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19329\OneDrive - University of Bristol\Documents\GitHub\teaching2\"/>
    </mc:Choice>
  </mc:AlternateContent>
  <xr:revisionPtr revIDLastSave="0" documentId="13_ncr:1_{F5575F0D-EEC4-4CDE-8CFA-CA44BC40B59F}" xr6:coauthVersionLast="46" xr6:coauthVersionMax="46" xr10:uidLastSave="{00000000-0000-0000-0000-000000000000}"/>
  <bookViews>
    <workbookView xWindow="-120" yWindow="-120" windowWidth="29040" windowHeight="15840" activeTab="1" xr2:uid="{45FE20D2-B5ED-4D8B-B624-5FEC9397A83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6" i="2" l="1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5" i="2"/>
  <c r="Y6" i="2"/>
  <c r="Z6" i="2"/>
  <c r="Y7" i="2"/>
  <c r="Z7" i="2"/>
  <c r="Y8" i="2"/>
  <c r="Z8" i="2"/>
  <c r="Y9" i="2"/>
  <c r="Z9" i="2"/>
  <c r="Y10" i="2"/>
  <c r="Z10" i="2"/>
  <c r="Y11" i="2"/>
  <c r="Z11" i="2"/>
  <c r="Y12" i="2"/>
  <c r="Z12" i="2"/>
  <c r="Y13" i="2"/>
  <c r="Z13" i="2"/>
  <c r="Y14" i="2"/>
  <c r="Z14" i="2"/>
  <c r="Y15" i="2"/>
  <c r="Z15" i="2"/>
  <c r="Y16" i="2"/>
  <c r="Z16" i="2"/>
  <c r="Y17" i="2"/>
  <c r="Z17" i="2"/>
  <c r="Y18" i="2"/>
  <c r="Z18" i="2"/>
  <c r="Y19" i="2"/>
  <c r="Z19" i="2"/>
  <c r="Y20" i="2"/>
  <c r="Z20" i="2"/>
  <c r="Y21" i="2"/>
  <c r="Z21" i="2"/>
  <c r="Y22" i="2"/>
  <c r="Z22" i="2"/>
  <c r="Y23" i="2"/>
  <c r="Z23" i="2"/>
  <c r="Y24" i="2"/>
  <c r="Z24" i="2"/>
  <c r="Y25" i="2"/>
  <c r="Z25" i="2"/>
  <c r="Y26" i="2"/>
  <c r="Z26" i="2"/>
  <c r="Y27" i="2"/>
  <c r="Z27" i="2"/>
  <c r="Y28" i="2"/>
  <c r="Z28" i="2"/>
  <c r="Y29" i="2"/>
  <c r="Z29" i="2"/>
  <c r="Y30" i="2"/>
  <c r="Z30" i="2"/>
  <c r="Y31" i="2"/>
  <c r="Z31" i="2"/>
  <c r="Y32" i="2"/>
  <c r="Z32" i="2"/>
  <c r="Y33" i="2"/>
  <c r="Z33" i="2"/>
  <c r="Y34" i="2"/>
  <c r="Z34" i="2"/>
  <c r="Y35" i="2"/>
  <c r="Z35" i="2"/>
  <c r="Y36" i="2"/>
  <c r="Z36" i="2"/>
  <c r="Y37" i="2"/>
  <c r="Z37" i="2"/>
  <c r="Y38" i="2"/>
  <c r="Z38" i="2"/>
  <c r="Y39" i="2"/>
  <c r="Z39" i="2"/>
  <c r="Y40" i="2"/>
  <c r="Z40" i="2"/>
  <c r="Y41" i="2"/>
  <c r="Z41" i="2"/>
  <c r="Y42" i="2"/>
  <c r="Z42" i="2"/>
  <c r="Y43" i="2"/>
  <c r="Z43" i="2"/>
  <c r="Y44" i="2"/>
  <c r="Z44" i="2"/>
  <c r="Y45" i="2"/>
  <c r="Z45" i="2"/>
  <c r="Y46" i="2"/>
  <c r="Z46" i="2"/>
  <c r="Y47" i="2"/>
  <c r="Z47" i="2"/>
  <c r="Y48" i="2"/>
  <c r="Z48" i="2"/>
  <c r="Y49" i="2"/>
  <c r="Z49" i="2"/>
  <c r="Y50" i="2"/>
  <c r="Z50" i="2"/>
  <c r="Y51" i="2"/>
  <c r="Z51" i="2"/>
  <c r="Y52" i="2"/>
  <c r="Z52" i="2"/>
  <c r="Y53" i="2"/>
  <c r="Z53" i="2"/>
  <c r="Y54" i="2"/>
  <c r="Z54" i="2"/>
  <c r="Y55" i="2"/>
  <c r="Z55" i="2"/>
  <c r="Y56" i="2"/>
  <c r="Z56" i="2"/>
  <c r="Y57" i="2"/>
  <c r="Z57" i="2"/>
  <c r="Y58" i="2"/>
  <c r="Z58" i="2"/>
  <c r="Y59" i="2"/>
  <c r="Z59" i="2"/>
  <c r="Y60" i="2"/>
  <c r="Z60" i="2"/>
  <c r="Z5" i="2"/>
  <c r="Y5" i="2"/>
  <c r="S4" i="2"/>
  <c r="T4" i="2"/>
  <c r="U4" i="2"/>
  <c r="V4" i="2"/>
  <c r="W4" i="2"/>
  <c r="R4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5" i="2"/>
  <c r="N6" i="2"/>
  <c r="O6" i="2" s="1"/>
  <c r="N7" i="2"/>
  <c r="O7" i="2" s="1"/>
  <c r="N8" i="2"/>
  <c r="O8" i="2" s="1"/>
  <c r="N9" i="2"/>
  <c r="O9" i="2" s="1"/>
  <c r="N10" i="2"/>
  <c r="O10" i="2" s="1"/>
  <c r="N11" i="2"/>
  <c r="O11" i="2" s="1"/>
  <c r="N12" i="2"/>
  <c r="O12" i="2" s="1"/>
  <c r="N13" i="2"/>
  <c r="O13" i="2" s="1"/>
  <c r="N14" i="2"/>
  <c r="O14" i="2" s="1"/>
  <c r="N15" i="2"/>
  <c r="O15" i="2" s="1"/>
  <c r="N16" i="2"/>
  <c r="O16" i="2" s="1"/>
  <c r="N17" i="2"/>
  <c r="O17" i="2" s="1"/>
  <c r="N18" i="2"/>
  <c r="O18" i="2" s="1"/>
  <c r="N19" i="2"/>
  <c r="O19" i="2" s="1"/>
  <c r="N20" i="2"/>
  <c r="O20" i="2" s="1"/>
  <c r="N21" i="2"/>
  <c r="O21" i="2" s="1"/>
  <c r="N22" i="2"/>
  <c r="O22" i="2" s="1"/>
  <c r="N23" i="2"/>
  <c r="O23" i="2" s="1"/>
  <c r="N24" i="2"/>
  <c r="O24" i="2" s="1"/>
  <c r="N25" i="2"/>
  <c r="O25" i="2" s="1"/>
  <c r="N26" i="2"/>
  <c r="O26" i="2" s="1"/>
  <c r="N27" i="2"/>
  <c r="O27" i="2" s="1"/>
  <c r="N28" i="2"/>
  <c r="O28" i="2" s="1"/>
  <c r="N29" i="2"/>
  <c r="O29" i="2" s="1"/>
  <c r="N30" i="2"/>
  <c r="O30" i="2" s="1"/>
  <c r="N31" i="2"/>
  <c r="O31" i="2" s="1"/>
  <c r="N32" i="2"/>
  <c r="O32" i="2" s="1"/>
  <c r="N33" i="2"/>
  <c r="O33" i="2" s="1"/>
  <c r="N34" i="2"/>
  <c r="O34" i="2" s="1"/>
  <c r="N35" i="2"/>
  <c r="O35" i="2" s="1"/>
  <c r="N36" i="2"/>
  <c r="O36" i="2" s="1"/>
  <c r="N37" i="2"/>
  <c r="O37" i="2" s="1"/>
  <c r="N38" i="2"/>
  <c r="O38" i="2" s="1"/>
  <c r="N39" i="2"/>
  <c r="O39" i="2" s="1"/>
  <c r="N40" i="2"/>
  <c r="O40" i="2" s="1"/>
  <c r="N41" i="2"/>
  <c r="O41" i="2" s="1"/>
  <c r="N42" i="2"/>
  <c r="O42" i="2" s="1"/>
  <c r="N43" i="2"/>
  <c r="O43" i="2" s="1"/>
  <c r="N44" i="2"/>
  <c r="O44" i="2" s="1"/>
  <c r="N45" i="2"/>
  <c r="O45" i="2" s="1"/>
  <c r="N46" i="2"/>
  <c r="O46" i="2" s="1"/>
  <c r="N47" i="2"/>
  <c r="O47" i="2" s="1"/>
  <c r="N48" i="2"/>
  <c r="O48" i="2" s="1"/>
  <c r="N49" i="2"/>
  <c r="O49" i="2" s="1"/>
  <c r="N50" i="2"/>
  <c r="O50" i="2" s="1"/>
  <c r="N51" i="2"/>
  <c r="O51" i="2" s="1"/>
  <c r="N52" i="2"/>
  <c r="O52" i="2" s="1"/>
  <c r="N53" i="2"/>
  <c r="O53" i="2" s="1"/>
  <c r="N54" i="2"/>
  <c r="O54" i="2" s="1"/>
  <c r="N55" i="2"/>
  <c r="O55" i="2" s="1"/>
  <c r="N56" i="2"/>
  <c r="O56" i="2" s="1"/>
  <c r="N57" i="2"/>
  <c r="O57" i="2" s="1"/>
  <c r="N58" i="2"/>
  <c r="O58" i="2" s="1"/>
  <c r="N59" i="2"/>
  <c r="O59" i="2" s="1"/>
  <c r="N60" i="2"/>
  <c r="O60" i="2" s="1"/>
  <c r="N5" i="2"/>
  <c r="O5" i="2" s="1"/>
  <c r="K9" i="2"/>
  <c r="K10" i="2" s="1"/>
  <c r="K11" i="2" s="1"/>
  <c r="K12" i="2" s="1"/>
  <c r="K13" i="2"/>
  <c r="K14" i="2" s="1"/>
  <c r="K15" i="2" s="1"/>
  <c r="K16" i="2" s="1"/>
  <c r="K17" i="2"/>
  <c r="K18" i="2" s="1"/>
  <c r="K19" i="2" s="1"/>
  <c r="K20" i="2" s="1"/>
  <c r="K21" i="2"/>
  <c r="K22" i="2" s="1"/>
  <c r="K23" i="2" s="1"/>
  <c r="K24" i="2" s="1"/>
  <c r="K25" i="2"/>
  <c r="K26" i="2" s="1"/>
  <c r="K27" i="2" s="1"/>
  <c r="K28" i="2" s="1"/>
  <c r="K29" i="2"/>
  <c r="K30" i="2" s="1"/>
  <c r="K31" i="2" s="1"/>
  <c r="K32" i="2" s="1"/>
  <c r="K33" i="2"/>
  <c r="K34" i="2" s="1"/>
  <c r="K35" i="2" s="1"/>
  <c r="K36" i="2" s="1"/>
  <c r="K37" i="2"/>
  <c r="K38" i="2" s="1"/>
  <c r="K39" i="2" s="1"/>
  <c r="K40" i="2" s="1"/>
  <c r="K41" i="2"/>
  <c r="K42" i="2"/>
  <c r="K43" i="2" s="1"/>
  <c r="K44" i="2" s="1"/>
  <c r="K45" i="2"/>
  <c r="K46" i="2" s="1"/>
  <c r="K47" i="2" s="1"/>
  <c r="K48" i="2" s="1"/>
  <c r="K49" i="2"/>
  <c r="K50" i="2" s="1"/>
  <c r="K51" i="2" s="1"/>
  <c r="K52" i="2" s="1"/>
  <c r="K53" i="2"/>
  <c r="K54" i="2" s="1"/>
  <c r="K55" i="2" s="1"/>
  <c r="K56" i="2" s="1"/>
  <c r="K57" i="2"/>
  <c r="K58" i="2" s="1"/>
  <c r="K59" i="2" s="1"/>
  <c r="K60" i="2" s="1"/>
  <c r="K5" i="2"/>
  <c r="K6" i="2" s="1"/>
  <c r="K7" i="2" s="1"/>
  <c r="K8" i="2" s="1"/>
  <c r="R6" i="2"/>
  <c r="S6" i="2"/>
  <c r="T6" i="2"/>
  <c r="U6" i="2"/>
  <c r="V6" i="2"/>
  <c r="W6" i="2"/>
  <c r="R7" i="2"/>
  <c r="S7" i="2"/>
  <c r="T7" i="2"/>
  <c r="U7" i="2"/>
  <c r="V7" i="2"/>
  <c r="W7" i="2"/>
  <c r="R8" i="2"/>
  <c r="S8" i="2"/>
  <c r="T8" i="2"/>
  <c r="U8" i="2"/>
  <c r="V8" i="2"/>
  <c r="W8" i="2"/>
  <c r="R9" i="2"/>
  <c r="S9" i="2"/>
  <c r="T9" i="2"/>
  <c r="U9" i="2"/>
  <c r="V9" i="2"/>
  <c r="W9" i="2"/>
  <c r="R10" i="2"/>
  <c r="S10" i="2"/>
  <c r="T10" i="2"/>
  <c r="U10" i="2"/>
  <c r="V10" i="2"/>
  <c r="W10" i="2"/>
  <c r="R11" i="2"/>
  <c r="S11" i="2"/>
  <c r="T11" i="2"/>
  <c r="U11" i="2"/>
  <c r="V11" i="2"/>
  <c r="W11" i="2"/>
  <c r="R12" i="2"/>
  <c r="S12" i="2"/>
  <c r="T12" i="2"/>
  <c r="U12" i="2"/>
  <c r="V12" i="2"/>
  <c r="W12" i="2"/>
  <c r="R13" i="2"/>
  <c r="S13" i="2"/>
  <c r="T13" i="2"/>
  <c r="U13" i="2"/>
  <c r="V13" i="2"/>
  <c r="W13" i="2"/>
  <c r="R14" i="2"/>
  <c r="S14" i="2"/>
  <c r="T14" i="2"/>
  <c r="U14" i="2"/>
  <c r="V14" i="2"/>
  <c r="W14" i="2"/>
  <c r="R15" i="2"/>
  <c r="S15" i="2"/>
  <c r="T15" i="2"/>
  <c r="U15" i="2"/>
  <c r="V15" i="2"/>
  <c r="W15" i="2"/>
  <c r="R16" i="2"/>
  <c r="S16" i="2"/>
  <c r="T16" i="2"/>
  <c r="U16" i="2"/>
  <c r="V16" i="2"/>
  <c r="W16" i="2"/>
  <c r="R17" i="2"/>
  <c r="S17" i="2"/>
  <c r="T17" i="2"/>
  <c r="U17" i="2"/>
  <c r="V17" i="2"/>
  <c r="W17" i="2"/>
  <c r="R18" i="2"/>
  <c r="S18" i="2"/>
  <c r="T18" i="2"/>
  <c r="U18" i="2"/>
  <c r="V18" i="2"/>
  <c r="W18" i="2"/>
  <c r="R19" i="2"/>
  <c r="S19" i="2"/>
  <c r="T19" i="2"/>
  <c r="U19" i="2"/>
  <c r="V19" i="2"/>
  <c r="W19" i="2"/>
  <c r="R20" i="2"/>
  <c r="S20" i="2"/>
  <c r="T20" i="2"/>
  <c r="U20" i="2"/>
  <c r="V20" i="2"/>
  <c r="W20" i="2"/>
  <c r="R21" i="2"/>
  <c r="S21" i="2"/>
  <c r="T21" i="2"/>
  <c r="U21" i="2"/>
  <c r="V21" i="2"/>
  <c r="W21" i="2"/>
  <c r="R22" i="2"/>
  <c r="S22" i="2"/>
  <c r="T22" i="2"/>
  <c r="U22" i="2"/>
  <c r="V22" i="2"/>
  <c r="W22" i="2"/>
  <c r="R23" i="2"/>
  <c r="S23" i="2"/>
  <c r="T23" i="2"/>
  <c r="U23" i="2"/>
  <c r="V23" i="2"/>
  <c r="W23" i="2"/>
  <c r="R24" i="2"/>
  <c r="S24" i="2"/>
  <c r="T24" i="2"/>
  <c r="U24" i="2"/>
  <c r="V24" i="2"/>
  <c r="W24" i="2"/>
  <c r="R25" i="2"/>
  <c r="S25" i="2"/>
  <c r="T25" i="2"/>
  <c r="U25" i="2"/>
  <c r="V25" i="2"/>
  <c r="W25" i="2"/>
  <c r="R26" i="2"/>
  <c r="S26" i="2"/>
  <c r="T26" i="2"/>
  <c r="U26" i="2"/>
  <c r="V26" i="2"/>
  <c r="W26" i="2"/>
  <c r="R27" i="2"/>
  <c r="S27" i="2"/>
  <c r="T27" i="2"/>
  <c r="U27" i="2"/>
  <c r="V27" i="2"/>
  <c r="W27" i="2"/>
  <c r="R28" i="2"/>
  <c r="S28" i="2"/>
  <c r="T28" i="2"/>
  <c r="U28" i="2"/>
  <c r="V28" i="2"/>
  <c r="W28" i="2"/>
  <c r="R29" i="2"/>
  <c r="S29" i="2"/>
  <c r="T29" i="2"/>
  <c r="U29" i="2"/>
  <c r="V29" i="2"/>
  <c r="W29" i="2"/>
  <c r="R30" i="2"/>
  <c r="S30" i="2"/>
  <c r="T30" i="2"/>
  <c r="U30" i="2"/>
  <c r="V30" i="2"/>
  <c r="W30" i="2"/>
  <c r="R31" i="2"/>
  <c r="S31" i="2"/>
  <c r="T31" i="2"/>
  <c r="U31" i="2"/>
  <c r="V31" i="2"/>
  <c r="W31" i="2"/>
  <c r="R32" i="2"/>
  <c r="S32" i="2"/>
  <c r="T32" i="2"/>
  <c r="U32" i="2"/>
  <c r="V32" i="2"/>
  <c r="W32" i="2"/>
  <c r="R33" i="2"/>
  <c r="S33" i="2"/>
  <c r="T33" i="2"/>
  <c r="U33" i="2"/>
  <c r="V33" i="2"/>
  <c r="W33" i="2"/>
  <c r="R34" i="2"/>
  <c r="S34" i="2"/>
  <c r="T34" i="2"/>
  <c r="U34" i="2"/>
  <c r="V34" i="2"/>
  <c r="W34" i="2"/>
  <c r="R35" i="2"/>
  <c r="S35" i="2"/>
  <c r="T35" i="2"/>
  <c r="U35" i="2"/>
  <c r="V35" i="2"/>
  <c r="W35" i="2"/>
  <c r="R36" i="2"/>
  <c r="S36" i="2"/>
  <c r="T36" i="2"/>
  <c r="U36" i="2"/>
  <c r="V36" i="2"/>
  <c r="W36" i="2"/>
  <c r="R37" i="2"/>
  <c r="S37" i="2"/>
  <c r="T37" i="2"/>
  <c r="U37" i="2"/>
  <c r="V37" i="2"/>
  <c r="W37" i="2"/>
  <c r="R38" i="2"/>
  <c r="S38" i="2"/>
  <c r="T38" i="2"/>
  <c r="U38" i="2"/>
  <c r="V38" i="2"/>
  <c r="W38" i="2"/>
  <c r="R39" i="2"/>
  <c r="S39" i="2"/>
  <c r="T39" i="2"/>
  <c r="U39" i="2"/>
  <c r="V39" i="2"/>
  <c r="W39" i="2"/>
  <c r="R40" i="2"/>
  <c r="S40" i="2"/>
  <c r="T40" i="2"/>
  <c r="U40" i="2"/>
  <c r="V40" i="2"/>
  <c r="W40" i="2"/>
  <c r="R41" i="2"/>
  <c r="S41" i="2"/>
  <c r="T41" i="2"/>
  <c r="U41" i="2"/>
  <c r="V41" i="2"/>
  <c r="W41" i="2"/>
  <c r="R42" i="2"/>
  <c r="S42" i="2"/>
  <c r="T42" i="2"/>
  <c r="U42" i="2"/>
  <c r="V42" i="2"/>
  <c r="W42" i="2"/>
  <c r="R43" i="2"/>
  <c r="S43" i="2"/>
  <c r="T43" i="2"/>
  <c r="U43" i="2"/>
  <c r="V43" i="2"/>
  <c r="W43" i="2"/>
  <c r="R44" i="2"/>
  <c r="S44" i="2"/>
  <c r="T44" i="2"/>
  <c r="U44" i="2"/>
  <c r="V44" i="2"/>
  <c r="W44" i="2"/>
  <c r="R45" i="2"/>
  <c r="S45" i="2"/>
  <c r="T45" i="2"/>
  <c r="U45" i="2"/>
  <c r="V45" i="2"/>
  <c r="W45" i="2"/>
  <c r="R46" i="2"/>
  <c r="S46" i="2"/>
  <c r="T46" i="2"/>
  <c r="U46" i="2"/>
  <c r="V46" i="2"/>
  <c r="W46" i="2"/>
  <c r="R47" i="2"/>
  <c r="S47" i="2"/>
  <c r="T47" i="2"/>
  <c r="U47" i="2"/>
  <c r="V47" i="2"/>
  <c r="W47" i="2"/>
  <c r="R48" i="2"/>
  <c r="S48" i="2"/>
  <c r="T48" i="2"/>
  <c r="U48" i="2"/>
  <c r="V48" i="2"/>
  <c r="W48" i="2"/>
  <c r="R49" i="2"/>
  <c r="S49" i="2"/>
  <c r="T49" i="2"/>
  <c r="U49" i="2"/>
  <c r="V49" i="2"/>
  <c r="W49" i="2"/>
  <c r="R50" i="2"/>
  <c r="S50" i="2"/>
  <c r="T50" i="2"/>
  <c r="U50" i="2"/>
  <c r="V50" i="2"/>
  <c r="W50" i="2"/>
  <c r="R51" i="2"/>
  <c r="S51" i="2"/>
  <c r="T51" i="2"/>
  <c r="U51" i="2"/>
  <c r="V51" i="2"/>
  <c r="W51" i="2"/>
  <c r="R52" i="2"/>
  <c r="S52" i="2"/>
  <c r="T52" i="2"/>
  <c r="U52" i="2"/>
  <c r="V52" i="2"/>
  <c r="W52" i="2"/>
  <c r="R53" i="2"/>
  <c r="S53" i="2"/>
  <c r="T53" i="2"/>
  <c r="U53" i="2"/>
  <c r="V53" i="2"/>
  <c r="W53" i="2"/>
  <c r="R54" i="2"/>
  <c r="S54" i="2"/>
  <c r="T54" i="2"/>
  <c r="U54" i="2"/>
  <c r="V54" i="2"/>
  <c r="W54" i="2"/>
  <c r="R55" i="2"/>
  <c r="S55" i="2"/>
  <c r="T55" i="2"/>
  <c r="U55" i="2"/>
  <c r="V55" i="2"/>
  <c r="W55" i="2"/>
  <c r="R56" i="2"/>
  <c r="S56" i="2"/>
  <c r="T56" i="2"/>
  <c r="U56" i="2"/>
  <c r="V56" i="2"/>
  <c r="W56" i="2"/>
  <c r="R57" i="2"/>
  <c r="S57" i="2"/>
  <c r="T57" i="2"/>
  <c r="U57" i="2"/>
  <c r="V57" i="2"/>
  <c r="W57" i="2"/>
  <c r="R58" i="2"/>
  <c r="S58" i="2"/>
  <c r="T58" i="2"/>
  <c r="U58" i="2"/>
  <c r="V58" i="2"/>
  <c r="W58" i="2"/>
  <c r="R59" i="2"/>
  <c r="S59" i="2"/>
  <c r="T59" i="2"/>
  <c r="U59" i="2"/>
  <c r="V59" i="2"/>
  <c r="W59" i="2"/>
  <c r="R60" i="2"/>
  <c r="S60" i="2"/>
  <c r="T60" i="2"/>
  <c r="U60" i="2"/>
  <c r="V60" i="2"/>
  <c r="W60" i="2"/>
  <c r="V5" i="2"/>
  <c r="W5" i="2"/>
  <c r="U5" i="2"/>
  <c r="S5" i="2"/>
  <c r="T5" i="2"/>
  <c r="R5" i="2"/>
</calcChain>
</file>

<file path=xl/sharedStrings.xml><?xml version="1.0" encoding="utf-8"?>
<sst xmlns="http://schemas.openxmlformats.org/spreadsheetml/2006/main" count="300" uniqueCount="49">
  <si>
    <t>MLAR Table 1.22</t>
  </si>
  <si>
    <t>Last updated: 09 March 2021</t>
  </si>
  <si>
    <t>Residential loans to individuals: Interest rate analysis</t>
  </si>
  <si>
    <t>Not seasonally adjusted</t>
  </si>
  <si>
    <t/>
  </si>
  <si>
    <t>Q1</t>
  </si>
  <si>
    <t>Q2</t>
  </si>
  <si>
    <t>Q3</t>
  </si>
  <si>
    <t>Q4</t>
  </si>
  <si>
    <t>Sub table reference</t>
  </si>
  <si>
    <t>A</t>
  </si>
  <si>
    <t>Residential loans to individuals: Regulated</t>
  </si>
  <si>
    <t>Interest rates: basis, link to Bank Rate and weighted averages</t>
  </si>
  <si>
    <t>Per cent of business at fixed rates</t>
  </si>
  <si>
    <t>Gross advances</t>
  </si>
  <si>
    <t>Per cent</t>
  </si>
  <si>
    <t>Balances outstanding</t>
  </si>
  <si>
    <t>Per cent of business above Bank Rate</t>
  </si>
  <si>
    <t>Less than 2% above</t>
  </si>
  <si>
    <t>2 &lt; 3 % above</t>
  </si>
  <si>
    <t>3 &lt; 4 % above</t>
  </si>
  <si>
    <t>4% or more above</t>
  </si>
  <si>
    <t>Overall weighted average interest rates</t>
  </si>
  <si>
    <t>Fixed rate loans</t>
  </si>
  <si>
    <t>Variable rate loans</t>
  </si>
  <si>
    <t>All loans</t>
  </si>
  <si>
    <t>B</t>
  </si>
  <si>
    <t>Residential loans to individuals: Non regulated</t>
  </si>
  <si>
    <t>C</t>
  </si>
  <si>
    <t>Residential loans to individuals: All (Regulated and Non-regulated)</t>
  </si>
  <si>
    <t>Notes to table</t>
  </si>
  <si>
    <t>Explanatory notes</t>
  </si>
  <si>
    <t>© Bank of England and FCA. For requests on copyright please email dsd_editor@bankofengland.co.uk (020 3461 5432) and MLARStatistics@fca.org.uk (020 7066 1000).</t>
  </si>
  <si>
    <t>Year</t>
  </si>
  <si>
    <t>Quarter</t>
  </si>
  <si>
    <t>Fixed</t>
  </si>
  <si>
    <t>All</t>
  </si>
  <si>
    <t>Year mend</t>
  </si>
  <si>
    <t>Quarter month</t>
  </si>
  <si>
    <t>Date</t>
  </si>
  <si>
    <t>Day</t>
  </si>
  <si>
    <t>New</t>
  </si>
  <si>
    <t>Existing</t>
  </si>
  <si>
    <t>Bank Rate</t>
  </si>
  <si>
    <t>Spreads</t>
  </si>
  <si>
    <t>New variable</t>
  </si>
  <si>
    <t>Existing variable</t>
  </si>
  <si>
    <t>Existing fixed</t>
  </si>
  <si>
    <t>Flexible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</si>
</sst>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\ ##0;\-#\ ##0;\-;@"/>
    <numFmt numFmtId="165" formatCode="00&quot;/&quot;00&quot;/&quot;00"/>
    <numFmt numFmtId="166" formatCode="#,##0.00,"/>
  </numFmts>
  <fonts count="17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name val="Arial"/>
      <family val="2"/>
    </font>
    <font>
      <b/>
      <sz val="12"/>
      <color indexed="62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8"/>
      <name val="Tahoma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i/>
      <sz val="8"/>
      <color rgb="FF000000"/>
      <name val="Arial"/>
      <family val="2"/>
    </font>
    <font>
      <b/>
      <i/>
      <sz val="8"/>
      <color indexed="8"/>
      <name val="Arial"/>
      <family val="2"/>
    </font>
    <font>
      <b/>
      <sz val="8"/>
      <name val="Arial"/>
      <family val="2"/>
    </font>
    <font>
      <sz val="8"/>
      <color indexed="8"/>
      <name val="Tahoma"/>
      <family val="2"/>
    </font>
    <font>
      <u/>
      <sz val="10"/>
      <color indexed="12"/>
      <name val="Arial"/>
      <family val="2"/>
    </font>
    <font>
      <b/>
      <sz val="8"/>
      <color indexed="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  <xf numFmtId="164" fontId="4" fillId="0" borderId="0" xfId="1" applyNumberFormat="1" applyFont="1" applyAlignment="1">
      <alignment horizontal="right"/>
    </xf>
    <xf numFmtId="0" fontId="3" fillId="0" borderId="0" xfId="1" applyFont="1"/>
    <xf numFmtId="0" fontId="5" fillId="0" borderId="1" xfId="0" applyFont="1" applyBorder="1"/>
    <xf numFmtId="0" fontId="1" fillId="0" borderId="1" xfId="0" applyFont="1" applyBorder="1"/>
    <xf numFmtId="0" fontId="4" fillId="0" borderId="1" xfId="1" applyFont="1" applyBorder="1" applyAlignment="1">
      <alignment horizontal="left"/>
    </xf>
    <xf numFmtId="0" fontId="1" fillId="0" borderId="1" xfId="0" applyFont="1" applyBorder="1" applyAlignment="1">
      <alignment wrapText="1"/>
    </xf>
    <xf numFmtId="0" fontId="0" fillId="0" borderId="1" xfId="0" applyBorder="1"/>
    <xf numFmtId="0" fontId="5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6" fillId="0" borderId="0" xfId="0" applyFont="1"/>
    <xf numFmtId="0" fontId="6" fillId="2" borderId="0" xfId="1" applyFont="1" applyFill="1" applyAlignment="1">
      <alignment horizontal="right"/>
    </xf>
    <xf numFmtId="0" fontId="8" fillId="0" borderId="0" xfId="1" applyFont="1" applyAlignment="1">
      <alignment horizontal="right"/>
    </xf>
    <xf numFmtId="0" fontId="4" fillId="0" borderId="0" xfId="1" applyFont="1" applyAlignment="1" applyProtection="1">
      <alignment horizontal="right"/>
      <protection hidden="1"/>
    </xf>
    <xf numFmtId="0" fontId="4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9" fillId="0" borderId="0" xfId="0" applyFont="1" applyAlignment="1" applyProtection="1">
      <alignment horizontal="right"/>
      <protection hidden="1"/>
    </xf>
    <xf numFmtId="165" fontId="9" fillId="0" borderId="0" xfId="0" applyNumberFormat="1" applyFont="1" applyAlignment="1" applyProtection="1">
      <alignment horizontal="left"/>
      <protection hidden="1"/>
    </xf>
    <xf numFmtId="166" fontId="6" fillId="0" borderId="0" xfId="0" applyNumberFormat="1" applyFont="1" applyAlignment="1" applyProtection="1">
      <alignment horizontal="right"/>
      <protection hidden="1"/>
    </xf>
    <xf numFmtId="0" fontId="6" fillId="2" borderId="0" xfId="1" applyFont="1" applyFill="1" applyAlignment="1">
      <alignment horizontal="center"/>
    </xf>
    <xf numFmtId="0" fontId="10" fillId="0" borderId="0" xfId="0" applyFont="1" applyAlignment="1" applyProtection="1">
      <alignment horizontal="center"/>
      <protection hidden="1"/>
    </xf>
    <xf numFmtId="0" fontId="10" fillId="0" borderId="0" xfId="0" applyFont="1" applyAlignment="1" applyProtection="1">
      <alignment horizontal="left"/>
      <protection hidden="1"/>
    </xf>
    <xf numFmtId="166" fontId="9" fillId="0" borderId="0" xfId="0" applyNumberFormat="1" applyFont="1" applyAlignment="1" applyProtection="1">
      <alignment horizontal="left"/>
      <protection hidden="1"/>
    </xf>
    <xf numFmtId="0" fontId="6" fillId="2" borderId="0" xfId="1" applyFont="1" applyFill="1"/>
    <xf numFmtId="166" fontId="9" fillId="0" borderId="0" xfId="0" applyNumberFormat="1" applyFont="1" applyAlignment="1" applyProtection="1">
      <alignment horizontal="center"/>
      <protection hidden="1"/>
    </xf>
    <xf numFmtId="2" fontId="10" fillId="0" borderId="0" xfId="0" applyNumberFormat="1" applyFont="1" applyAlignment="1" applyProtection="1">
      <alignment horizontal="left" indent="1"/>
      <protection hidden="1"/>
    </xf>
    <xf numFmtId="2" fontId="9" fillId="0" borderId="0" xfId="0" applyNumberFormat="1" applyFont="1" applyAlignment="1" applyProtection="1">
      <alignment horizontal="left"/>
      <protection hidden="1"/>
    </xf>
    <xf numFmtId="0" fontId="6" fillId="2" borderId="0" xfId="0" applyFont="1" applyFill="1"/>
    <xf numFmtId="0" fontId="9" fillId="0" borderId="0" xfId="0" applyFont="1" applyAlignment="1" applyProtection="1">
      <alignment horizontal="center"/>
      <protection hidden="1"/>
    </xf>
    <xf numFmtId="2" fontId="9" fillId="0" borderId="0" xfId="0" applyNumberFormat="1" applyFont="1" applyAlignment="1" applyProtection="1">
      <alignment horizontal="left" indent="2"/>
      <protection hidden="1"/>
    </xf>
    <xf numFmtId="2" fontId="6" fillId="0" borderId="0" xfId="0" applyNumberFormat="1" applyFont="1" applyAlignment="1" applyProtection="1">
      <alignment horizontal="right"/>
      <protection hidden="1"/>
    </xf>
    <xf numFmtId="2" fontId="6" fillId="0" borderId="0" xfId="0" applyNumberFormat="1" applyFont="1"/>
    <xf numFmtId="2" fontId="9" fillId="0" borderId="0" xfId="0" applyNumberFormat="1" applyFont="1" applyAlignment="1" applyProtection="1">
      <alignment horizontal="left" indent="3"/>
      <protection hidden="1"/>
    </xf>
    <xf numFmtId="2" fontId="6" fillId="0" borderId="0" xfId="0" applyNumberFormat="1" applyFont="1" applyProtection="1">
      <protection hidden="1"/>
    </xf>
    <xf numFmtId="2" fontId="9" fillId="3" borderId="0" xfId="0" applyNumberFormat="1" applyFont="1" applyFill="1"/>
    <xf numFmtId="2" fontId="9" fillId="0" borderId="0" xfId="1" applyNumberFormat="1" applyFont="1"/>
    <xf numFmtId="2" fontId="9" fillId="0" borderId="0" xfId="0" applyNumberFormat="1" applyFont="1" applyProtection="1">
      <protection hidden="1"/>
    </xf>
    <xf numFmtId="2" fontId="11" fillId="3" borderId="0" xfId="0" applyNumberFormat="1" applyFont="1" applyFill="1" applyProtection="1">
      <protection hidden="1"/>
    </xf>
    <xf numFmtId="10" fontId="12" fillId="0" borderId="0" xfId="0" applyNumberFormat="1" applyFont="1" applyProtection="1">
      <protection hidden="1"/>
    </xf>
    <xf numFmtId="10" fontId="6" fillId="0" borderId="0" xfId="0" applyNumberFormat="1" applyFont="1"/>
    <xf numFmtId="2" fontId="9" fillId="3" borderId="0" xfId="0" applyNumberFormat="1" applyFont="1" applyFill="1" applyAlignment="1" applyProtection="1">
      <alignment horizontal="right"/>
      <protection hidden="1"/>
    </xf>
    <xf numFmtId="10" fontId="6" fillId="0" borderId="0" xfId="0" applyNumberFormat="1" applyFont="1" applyProtection="1">
      <protection hidden="1"/>
    </xf>
    <xf numFmtId="2" fontId="9" fillId="0" borderId="0" xfId="0" applyNumberFormat="1" applyFont="1" applyAlignment="1" applyProtection="1">
      <alignment horizontal="left" indent="4"/>
      <protection hidden="1"/>
    </xf>
    <xf numFmtId="2" fontId="9" fillId="0" borderId="0" xfId="0" applyNumberFormat="1" applyFont="1" applyAlignment="1" applyProtection="1">
      <alignment horizontal="left" indent="1"/>
      <protection hidden="1"/>
    </xf>
    <xf numFmtId="2" fontId="10" fillId="0" borderId="0" xfId="0" applyNumberFormat="1" applyFont="1" applyAlignment="1" applyProtection="1">
      <alignment horizontal="left" indent="4"/>
      <protection hidden="1"/>
    </xf>
    <xf numFmtId="2" fontId="10" fillId="0" borderId="0" xfId="0" applyNumberFormat="1" applyFont="1" applyAlignment="1" applyProtection="1">
      <alignment horizontal="left"/>
      <protection hidden="1"/>
    </xf>
    <xf numFmtId="2" fontId="7" fillId="0" borderId="0" xfId="0" applyNumberFormat="1" applyFont="1"/>
    <xf numFmtId="2" fontId="10" fillId="3" borderId="0" xfId="0" applyNumberFormat="1" applyFont="1" applyFill="1"/>
    <xf numFmtId="2" fontId="10" fillId="0" borderId="0" xfId="1" applyNumberFormat="1" applyFont="1"/>
    <xf numFmtId="0" fontId="9" fillId="0" borderId="0" xfId="0" applyFont="1" applyAlignment="1">
      <alignment horizontal="center"/>
    </xf>
    <xf numFmtId="166" fontId="10" fillId="0" borderId="0" xfId="0" applyNumberFormat="1" applyFont="1" applyProtection="1">
      <protection hidden="1"/>
    </xf>
    <xf numFmtId="0" fontId="9" fillId="0" borderId="1" xfId="0" applyFont="1" applyBorder="1" applyAlignment="1" applyProtection="1">
      <alignment horizontal="center"/>
      <protection hidden="1"/>
    </xf>
    <xf numFmtId="0" fontId="9" fillId="0" borderId="1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/>
    <xf numFmtId="0" fontId="8" fillId="0" borderId="0" xfId="0" applyFont="1" applyAlignment="1">
      <alignment horizontal="center"/>
    </xf>
    <xf numFmtId="0" fontId="8" fillId="0" borderId="0" xfId="0" applyFont="1"/>
    <xf numFmtId="0" fontId="14" fillId="0" borderId="0" xfId="0" applyFont="1" applyAlignment="1" applyProtection="1">
      <alignment horizontal="center"/>
      <protection hidden="1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1" applyFont="1" applyAlignment="1">
      <alignment horizontal="left"/>
    </xf>
    <xf numFmtId="0" fontId="16" fillId="0" borderId="0" xfId="2" applyFont="1" applyFill="1" applyBorder="1" applyAlignment="1" applyProtection="1">
      <alignment horizontal="left"/>
    </xf>
  </cellXfs>
  <cellStyles count="3">
    <cellStyle name="Hyperlink 2" xfId="2" xr:uid="{2DA211EE-8672-4570-91E3-2BCF63780C60}"/>
    <cellStyle name="Normal" xfId="0" builtinId="0"/>
    <cellStyle name="Normal 2 2" xfId="1" xr:uid="{872BDE33-91EF-4AB1-B458-A763C5DC59C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cid:image001.png@01D2CE3A.8341FA90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1400173</xdr:colOff>
      <xdr:row>0</xdr:row>
      <xdr:rowOff>0</xdr:rowOff>
    </xdr:from>
    <xdr:to>
      <xdr:col>1</xdr:col>
      <xdr:colOff>2347143</xdr:colOff>
      <xdr:row>5</xdr:row>
      <xdr:rowOff>118161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FAC02CF2-46EB-443B-B172-39E33128BD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3" y="0"/>
          <a:ext cx="3995" cy="832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31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</xdr:col>
      <xdr:colOff>76200</xdr:colOff>
      <xdr:row>105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DF37C0A-218D-4176-90C3-597B89197457}"/>
            </a:ext>
          </a:extLst>
        </xdr:cNvPr>
        <xdr:cNvSpPr txBox="1"/>
      </xdr:nvSpPr>
      <xdr:spPr>
        <a:xfrm>
          <a:off x="266700" y="1617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twoCellAnchor editAs="oneCell">
    <xdr:from>
      <xdr:col>0</xdr:col>
      <xdr:colOff>0</xdr:colOff>
      <xdr:row>0</xdr:row>
      <xdr:rowOff>114300</xdr:rowOff>
    </xdr:from>
    <xdr:to>
      <xdr:col>2</xdr:col>
      <xdr:colOff>1508125</xdr:colOff>
      <xdr:row>3</xdr:row>
      <xdr:rowOff>86995</xdr:rowOff>
    </xdr:to>
    <xdr:pic>
      <xdr:nvPicPr>
        <xdr:cNvPr id="4" name="Picture 3" descr="BoE logo_A4 master">
          <a:extLst>
            <a:ext uri="{FF2B5EF4-FFF2-40B4-BE49-F238E27FC236}">
              <a16:creationId xmlns:a16="http://schemas.microsoft.com/office/drawing/2014/main" id="{31DDD7C2-300E-4DA8-A415-057B107B0B13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14300"/>
          <a:ext cx="2355850" cy="4489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1543051</xdr:colOff>
      <xdr:row>0</xdr:row>
      <xdr:rowOff>0</xdr:rowOff>
    </xdr:from>
    <xdr:to>
      <xdr:col>5</xdr:col>
      <xdr:colOff>323850</xdr:colOff>
      <xdr:row>3</xdr:row>
      <xdr:rowOff>137506</xdr:rowOff>
    </xdr:to>
    <xdr:pic>
      <xdr:nvPicPr>
        <xdr:cNvPr id="5" name="Picture 4" descr="http://image.precise-media.co.uk/financialconductauthority.bmp">
          <a:extLst>
            <a:ext uri="{FF2B5EF4-FFF2-40B4-BE49-F238E27FC236}">
              <a16:creationId xmlns:a16="http://schemas.microsoft.com/office/drawing/2014/main" id="{7175D183-D79F-4EF0-AD3E-41E725CA91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r:link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6" y="0"/>
          <a:ext cx="2105024" cy="566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bankofengland.co.uk/statistics/Pages/iadb/notesiadb/capital_issues.aspx" TargetMode="External"/><Relationship Id="rId1" Type="http://schemas.openxmlformats.org/officeDocument/2006/relationships/hyperlink" Target="http://www.bankofengland.co.uk/statistics/Pages/iadb/notesiadb/mlar.aspx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E891A-72C0-48CC-9BF8-6D1A44FD894E}">
  <dimension ref="A1:BH112"/>
  <sheetViews>
    <sheetView topLeftCell="BE1" workbookViewId="0">
      <selection activeCell="E12" sqref="E12:BH13"/>
    </sheetView>
  </sheetViews>
  <sheetFormatPr defaultColWidth="9.140625" defaultRowHeight="15" x14ac:dyDescent="0.25"/>
  <cols>
    <col min="1" max="1" width="2.85546875" style="1" customWidth="1"/>
    <col min="2" max="2" width="9.85546875" style="1" customWidth="1"/>
    <col min="3" max="3" width="30.140625" style="1" customWidth="1"/>
    <col min="4" max="4" width="9.85546875" style="2" customWidth="1"/>
    <col min="5" max="11" width="9.85546875" style="1" customWidth="1"/>
    <col min="12" max="14" width="9.85546875" customWidth="1"/>
    <col min="15" max="21" width="9.85546875" style="1" customWidth="1"/>
    <col min="22" max="22" width="9.5703125" style="1" customWidth="1"/>
    <col min="23" max="43" width="9.85546875" style="1" customWidth="1"/>
    <col min="44" max="16384" width="9.140625" style="1"/>
  </cols>
  <sheetData>
    <row r="1" spans="1:60" ht="11.45" customHeight="1" x14ac:dyDescent="0.25"/>
    <row r="2" spans="1:60" ht="11.45" customHeight="1" x14ac:dyDescent="0.25"/>
    <row r="3" spans="1:60" ht="11.45" customHeight="1" x14ac:dyDescent="0.25"/>
    <row r="4" spans="1:60" ht="11.45" customHeight="1" x14ac:dyDescent="0.25"/>
    <row r="5" spans="1:60" ht="11.45" customHeight="1" x14ac:dyDescent="0.25"/>
    <row r="6" spans="1:60" ht="11.45" customHeight="1" x14ac:dyDescent="0.25"/>
    <row r="7" spans="1:60" ht="18" customHeight="1" x14ac:dyDescent="0.25">
      <c r="A7" s="65" t="s">
        <v>0</v>
      </c>
      <c r="B7" s="65"/>
      <c r="C7" s="65"/>
      <c r="AY7" s="3"/>
      <c r="AZ7" s="3"/>
      <c r="BA7" s="3"/>
      <c r="BD7" s="4"/>
      <c r="BG7" s="4"/>
      <c r="BH7" s="5" t="s">
        <v>1</v>
      </c>
    </row>
    <row r="8" spans="1:60" ht="18" customHeight="1" x14ac:dyDescent="0.25">
      <c r="A8" s="6" t="s">
        <v>2</v>
      </c>
      <c r="B8" s="6"/>
      <c r="C8" s="6"/>
      <c r="AN8" s="3"/>
    </row>
    <row r="9" spans="1:60" ht="18" customHeight="1" x14ac:dyDescent="0.25">
      <c r="A9" s="7"/>
      <c r="B9" s="8"/>
      <c r="C9" s="9" t="s">
        <v>3</v>
      </c>
      <c r="D9" s="10"/>
      <c r="E9" s="8"/>
      <c r="F9" s="8"/>
      <c r="G9" s="8"/>
      <c r="H9" s="8"/>
      <c r="I9" s="8"/>
      <c r="J9" s="8"/>
      <c r="K9" s="8"/>
      <c r="L9" s="11"/>
      <c r="M9" s="11"/>
      <c r="N9" s="11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</row>
    <row r="10" spans="1:60" ht="12" customHeight="1" x14ac:dyDescent="0.25">
      <c r="A10" s="12"/>
    </row>
    <row r="11" spans="1:60" ht="12" customHeight="1" x14ac:dyDescent="0.25">
      <c r="A11" s="12"/>
    </row>
    <row r="12" spans="1:60" ht="12" customHeight="1" x14ac:dyDescent="0.2">
      <c r="A12" s="12"/>
      <c r="E12" s="13">
        <v>2007</v>
      </c>
      <c r="F12" s="14"/>
      <c r="G12" s="14"/>
      <c r="H12" s="14"/>
      <c r="I12" s="13">
        <v>2008</v>
      </c>
      <c r="J12" s="13"/>
      <c r="K12" s="13"/>
      <c r="L12" s="13"/>
      <c r="M12" s="13">
        <v>2009</v>
      </c>
      <c r="N12" s="13"/>
      <c r="O12" s="13"/>
      <c r="P12" s="13"/>
      <c r="Q12" s="13">
        <v>2010</v>
      </c>
      <c r="R12" s="13"/>
      <c r="S12" s="13"/>
      <c r="T12" s="13"/>
      <c r="U12" s="13">
        <v>2011</v>
      </c>
      <c r="V12" s="13"/>
      <c r="W12" s="13"/>
      <c r="X12" s="13"/>
      <c r="Y12" s="13">
        <v>2012</v>
      </c>
      <c r="Z12" s="13"/>
      <c r="AA12" s="13"/>
      <c r="AB12" s="13"/>
      <c r="AC12" s="13">
        <v>2013</v>
      </c>
      <c r="AD12" s="14" t="s">
        <v>4</v>
      </c>
      <c r="AE12" s="15" t="s">
        <v>4</v>
      </c>
      <c r="AF12" s="15"/>
      <c r="AG12" s="13">
        <v>2014</v>
      </c>
      <c r="AH12" s="15" t="s">
        <v>4</v>
      </c>
      <c r="AI12" s="15" t="s">
        <v>4</v>
      </c>
      <c r="AJ12" s="15"/>
      <c r="AK12" s="13">
        <v>2015</v>
      </c>
      <c r="AL12" s="15" t="s">
        <v>4</v>
      </c>
      <c r="AM12" s="16" t="s">
        <v>4</v>
      </c>
      <c r="AN12" s="15" t="s">
        <v>4</v>
      </c>
      <c r="AO12" s="13">
        <v>2016</v>
      </c>
      <c r="AP12" s="15"/>
      <c r="AQ12" s="13"/>
      <c r="AS12" s="13">
        <v>2017</v>
      </c>
      <c r="AT12" s="17"/>
      <c r="AU12" s="18"/>
      <c r="AW12" s="13">
        <v>2018</v>
      </c>
      <c r="BA12" s="1">
        <v>2019</v>
      </c>
      <c r="BE12" s="1">
        <v>2020</v>
      </c>
    </row>
    <row r="13" spans="1:60" ht="12" customHeight="1" x14ac:dyDescent="0.2">
      <c r="E13" s="13" t="s">
        <v>5</v>
      </c>
      <c r="F13" s="13" t="s">
        <v>6</v>
      </c>
      <c r="G13" s="13" t="s">
        <v>7</v>
      </c>
      <c r="H13" s="13" t="s">
        <v>8</v>
      </c>
      <c r="I13" s="13" t="s">
        <v>5</v>
      </c>
      <c r="J13" s="13" t="s">
        <v>6</v>
      </c>
      <c r="K13" s="13" t="s">
        <v>7</v>
      </c>
      <c r="L13" s="13" t="s">
        <v>8</v>
      </c>
      <c r="M13" s="13" t="s">
        <v>5</v>
      </c>
      <c r="N13" s="13" t="s">
        <v>6</v>
      </c>
      <c r="O13" s="13" t="s">
        <v>7</v>
      </c>
      <c r="P13" s="13" t="s">
        <v>8</v>
      </c>
      <c r="Q13" s="13" t="s">
        <v>5</v>
      </c>
      <c r="R13" s="13" t="s">
        <v>6</v>
      </c>
      <c r="S13" s="13" t="s">
        <v>7</v>
      </c>
      <c r="T13" s="13" t="s">
        <v>8</v>
      </c>
      <c r="U13" s="13" t="s">
        <v>5</v>
      </c>
      <c r="V13" s="13" t="s">
        <v>6</v>
      </c>
      <c r="W13" s="13" t="s">
        <v>7</v>
      </c>
      <c r="X13" s="13" t="s">
        <v>8</v>
      </c>
      <c r="Y13" s="13" t="s">
        <v>5</v>
      </c>
      <c r="Z13" s="13" t="s">
        <v>6</v>
      </c>
      <c r="AA13" s="13" t="s">
        <v>7</v>
      </c>
      <c r="AB13" s="13" t="s">
        <v>8</v>
      </c>
      <c r="AC13" s="13" t="s">
        <v>5</v>
      </c>
      <c r="AD13" s="13" t="s">
        <v>6</v>
      </c>
      <c r="AE13" s="13" t="s">
        <v>7</v>
      </c>
      <c r="AF13" s="13" t="s">
        <v>8</v>
      </c>
      <c r="AG13" s="13" t="s">
        <v>5</v>
      </c>
      <c r="AH13" s="13" t="s">
        <v>6</v>
      </c>
      <c r="AI13" s="13" t="s">
        <v>7</v>
      </c>
      <c r="AJ13" s="13" t="s">
        <v>8</v>
      </c>
      <c r="AK13" s="13" t="s">
        <v>5</v>
      </c>
      <c r="AL13" s="13" t="s">
        <v>6</v>
      </c>
      <c r="AM13" s="16" t="s">
        <v>7</v>
      </c>
      <c r="AN13" s="13" t="s">
        <v>8</v>
      </c>
      <c r="AO13" s="13" t="s">
        <v>5</v>
      </c>
      <c r="AP13" s="13" t="s">
        <v>6</v>
      </c>
      <c r="AQ13" s="13" t="s">
        <v>7</v>
      </c>
      <c r="AR13" s="13" t="s">
        <v>8</v>
      </c>
      <c r="AS13" s="13" t="s">
        <v>5</v>
      </c>
      <c r="AT13" s="13" t="s">
        <v>6</v>
      </c>
      <c r="AU13" s="13" t="s">
        <v>7</v>
      </c>
      <c r="AV13" s="13" t="s">
        <v>8</v>
      </c>
      <c r="AW13" s="13" t="s">
        <v>5</v>
      </c>
      <c r="AX13" s="13" t="s">
        <v>6</v>
      </c>
      <c r="AY13" s="13" t="s">
        <v>7</v>
      </c>
      <c r="AZ13" s="13" t="s">
        <v>8</v>
      </c>
      <c r="BA13" s="13" t="s">
        <v>5</v>
      </c>
      <c r="BB13" s="13" t="s">
        <v>6</v>
      </c>
      <c r="BC13" s="13" t="s">
        <v>7</v>
      </c>
      <c r="BD13" s="13" t="s">
        <v>8</v>
      </c>
      <c r="BE13" s="19" t="s">
        <v>5</v>
      </c>
      <c r="BF13" s="19" t="s">
        <v>6</v>
      </c>
      <c r="BG13" s="19" t="s">
        <v>7</v>
      </c>
      <c r="BH13" s="19" t="s">
        <v>8</v>
      </c>
    </row>
    <row r="14" spans="1:60" ht="12" customHeight="1" x14ac:dyDescent="0.2">
      <c r="A14" s="20" t="s">
        <v>9</v>
      </c>
      <c r="B14" s="21"/>
      <c r="D14" s="22"/>
      <c r="E14" s="23"/>
      <c r="F14" s="23"/>
      <c r="G14" s="23"/>
      <c r="H14" s="23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24"/>
      <c r="AN14" s="15"/>
      <c r="AO14" s="15"/>
      <c r="AP14" s="15"/>
      <c r="AQ14" s="15"/>
    </row>
    <row r="15" spans="1:60" ht="12" customHeight="1" x14ac:dyDescent="0.2">
      <c r="A15" s="25" t="s">
        <v>10</v>
      </c>
      <c r="C15" s="26" t="s">
        <v>11</v>
      </c>
      <c r="D15" s="27"/>
      <c r="E15" s="23"/>
      <c r="F15" s="23"/>
      <c r="G15" s="23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28"/>
      <c r="AN15" s="15"/>
      <c r="AO15" s="15"/>
      <c r="AP15" s="15"/>
      <c r="AQ15" s="15"/>
    </row>
    <row r="16" spans="1:60" ht="12" customHeight="1" x14ac:dyDescent="0.2">
      <c r="A16" s="29"/>
      <c r="C16" s="30" t="s">
        <v>12</v>
      </c>
      <c r="D16" s="31"/>
      <c r="E16" s="23"/>
      <c r="F16" s="23"/>
      <c r="G16" s="23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32"/>
      <c r="AG16" s="32"/>
      <c r="AH16" s="32"/>
      <c r="AI16" s="32"/>
      <c r="AJ16" s="32"/>
      <c r="AK16" s="15"/>
      <c r="AL16" s="15"/>
      <c r="AM16" s="28"/>
      <c r="AN16" s="15"/>
      <c r="AO16" s="15"/>
      <c r="AP16" s="15"/>
      <c r="AQ16" s="15"/>
    </row>
    <row r="17" spans="1:60" ht="12" customHeight="1" x14ac:dyDescent="0.2">
      <c r="A17" s="33"/>
      <c r="C17" s="34" t="s">
        <v>13</v>
      </c>
      <c r="D17" s="31"/>
      <c r="E17" s="35"/>
      <c r="F17" s="35"/>
      <c r="G17" s="15"/>
      <c r="H17" s="15"/>
      <c r="I17" s="36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32"/>
      <c r="AG17" s="32"/>
      <c r="AH17" s="32"/>
      <c r="AI17" s="32"/>
      <c r="AJ17" s="32"/>
      <c r="AK17" s="15"/>
      <c r="AL17" s="15"/>
      <c r="AM17" s="28"/>
      <c r="AN17" s="15"/>
      <c r="AO17" s="15"/>
      <c r="AP17" s="15"/>
      <c r="AQ17" s="15"/>
    </row>
    <row r="18" spans="1:60" ht="12" customHeight="1" x14ac:dyDescent="0.2">
      <c r="A18" s="33">
        <v>1</v>
      </c>
      <c r="C18" s="37" t="s">
        <v>14</v>
      </c>
      <c r="D18" s="31" t="s">
        <v>15</v>
      </c>
      <c r="E18" s="38">
        <v>67.7105189541779</v>
      </c>
      <c r="F18" s="36">
        <v>70.410186397473097</v>
      </c>
      <c r="G18" s="36">
        <v>70.018568507369139</v>
      </c>
      <c r="H18" s="36">
        <v>59.992950584393455</v>
      </c>
      <c r="I18" s="36">
        <v>47.290690208788185</v>
      </c>
      <c r="J18" s="36">
        <v>57.792231966920937</v>
      </c>
      <c r="K18" s="36">
        <v>53.932422237079415</v>
      </c>
      <c r="L18" s="36">
        <v>44.820707652626709</v>
      </c>
      <c r="M18" s="36">
        <v>47.964547933174359</v>
      </c>
      <c r="N18" s="36">
        <v>65.718543367234489</v>
      </c>
      <c r="O18" s="36">
        <v>68.194105826971679</v>
      </c>
      <c r="P18" s="36">
        <v>50.89136306422246</v>
      </c>
      <c r="Q18" s="36">
        <v>38.095492932723879</v>
      </c>
      <c r="R18" s="36">
        <v>39.660567898034003</v>
      </c>
      <c r="S18" s="36">
        <v>44.070108317282155</v>
      </c>
      <c r="T18" s="36">
        <v>46.311579790905355</v>
      </c>
      <c r="U18" s="36">
        <v>51.739741830331475</v>
      </c>
      <c r="V18" s="36">
        <v>56.301249183108702</v>
      </c>
      <c r="W18" s="36">
        <v>52.120206671192612</v>
      </c>
      <c r="X18" s="36">
        <v>55.037235894161917</v>
      </c>
      <c r="Y18" s="36">
        <v>55.62129565589813</v>
      </c>
      <c r="Z18" s="36">
        <v>56.937720933338731</v>
      </c>
      <c r="AA18" s="36">
        <v>56.89</v>
      </c>
      <c r="AB18" s="36">
        <v>65.256121662189315</v>
      </c>
      <c r="AC18" s="36">
        <v>72.353720365596402</v>
      </c>
      <c r="AD18" s="36">
        <v>77.108796442103284</v>
      </c>
      <c r="AE18" s="36">
        <v>79.331457898970356</v>
      </c>
      <c r="AF18" s="36">
        <v>82.093758931771191</v>
      </c>
      <c r="AG18" s="39">
        <v>82.471469700405663</v>
      </c>
      <c r="AH18" s="39">
        <v>82.822248479250362</v>
      </c>
      <c r="AI18" s="39">
        <v>83.231916283458318</v>
      </c>
      <c r="AJ18" s="36">
        <v>83.328444678953204</v>
      </c>
      <c r="AK18" s="40">
        <v>79.166212066987697</v>
      </c>
      <c r="AL18" s="40">
        <v>81.065199759713096</v>
      </c>
      <c r="AM18" s="40">
        <v>82.756118854858002</v>
      </c>
      <c r="AN18" s="40">
        <v>86.030393866006506</v>
      </c>
      <c r="AO18" s="40">
        <v>82.822927870687593</v>
      </c>
      <c r="AP18" s="40">
        <v>83.584597654433594</v>
      </c>
      <c r="AQ18" s="40">
        <v>83.3978138678698</v>
      </c>
      <c r="AR18" s="40">
        <v>82.545061947726197</v>
      </c>
      <c r="AS18" s="40">
        <v>85.919175783705299</v>
      </c>
      <c r="AT18" s="40">
        <v>88.756374053509106</v>
      </c>
      <c r="AU18" s="40">
        <v>89.952360574043695</v>
      </c>
      <c r="AV18" s="40">
        <v>90.832979368919197</v>
      </c>
      <c r="AW18" s="40">
        <v>90.699386074501703</v>
      </c>
      <c r="AX18" s="40">
        <v>91.7393036311434</v>
      </c>
      <c r="AY18" s="40">
        <v>90.589815334721095</v>
      </c>
      <c r="AZ18" s="40">
        <v>92.254113103398197</v>
      </c>
      <c r="BA18" s="40">
        <v>91.958361911208797</v>
      </c>
      <c r="BB18" s="40">
        <v>92.330576367497699</v>
      </c>
      <c r="BC18" s="40">
        <v>91.984474033569299</v>
      </c>
      <c r="BD18" s="40">
        <v>92.561217709857402</v>
      </c>
      <c r="BE18" s="40">
        <v>91.922774302841503</v>
      </c>
      <c r="BF18" s="40">
        <v>90.068680303930606</v>
      </c>
      <c r="BG18" s="40">
        <v>91.197412498545702</v>
      </c>
      <c r="BH18" s="40">
        <v>92.477474201295294</v>
      </c>
    </row>
    <row r="19" spans="1:60" ht="12" customHeight="1" x14ac:dyDescent="0.2">
      <c r="A19" s="33">
        <v>2</v>
      </c>
      <c r="C19" s="37" t="s">
        <v>16</v>
      </c>
      <c r="D19" s="31" t="s">
        <v>15</v>
      </c>
      <c r="E19" s="36">
        <v>58.002508228890434</v>
      </c>
      <c r="F19" s="36">
        <v>60.413526713159669</v>
      </c>
      <c r="G19" s="36">
        <v>62.154773004088504</v>
      </c>
      <c r="H19" s="36">
        <v>61.73479603331581</v>
      </c>
      <c r="I19" s="36">
        <v>59.048449506513045</v>
      </c>
      <c r="J19" s="36">
        <v>58.142262117258426</v>
      </c>
      <c r="K19" s="36">
        <v>57.900241769773942</v>
      </c>
      <c r="L19" s="36">
        <v>54.884918561075736</v>
      </c>
      <c r="M19" s="36">
        <v>50.528829933279731</v>
      </c>
      <c r="N19" s="36">
        <v>48.533794613788928</v>
      </c>
      <c r="O19" s="36">
        <v>45.864466075027345</v>
      </c>
      <c r="P19" s="36">
        <v>43.025281741827939</v>
      </c>
      <c r="Q19" s="36">
        <v>40.821554789089767</v>
      </c>
      <c r="R19" s="36">
        <v>38.746758512444259</v>
      </c>
      <c r="S19" s="36">
        <v>37.145100578221381</v>
      </c>
      <c r="T19" s="36">
        <v>36.082217166439747</v>
      </c>
      <c r="U19" s="36">
        <v>35.289507316734401</v>
      </c>
      <c r="V19" s="36">
        <v>34.137650775784032</v>
      </c>
      <c r="W19" s="36">
        <v>32.822076649007776</v>
      </c>
      <c r="X19" s="36">
        <v>32.312379120929414</v>
      </c>
      <c r="Y19" s="36">
        <v>32.075344877980164</v>
      </c>
      <c r="Z19" s="36">
        <v>32.088905366580775</v>
      </c>
      <c r="AA19" s="36">
        <v>31.54</v>
      </c>
      <c r="AB19" s="36">
        <v>31.99936286895181</v>
      </c>
      <c r="AC19" s="36">
        <v>32.544623185565214</v>
      </c>
      <c r="AD19" s="36">
        <v>33.572089854403146</v>
      </c>
      <c r="AE19" s="36">
        <v>35.047824845173267</v>
      </c>
      <c r="AF19" s="36">
        <v>37.237114781749831</v>
      </c>
      <c r="AG19" s="39">
        <v>39.998812499255401</v>
      </c>
      <c r="AH19" s="39">
        <v>41.6648904613157</v>
      </c>
      <c r="AI19" s="39">
        <v>43.866236612337964</v>
      </c>
      <c r="AJ19" s="36">
        <v>45.806485005514105</v>
      </c>
      <c r="AK19" s="40">
        <v>46.978360048992698</v>
      </c>
      <c r="AL19" s="40">
        <v>48.535855001789201</v>
      </c>
      <c r="AM19" s="40">
        <v>51.102701881886702</v>
      </c>
      <c r="AN19" s="40">
        <v>52.758166103828998</v>
      </c>
      <c r="AO19" s="40">
        <v>54.317823311196399</v>
      </c>
      <c r="AP19" s="40">
        <v>55.307363333335097</v>
      </c>
      <c r="AQ19" s="40">
        <v>56.561105153926</v>
      </c>
      <c r="AR19" s="40">
        <v>57.858798985927699</v>
      </c>
      <c r="AS19" s="40">
        <v>59.234178230716097</v>
      </c>
      <c r="AT19" s="40">
        <v>60.849556902481297</v>
      </c>
      <c r="AU19" s="40">
        <v>62.489265524715101</v>
      </c>
      <c r="AV19" s="40">
        <v>64.638937633174095</v>
      </c>
      <c r="AW19" s="40">
        <v>66.234254789653093</v>
      </c>
      <c r="AX19" s="40">
        <v>67.920847048012206</v>
      </c>
      <c r="AY19" s="40">
        <v>69.314483853518396</v>
      </c>
      <c r="AZ19" s="40">
        <v>71.075003274341498</v>
      </c>
      <c r="BA19" s="40">
        <v>72.530545304952298</v>
      </c>
      <c r="BB19" s="40">
        <v>73.767564455738594</v>
      </c>
      <c r="BC19" s="40">
        <v>74.942236340132396</v>
      </c>
      <c r="BD19" s="40">
        <v>76.039433295064001</v>
      </c>
      <c r="BE19" s="40">
        <v>76.898900991732503</v>
      </c>
      <c r="BF19" s="40">
        <v>77.171242712515806</v>
      </c>
      <c r="BG19" s="40">
        <v>77.896504569764502</v>
      </c>
      <c r="BH19" s="40">
        <v>78.735451878485307</v>
      </c>
    </row>
    <row r="20" spans="1:60" ht="12" customHeight="1" x14ac:dyDescent="0.2">
      <c r="A20" s="33"/>
      <c r="C20" s="41"/>
      <c r="D20" s="37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36"/>
      <c r="Q20" s="36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42"/>
      <c r="AH20" s="42"/>
      <c r="AI20" s="42"/>
      <c r="AJ20" s="15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</row>
    <row r="21" spans="1:60" ht="12" customHeight="1" x14ac:dyDescent="0.2">
      <c r="A21" s="33"/>
      <c r="C21" s="34" t="s">
        <v>17</v>
      </c>
      <c r="D21" s="37"/>
      <c r="E21" s="43"/>
      <c r="F21" s="43"/>
      <c r="G21" s="43"/>
      <c r="H21" s="43"/>
      <c r="I21" s="43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5"/>
      <c r="AI21" s="45"/>
      <c r="AJ21" s="44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</row>
    <row r="22" spans="1:60" ht="12" customHeight="1" x14ac:dyDescent="0.2">
      <c r="A22" s="33"/>
      <c r="C22" s="37" t="s">
        <v>14</v>
      </c>
      <c r="D22" s="37"/>
      <c r="E22" s="46"/>
      <c r="F22" s="46"/>
      <c r="G22" s="46"/>
      <c r="H22" s="46"/>
      <c r="I22" s="46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5"/>
      <c r="AI22" s="45"/>
      <c r="AJ22" s="44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</row>
    <row r="23" spans="1:60" ht="12" customHeight="1" x14ac:dyDescent="0.2">
      <c r="A23" s="33">
        <v>3</v>
      </c>
      <c r="C23" s="47" t="s">
        <v>18</v>
      </c>
      <c r="D23" s="31" t="s">
        <v>15</v>
      </c>
      <c r="E23" s="36">
        <v>97.86022700331506</v>
      </c>
      <c r="F23" s="36">
        <v>97.722247843386043</v>
      </c>
      <c r="G23" s="36">
        <v>97.441902729326785</v>
      </c>
      <c r="H23" s="36">
        <v>96.198903253923135</v>
      </c>
      <c r="I23" s="36">
        <v>95.429386767350934</v>
      </c>
      <c r="J23" s="36">
        <v>95.461245254974642</v>
      </c>
      <c r="K23" s="36">
        <v>93.448118623870116</v>
      </c>
      <c r="L23" s="36">
        <v>43.609837622242843</v>
      </c>
      <c r="M23" s="36">
        <v>28.421846155213082</v>
      </c>
      <c r="N23" s="36">
        <v>15.326243940293431</v>
      </c>
      <c r="O23" s="36">
        <v>10.76222312973397</v>
      </c>
      <c r="P23" s="36">
        <v>11.590671389887639</v>
      </c>
      <c r="Q23" s="36">
        <v>11.267424936334654</v>
      </c>
      <c r="R23" s="36">
        <v>12.544020451941758</v>
      </c>
      <c r="S23" s="36">
        <v>13.748895307470274</v>
      </c>
      <c r="T23" s="36">
        <v>16.378383341622474</v>
      </c>
      <c r="U23" s="36">
        <v>16.046372740512773</v>
      </c>
      <c r="V23" s="36">
        <v>13.656192157563785</v>
      </c>
      <c r="W23" s="36">
        <v>17.454366290408572</v>
      </c>
      <c r="X23" s="36">
        <v>16.363975991273009</v>
      </c>
      <c r="Y23" s="36">
        <v>13.555509267881522</v>
      </c>
      <c r="Z23" s="36">
        <v>9.5960323806709464</v>
      </c>
      <c r="AA23" s="36">
        <v>7.27</v>
      </c>
      <c r="AB23" s="36">
        <v>5.9862091489831277</v>
      </c>
      <c r="AC23" s="36">
        <v>10.821011142279851</v>
      </c>
      <c r="AD23" s="36">
        <v>15.798709718567361</v>
      </c>
      <c r="AE23" s="36">
        <v>22.541493942044514</v>
      </c>
      <c r="AF23" s="36">
        <v>28.660443514667794</v>
      </c>
      <c r="AG23" s="39">
        <v>30.593822650421572</v>
      </c>
      <c r="AH23" s="39">
        <v>29.542892278448424</v>
      </c>
      <c r="AI23" s="39">
        <v>26.644559326430667</v>
      </c>
      <c r="AJ23" s="36">
        <v>28.597446490858285</v>
      </c>
      <c r="AK23" s="40">
        <v>41.4900299618525</v>
      </c>
      <c r="AL23" s="40">
        <v>51.033801812815199</v>
      </c>
      <c r="AM23" s="40">
        <v>57.135737824421497</v>
      </c>
      <c r="AN23" s="40">
        <v>57.901751394446201</v>
      </c>
      <c r="AO23" s="40">
        <v>59.787938007085202</v>
      </c>
      <c r="AP23" s="40">
        <v>61.3433607301424</v>
      </c>
      <c r="AQ23" s="40">
        <v>55.122652962448598</v>
      </c>
      <c r="AR23" s="40">
        <v>60.240771991340701</v>
      </c>
      <c r="AS23" s="40">
        <v>65.221948280904698</v>
      </c>
      <c r="AT23" s="40">
        <v>66.442346867934205</v>
      </c>
      <c r="AU23" s="40">
        <v>68.677780022527998</v>
      </c>
      <c r="AV23" s="40">
        <v>78.730387076877903</v>
      </c>
      <c r="AW23" s="40">
        <v>80.662174974466495</v>
      </c>
      <c r="AX23" s="40">
        <v>80.194541063636905</v>
      </c>
      <c r="AY23" s="40">
        <v>84.611173151359694</v>
      </c>
      <c r="AZ23" s="40">
        <v>86.065837385994101</v>
      </c>
      <c r="BA23" s="40">
        <v>85.798264351355201</v>
      </c>
      <c r="BB23" s="40">
        <v>85.802055280922104</v>
      </c>
      <c r="BC23" s="40">
        <v>85.892943008646398</v>
      </c>
      <c r="BD23" s="40">
        <v>86.536549458490995</v>
      </c>
      <c r="BE23" s="40">
        <v>74.8442265951889</v>
      </c>
      <c r="BF23" s="40">
        <v>75.680227526579898</v>
      </c>
      <c r="BG23" s="40">
        <v>76.014701490293206</v>
      </c>
      <c r="BH23" s="40">
        <v>65.893048918894195</v>
      </c>
    </row>
    <row r="24" spans="1:60" ht="12" customHeight="1" x14ac:dyDescent="0.2">
      <c r="A24" s="33">
        <v>4</v>
      </c>
      <c r="C24" s="47" t="s">
        <v>19</v>
      </c>
      <c r="D24" s="31" t="s">
        <v>15</v>
      </c>
      <c r="E24" s="36">
        <v>1.9337489072180623</v>
      </c>
      <c r="F24" s="36">
        <v>2.1137661385129509</v>
      </c>
      <c r="G24" s="36">
        <v>2.280579820914566</v>
      </c>
      <c r="H24" s="36">
        <v>3.1337471805311954</v>
      </c>
      <c r="I24" s="36">
        <v>3.5714545555922883</v>
      </c>
      <c r="J24" s="36">
        <v>3.8433201975276825</v>
      </c>
      <c r="K24" s="36">
        <v>5.7230083851585967</v>
      </c>
      <c r="L24" s="36">
        <v>19.688919812790822</v>
      </c>
      <c r="M24" s="36">
        <v>19.101405355544465</v>
      </c>
      <c r="N24" s="36">
        <v>16.258284406759671</v>
      </c>
      <c r="O24" s="36">
        <v>16.735392603705641</v>
      </c>
      <c r="P24" s="36">
        <v>25.596369213011773</v>
      </c>
      <c r="Q24" s="36">
        <v>34.758171028221575</v>
      </c>
      <c r="R24" s="36">
        <v>34.893071620008676</v>
      </c>
      <c r="S24" s="36">
        <v>35.12283245291075</v>
      </c>
      <c r="T24" s="36">
        <v>34.687342371399751</v>
      </c>
      <c r="U24" s="36">
        <v>35.54561350328391</v>
      </c>
      <c r="V24" s="36">
        <v>29.944392022827348</v>
      </c>
      <c r="W24" s="36">
        <v>36.909482373315228</v>
      </c>
      <c r="X24" s="36">
        <v>43.985858790078304</v>
      </c>
      <c r="Y24" s="36">
        <v>42.337420719188749</v>
      </c>
      <c r="Z24" s="36">
        <v>36.301462327003094</v>
      </c>
      <c r="AA24" s="36">
        <v>33.729999999999997</v>
      </c>
      <c r="AB24" s="36">
        <v>38.818080272099195</v>
      </c>
      <c r="AC24" s="36">
        <v>43.875679698658629</v>
      </c>
      <c r="AD24" s="36">
        <v>46.195148124868943</v>
      </c>
      <c r="AE24" s="36">
        <v>43.957883215156528</v>
      </c>
      <c r="AF24" s="36">
        <v>41.068369945437368</v>
      </c>
      <c r="AG24" s="39">
        <v>40.064277393169384</v>
      </c>
      <c r="AH24" s="39">
        <v>40.520250874108783</v>
      </c>
      <c r="AI24" s="39">
        <v>41.095052629705883</v>
      </c>
      <c r="AJ24" s="36">
        <v>41.01522387239477</v>
      </c>
      <c r="AK24" s="40">
        <v>36.667879633818202</v>
      </c>
      <c r="AL24" s="40">
        <v>31.202523336800098</v>
      </c>
      <c r="AM24" s="40">
        <v>26.9295046528235</v>
      </c>
      <c r="AN24" s="40">
        <v>28.780694803290402</v>
      </c>
      <c r="AO24" s="40">
        <v>28.775307396456999</v>
      </c>
      <c r="AP24" s="40">
        <v>27.3942227617611</v>
      </c>
      <c r="AQ24" s="40">
        <v>31.639572495815401</v>
      </c>
      <c r="AR24" s="40">
        <v>28.171871738348202</v>
      </c>
      <c r="AS24" s="40">
        <v>23.981801358612302</v>
      </c>
      <c r="AT24" s="40">
        <v>23.337628466266001</v>
      </c>
      <c r="AU24" s="40">
        <v>20.364159113301302</v>
      </c>
      <c r="AV24" s="40">
        <v>13.008473121321099</v>
      </c>
      <c r="AW24" s="40">
        <v>11.373745443436199</v>
      </c>
      <c r="AX24" s="40">
        <v>11.502535913786099</v>
      </c>
      <c r="AY24" s="40">
        <v>8.9420220249880096</v>
      </c>
      <c r="AZ24" s="40">
        <v>8.0555227164170802</v>
      </c>
      <c r="BA24" s="40">
        <v>8.3831376466524592</v>
      </c>
      <c r="BB24" s="40">
        <v>8.7338111024829992</v>
      </c>
      <c r="BC24" s="40">
        <v>9.2691630312066895</v>
      </c>
      <c r="BD24" s="40">
        <v>9.0123660443543692</v>
      </c>
      <c r="BE24" s="40">
        <v>17.954279375983401</v>
      </c>
      <c r="BF24" s="40">
        <v>17.977567530277302</v>
      </c>
      <c r="BG24" s="40">
        <v>18.877018082311299</v>
      </c>
      <c r="BH24" s="40">
        <v>26.890284129310999</v>
      </c>
    </row>
    <row r="25" spans="1:60" ht="12" customHeight="1" x14ac:dyDescent="0.2">
      <c r="A25" s="33">
        <v>5</v>
      </c>
      <c r="C25" s="47" t="s">
        <v>20</v>
      </c>
      <c r="D25" s="31" t="s">
        <v>15</v>
      </c>
      <c r="E25" s="36">
        <v>0.12364398647944695</v>
      </c>
      <c r="F25" s="36">
        <v>9.487168370316533E-2</v>
      </c>
      <c r="G25" s="36">
        <v>0.18782375986576338</v>
      </c>
      <c r="H25" s="36">
        <v>0.52967318939130192</v>
      </c>
      <c r="I25" s="36">
        <v>0.6420801045019211</v>
      </c>
      <c r="J25" s="36">
        <v>0.4727090848307679</v>
      </c>
      <c r="K25" s="36">
        <v>0.60227204159661296</v>
      </c>
      <c r="L25" s="36">
        <v>19.748525064899454</v>
      </c>
      <c r="M25" s="36">
        <v>23.975812128520037</v>
      </c>
      <c r="N25" s="36">
        <v>32.627866937326928</v>
      </c>
      <c r="O25" s="36">
        <v>30.649071387684547</v>
      </c>
      <c r="P25" s="36">
        <v>26.345946381489128</v>
      </c>
      <c r="Q25" s="36">
        <v>25.252765533900433</v>
      </c>
      <c r="R25" s="36">
        <v>24.276062251946403</v>
      </c>
      <c r="S25" s="36">
        <v>25.85007100227828</v>
      </c>
      <c r="T25" s="36">
        <v>26.63789938788851</v>
      </c>
      <c r="U25" s="36">
        <v>29.272907985521364</v>
      </c>
      <c r="V25" s="36">
        <v>31.429916617717812</v>
      </c>
      <c r="W25" s="36">
        <v>25.590947814621913</v>
      </c>
      <c r="X25" s="36">
        <v>24.866672160565905</v>
      </c>
      <c r="Y25" s="36">
        <v>30.140774671518265</v>
      </c>
      <c r="Z25" s="36">
        <v>37.339797823275163</v>
      </c>
      <c r="AA25" s="36">
        <v>38.97</v>
      </c>
      <c r="AB25" s="36">
        <v>35.251363044293207</v>
      </c>
      <c r="AC25" s="36">
        <v>29.787017962972229</v>
      </c>
      <c r="AD25" s="36">
        <v>26.922235289037328</v>
      </c>
      <c r="AE25" s="36">
        <v>23.686493455072849</v>
      </c>
      <c r="AF25" s="36">
        <v>20.668111586101706</v>
      </c>
      <c r="AG25" s="39">
        <v>19.052100992222545</v>
      </c>
      <c r="AH25" s="39">
        <v>18.42632938913998</v>
      </c>
      <c r="AI25" s="39">
        <v>19.631585746314901</v>
      </c>
      <c r="AJ25" s="36">
        <v>19.331723384788933</v>
      </c>
      <c r="AK25" s="40">
        <v>14.468295455886899</v>
      </c>
      <c r="AL25" s="40">
        <v>11.9614819247493</v>
      </c>
      <c r="AM25" s="40">
        <v>12.1044354316171</v>
      </c>
      <c r="AN25" s="40">
        <v>10.1556129114902</v>
      </c>
      <c r="AO25" s="40">
        <v>8.5698682422493793</v>
      </c>
      <c r="AP25" s="40">
        <v>8.1641506150816294</v>
      </c>
      <c r="AQ25" s="40">
        <v>9.3864197698025897</v>
      </c>
      <c r="AR25" s="40">
        <v>8.1845589698207597</v>
      </c>
      <c r="AS25" s="40">
        <v>7.4645746717111701</v>
      </c>
      <c r="AT25" s="40">
        <v>6.7337325048965297</v>
      </c>
      <c r="AU25" s="40">
        <v>6.8089813157230301</v>
      </c>
      <c r="AV25" s="40">
        <v>5.01433048169672</v>
      </c>
      <c r="AW25" s="40">
        <v>5.0110411648330802</v>
      </c>
      <c r="AX25" s="40">
        <v>5.3162425684469996</v>
      </c>
      <c r="AY25" s="40">
        <v>3.9848490102327698</v>
      </c>
      <c r="AZ25" s="40">
        <v>3.4472342410883701</v>
      </c>
      <c r="BA25" s="40">
        <v>3.06888595338493</v>
      </c>
      <c r="BB25" s="40">
        <v>2.8993084340841699</v>
      </c>
      <c r="BC25" s="40">
        <v>2.38177843704131</v>
      </c>
      <c r="BD25" s="40">
        <v>2.2366102349878698</v>
      </c>
      <c r="BE25" s="40">
        <v>4.1898221566249703</v>
      </c>
      <c r="BF25" s="40">
        <v>4.0649151499833396</v>
      </c>
      <c r="BG25" s="40">
        <v>3.2920979106924202</v>
      </c>
      <c r="BH25" s="40">
        <v>5.3525280998070599</v>
      </c>
    </row>
    <row r="26" spans="1:60" ht="12" customHeight="1" x14ac:dyDescent="0.2">
      <c r="A26" s="33">
        <v>6</v>
      </c>
      <c r="C26" s="47" t="s">
        <v>21</v>
      </c>
      <c r="D26" s="31" t="s">
        <v>15</v>
      </c>
      <c r="E26" s="36">
        <v>8.2380102987434076E-2</v>
      </c>
      <c r="F26" s="36">
        <v>6.9114334397836291E-2</v>
      </c>
      <c r="G26" s="36">
        <v>8.9693689892895223E-2</v>
      </c>
      <c r="H26" s="36">
        <v>0.13767637615435979</v>
      </c>
      <c r="I26" s="36">
        <v>0.35707857255486258</v>
      </c>
      <c r="J26" s="36">
        <v>0.22272546266690688</v>
      </c>
      <c r="K26" s="36">
        <v>0.22660649019176562</v>
      </c>
      <c r="L26" s="36">
        <v>16.952707461287581</v>
      </c>
      <c r="M26" s="36">
        <v>28.500912801937801</v>
      </c>
      <c r="N26" s="36">
        <v>35.787588532451366</v>
      </c>
      <c r="O26" s="36">
        <v>41.853315550472637</v>
      </c>
      <c r="P26" s="36">
        <v>36.467013015611457</v>
      </c>
      <c r="Q26" s="36">
        <v>28.721638501543335</v>
      </c>
      <c r="R26" s="36">
        <v>28.286830690799995</v>
      </c>
      <c r="S26" s="36">
        <v>25.278190605073803</v>
      </c>
      <c r="T26" s="36">
        <v>22.29636592060011</v>
      </c>
      <c r="U26" s="36">
        <v>19.135088903990948</v>
      </c>
      <c r="V26" s="36">
        <v>24.969490051915606</v>
      </c>
      <c r="W26" s="36">
        <v>20.045206075130935</v>
      </c>
      <c r="X26" s="36">
        <v>14.783489262388011</v>
      </c>
      <c r="Y26" s="36">
        <v>13.966295341411399</v>
      </c>
      <c r="Z26" s="36">
        <v>16.762707469050582</v>
      </c>
      <c r="AA26" s="36">
        <v>20.03</v>
      </c>
      <c r="AB26" s="36">
        <v>19.944348642884304</v>
      </c>
      <c r="AC26" s="36">
        <v>15.516294605594402</v>
      </c>
      <c r="AD26" s="36">
        <v>11.083890235874627</v>
      </c>
      <c r="AE26" s="36">
        <v>9.8141386860966566</v>
      </c>
      <c r="AF26" s="36">
        <v>9.6030780996771057</v>
      </c>
      <c r="AG26" s="39">
        <v>10.289790934833698</v>
      </c>
      <c r="AH26" s="39">
        <v>11.510532220822673</v>
      </c>
      <c r="AI26" s="39">
        <v>12.628801483309079</v>
      </c>
      <c r="AJ26" s="36">
        <v>11.05560391278155</v>
      </c>
      <c r="AK26" s="40">
        <v>7.3737867992218398</v>
      </c>
      <c r="AL26" s="40">
        <v>5.80219990397761</v>
      </c>
      <c r="AM26" s="40">
        <v>3.8303220911379099</v>
      </c>
      <c r="AN26" s="40">
        <v>3.1619363946700099</v>
      </c>
      <c r="AO26" s="40">
        <v>2.8668802527816299</v>
      </c>
      <c r="AP26" s="40">
        <v>3.09825982646703</v>
      </c>
      <c r="AQ26" s="40">
        <v>3.8513420802246201</v>
      </c>
      <c r="AR26" s="40">
        <v>3.4027954270354801</v>
      </c>
      <c r="AS26" s="40">
        <v>3.3316897212404402</v>
      </c>
      <c r="AT26" s="40">
        <v>3.48628113139972</v>
      </c>
      <c r="AU26" s="40">
        <v>4.1490844203688404</v>
      </c>
      <c r="AV26" s="40">
        <v>3.2468076555236101</v>
      </c>
      <c r="AW26" s="40">
        <v>2.9530277477342199</v>
      </c>
      <c r="AX26" s="40">
        <v>2.9866821757804098</v>
      </c>
      <c r="AY26" s="40">
        <v>2.4619588985303702</v>
      </c>
      <c r="AZ26" s="40">
        <v>2.4314013009032598</v>
      </c>
      <c r="BA26" s="40">
        <v>2.74970516012915</v>
      </c>
      <c r="BB26" s="40">
        <v>2.5648265583196999</v>
      </c>
      <c r="BC26" s="40">
        <v>2.45611112851152</v>
      </c>
      <c r="BD26" s="40">
        <v>2.2144649092466202</v>
      </c>
      <c r="BE26" s="40">
        <v>3.0116771942131901</v>
      </c>
      <c r="BF26" s="40">
        <v>2.2772871345754502</v>
      </c>
      <c r="BG26" s="40">
        <v>1.8161861897470899</v>
      </c>
      <c r="BH26" s="40">
        <v>1.8641314789132899</v>
      </c>
    </row>
    <row r="27" spans="1:60" ht="12" customHeight="1" x14ac:dyDescent="0.2">
      <c r="A27" s="33"/>
      <c r="C27" s="41"/>
      <c r="D27" s="37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45"/>
      <c r="AH27" s="45"/>
      <c r="AI27" s="45"/>
      <c r="AJ27" s="15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</row>
    <row r="28" spans="1:60" ht="12" customHeight="1" x14ac:dyDescent="0.2">
      <c r="A28" s="33"/>
      <c r="C28" s="37" t="s">
        <v>16</v>
      </c>
      <c r="D28" s="37"/>
      <c r="E28" s="46"/>
      <c r="F28" s="46"/>
      <c r="G28" s="46"/>
      <c r="H28" s="46"/>
      <c r="I28" s="46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5"/>
      <c r="AI28" s="45"/>
      <c r="AJ28" s="44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</row>
    <row r="29" spans="1:60" ht="12" customHeight="1" x14ac:dyDescent="0.2">
      <c r="A29" s="33">
        <v>7</v>
      </c>
      <c r="C29" s="47" t="s">
        <v>18</v>
      </c>
      <c r="D29" s="31" t="s">
        <v>15</v>
      </c>
      <c r="E29" s="36">
        <v>96.401361545736648</v>
      </c>
      <c r="F29" s="36">
        <v>96.166566455743961</v>
      </c>
      <c r="G29" s="36">
        <v>96.066820450980472</v>
      </c>
      <c r="H29" s="36">
        <v>95.980596744732765</v>
      </c>
      <c r="I29" s="36">
        <v>95.084295257027208</v>
      </c>
      <c r="J29" s="36">
        <v>93.925807786042952</v>
      </c>
      <c r="K29" s="36">
        <v>92.77464485207571</v>
      </c>
      <c r="L29" s="36">
        <v>35.030912000934208</v>
      </c>
      <c r="M29" s="36">
        <v>30.144037983557798</v>
      </c>
      <c r="N29" s="36">
        <v>29.586608414137451</v>
      </c>
      <c r="O29" s="36">
        <v>27.937917844907496</v>
      </c>
      <c r="P29" s="36">
        <v>25.757295033137922</v>
      </c>
      <c r="Q29" s="36">
        <v>23.582842300698179</v>
      </c>
      <c r="R29" s="36">
        <v>22.657247955165111</v>
      </c>
      <c r="S29" s="36">
        <v>22.024618154167893</v>
      </c>
      <c r="T29" s="36">
        <v>21.257615245868994</v>
      </c>
      <c r="U29" s="36">
        <v>21.003675551846538</v>
      </c>
      <c r="V29" s="36">
        <v>20.599100097501761</v>
      </c>
      <c r="W29" s="36">
        <v>20.662673126796161</v>
      </c>
      <c r="X29" s="36">
        <v>20.466285915946099</v>
      </c>
      <c r="Y29" s="36">
        <v>20.300007448185987</v>
      </c>
      <c r="Z29" s="36">
        <v>19.973154492213425</v>
      </c>
      <c r="AA29" s="36">
        <v>19.63</v>
      </c>
      <c r="AB29" s="36">
        <v>19.122858240888458</v>
      </c>
      <c r="AC29" s="36">
        <v>18.941366510591219</v>
      </c>
      <c r="AD29" s="36">
        <v>19.005300520730017</v>
      </c>
      <c r="AE29" s="36">
        <v>19.45929188281718</v>
      </c>
      <c r="AF29" s="36">
        <v>20.934155186814735</v>
      </c>
      <c r="AG29" s="39">
        <v>22.052874342643388</v>
      </c>
      <c r="AH29" s="39">
        <v>23.26534837126778</v>
      </c>
      <c r="AI29" s="39">
        <v>24.14476446476521</v>
      </c>
      <c r="AJ29" s="36">
        <v>25.284886250417067</v>
      </c>
      <c r="AK29" s="40">
        <v>27.170018440097401</v>
      </c>
      <c r="AL29" s="40">
        <v>29.435439340025201</v>
      </c>
      <c r="AM29" s="40">
        <v>32.163221095009803</v>
      </c>
      <c r="AN29" s="40">
        <v>34.550959410868202</v>
      </c>
      <c r="AO29" s="40">
        <v>36.695346471125902</v>
      </c>
      <c r="AP29" s="40">
        <v>38.766494281319503</v>
      </c>
      <c r="AQ29" s="40">
        <v>33.4343508370386</v>
      </c>
      <c r="AR29" s="40">
        <v>36.458755525735498</v>
      </c>
      <c r="AS29" s="40">
        <v>39.431184873468197</v>
      </c>
      <c r="AT29" s="40">
        <v>41.994359841936998</v>
      </c>
      <c r="AU29" s="40">
        <v>44.560840756348703</v>
      </c>
      <c r="AV29" s="40">
        <v>54.722377846763202</v>
      </c>
      <c r="AW29" s="40">
        <v>57.268087278190599</v>
      </c>
      <c r="AX29" s="40">
        <v>59.735844461297901</v>
      </c>
      <c r="AY29" s="40">
        <v>67.579171284388195</v>
      </c>
      <c r="AZ29" s="40">
        <v>69.8432831800434</v>
      </c>
      <c r="BA29" s="40">
        <v>71.728504329089603</v>
      </c>
      <c r="BB29" s="40">
        <v>73.244858795530106</v>
      </c>
      <c r="BC29" s="40">
        <v>74.746517034812697</v>
      </c>
      <c r="BD29" s="40">
        <v>76.002675153630804</v>
      </c>
      <c r="BE29" s="40">
        <v>52.939523141481097</v>
      </c>
      <c r="BF29" s="40">
        <v>55.0664837980325</v>
      </c>
      <c r="BG29" s="40">
        <v>57.291016392169098</v>
      </c>
      <c r="BH29" s="40">
        <v>58.285165098501103</v>
      </c>
    </row>
    <row r="30" spans="1:60" ht="12" customHeight="1" x14ac:dyDescent="0.2">
      <c r="A30" s="33">
        <v>8</v>
      </c>
      <c r="C30" s="47" t="s">
        <v>19</v>
      </c>
      <c r="D30" s="31" t="s">
        <v>15</v>
      </c>
      <c r="E30" s="36">
        <v>3.3922497642144744</v>
      </c>
      <c r="F30" s="36">
        <v>3.6026365946503991</v>
      </c>
      <c r="G30" s="36">
        <v>3.5905932282391251</v>
      </c>
      <c r="H30" s="36">
        <v>3.6614002441074018</v>
      </c>
      <c r="I30" s="36">
        <v>4.4679111620492371</v>
      </c>
      <c r="J30" s="36">
        <v>5.6305777397678485</v>
      </c>
      <c r="K30" s="36">
        <v>6.7589988130356602</v>
      </c>
      <c r="L30" s="36">
        <v>27.670937120023204</v>
      </c>
      <c r="M30" s="36">
        <v>10.62442144237265</v>
      </c>
      <c r="N30" s="36">
        <v>11.728406146509931</v>
      </c>
      <c r="O30" s="36">
        <v>13.830922537088657</v>
      </c>
      <c r="P30" s="36">
        <v>16.546923937357931</v>
      </c>
      <c r="Q30" s="36">
        <v>18.818704784729746</v>
      </c>
      <c r="R30" s="36">
        <v>20.648171678961976</v>
      </c>
      <c r="S30" s="36">
        <v>22.521407446192683</v>
      </c>
      <c r="T30" s="36">
        <v>23.782560344354934</v>
      </c>
      <c r="U30" s="36">
        <v>25.113811809089025</v>
      </c>
      <c r="V30" s="36">
        <v>26.23194378511911</v>
      </c>
      <c r="W30" s="36">
        <v>27.458940108633762</v>
      </c>
      <c r="X30" s="36">
        <v>28.744771606641333</v>
      </c>
      <c r="Y30" s="36">
        <v>29.521504768688068</v>
      </c>
      <c r="Z30" s="36">
        <v>29.482290475215255</v>
      </c>
      <c r="AA30" s="36">
        <v>29.76</v>
      </c>
      <c r="AB30" s="36">
        <v>30.155235536230979</v>
      </c>
      <c r="AC30" s="36">
        <v>31.005481787616691</v>
      </c>
      <c r="AD30" s="36">
        <v>32.193360507024323</v>
      </c>
      <c r="AE30" s="36">
        <v>33.311715223480228</v>
      </c>
      <c r="AF30" s="36">
        <v>33.474201762620751</v>
      </c>
      <c r="AG30" s="39">
        <v>33.456401018911855</v>
      </c>
      <c r="AH30" s="39">
        <v>34.071554500033329</v>
      </c>
      <c r="AI30" s="39">
        <v>34.888279959323221</v>
      </c>
      <c r="AJ30" s="36">
        <v>35.237957559189766</v>
      </c>
      <c r="AK30" s="40">
        <v>34.983762378461201</v>
      </c>
      <c r="AL30" s="40">
        <v>34.425262598564501</v>
      </c>
      <c r="AM30" s="40">
        <v>33.753177537353402</v>
      </c>
      <c r="AN30" s="40">
        <v>33.059941311915999</v>
      </c>
      <c r="AO30" s="40">
        <v>32.575823707442503</v>
      </c>
      <c r="AP30" s="40">
        <v>32.317606438923001</v>
      </c>
      <c r="AQ30" s="40">
        <v>35.694584257848199</v>
      </c>
      <c r="AR30" s="40">
        <v>34.510264070578401</v>
      </c>
      <c r="AS30" s="40">
        <v>33.511886395267801</v>
      </c>
      <c r="AT30" s="40">
        <v>32.561281282025199</v>
      </c>
      <c r="AU30" s="40">
        <v>31.293012140014401</v>
      </c>
      <c r="AV30" s="40">
        <v>25.701853216066102</v>
      </c>
      <c r="AW30" s="40">
        <v>24.247716859564399</v>
      </c>
      <c r="AX30" s="40">
        <v>22.8240292208753</v>
      </c>
      <c r="AY30" s="40">
        <v>17.1362126196552</v>
      </c>
      <c r="AZ30" s="40">
        <v>16.310538495167599</v>
      </c>
      <c r="BA30" s="40">
        <v>15.4555871020433</v>
      </c>
      <c r="BB30" s="40">
        <v>14.8089396584901</v>
      </c>
      <c r="BC30" s="40">
        <v>14.004132028530099</v>
      </c>
      <c r="BD30" s="40">
        <v>13.4249670730176</v>
      </c>
      <c r="BE30" s="40">
        <v>33.5555074481031</v>
      </c>
      <c r="BF30" s="40">
        <v>32.300811186801397</v>
      </c>
      <c r="BG30" s="40">
        <v>30.719830411093699</v>
      </c>
      <c r="BH30" s="40">
        <v>29.493229323232399</v>
      </c>
    </row>
    <row r="31" spans="1:60" ht="12" customHeight="1" x14ac:dyDescent="0.2">
      <c r="A31" s="33">
        <v>9</v>
      </c>
      <c r="C31" s="47" t="s">
        <v>20</v>
      </c>
      <c r="D31" s="31" t="s">
        <v>15</v>
      </c>
      <c r="E31" s="36">
        <v>0.13417838376596186</v>
      </c>
      <c r="F31" s="36">
        <v>0.14972669605015798</v>
      </c>
      <c r="G31" s="36">
        <v>0.19286755038982908</v>
      </c>
      <c r="H31" s="36">
        <v>0.23313466909620548</v>
      </c>
      <c r="I31" s="36">
        <v>0.26838616002748555</v>
      </c>
      <c r="J31" s="36">
        <v>0.32389020342749486</v>
      </c>
      <c r="K31" s="36">
        <v>0.33506143981808528</v>
      </c>
      <c r="L31" s="36">
        <v>27.251510134149143</v>
      </c>
      <c r="M31" s="36">
        <v>9.8617964749468712</v>
      </c>
      <c r="N31" s="36">
        <v>9.3749892745777643</v>
      </c>
      <c r="O31" s="36">
        <v>12.73970976501241</v>
      </c>
      <c r="P31" s="36">
        <v>15.450741317311509</v>
      </c>
      <c r="Q31" s="36">
        <v>17.127590835214189</v>
      </c>
      <c r="R31" s="36">
        <v>18.689925767957543</v>
      </c>
      <c r="S31" s="36">
        <v>19.834388005668231</v>
      </c>
      <c r="T31" s="36">
        <v>21.524202816372878</v>
      </c>
      <c r="U31" s="36">
        <v>22.202152608770632</v>
      </c>
      <c r="V31" s="36">
        <v>23.129837183031057</v>
      </c>
      <c r="W31" s="36">
        <v>23.874578328968855</v>
      </c>
      <c r="X31" s="36">
        <v>24.721463115868019</v>
      </c>
      <c r="Y31" s="36">
        <v>25.578987708629381</v>
      </c>
      <c r="Z31" s="36">
        <v>27.220187380710136</v>
      </c>
      <c r="AA31" s="36">
        <v>28.67</v>
      </c>
      <c r="AB31" s="36">
        <v>25.956211998704703</v>
      </c>
      <c r="AC31" s="36">
        <v>26.509832693205272</v>
      </c>
      <c r="AD31" s="36">
        <v>26.499510746897055</v>
      </c>
      <c r="AE31" s="36">
        <v>26.580903497984281</v>
      </c>
      <c r="AF31" s="36">
        <v>26.173567297991539</v>
      </c>
      <c r="AG31" s="39">
        <v>26.038539896791125</v>
      </c>
      <c r="AH31" s="39">
        <v>25.209676007578008</v>
      </c>
      <c r="AI31" s="39">
        <v>24.618786454677554</v>
      </c>
      <c r="AJ31" s="36">
        <v>23.993341768691451</v>
      </c>
      <c r="AK31" s="40">
        <v>23.0188227295235</v>
      </c>
      <c r="AL31" s="40">
        <v>21.943493477114501</v>
      </c>
      <c r="AM31" s="40">
        <v>20.775080698226901</v>
      </c>
      <c r="AN31" s="40">
        <v>20.126099583477199</v>
      </c>
      <c r="AO31" s="40">
        <v>19.1517911116036</v>
      </c>
      <c r="AP31" s="40">
        <v>18.008099605138199</v>
      </c>
      <c r="AQ31" s="40">
        <v>19.8100841604832</v>
      </c>
      <c r="AR31" s="40">
        <v>18.8651235105905</v>
      </c>
      <c r="AS31" s="40">
        <v>17.8081905222054</v>
      </c>
      <c r="AT31" s="40">
        <v>16.824622254357902</v>
      </c>
      <c r="AU31" s="40">
        <v>16.128055996316</v>
      </c>
      <c r="AV31" s="40">
        <v>12.916206129505801</v>
      </c>
      <c r="AW31" s="40">
        <v>12.1509348050549</v>
      </c>
      <c r="AX31" s="40">
        <v>11.581732234763701</v>
      </c>
      <c r="AY31" s="40">
        <v>10.1705526141979</v>
      </c>
      <c r="AZ31" s="40">
        <v>9.0808672993303592</v>
      </c>
      <c r="BA31" s="40">
        <v>8.3414447069037294</v>
      </c>
      <c r="BB31" s="40">
        <v>7.9500514256217096</v>
      </c>
      <c r="BC31" s="40">
        <v>7.4758394765304699</v>
      </c>
      <c r="BD31" s="40">
        <v>6.9989626509690401</v>
      </c>
      <c r="BE31" s="40">
        <v>6.0066440915436399</v>
      </c>
      <c r="BF31" s="40">
        <v>8.6264954990349203</v>
      </c>
      <c r="BG31" s="40">
        <v>8.1936235791541403</v>
      </c>
      <c r="BH31" s="40">
        <v>8.62028520703773</v>
      </c>
    </row>
    <row r="32" spans="1:60" ht="12" customHeight="1" x14ac:dyDescent="0.2">
      <c r="A32" s="33">
        <v>10</v>
      </c>
      <c r="C32" s="47" t="s">
        <v>21</v>
      </c>
      <c r="D32" s="31" t="s">
        <v>15</v>
      </c>
      <c r="E32" s="36">
        <v>7.221030628291035E-2</v>
      </c>
      <c r="F32" s="36">
        <v>8.1070253555483085E-2</v>
      </c>
      <c r="G32" s="36">
        <v>0.14971877039057441</v>
      </c>
      <c r="H32" s="36">
        <v>0.12486834206362628</v>
      </c>
      <c r="I32" s="36">
        <v>0.17940742089607492</v>
      </c>
      <c r="J32" s="36">
        <v>0.1197242707617046</v>
      </c>
      <c r="K32" s="36">
        <v>0.13129503791994801</v>
      </c>
      <c r="L32" s="36">
        <v>10.046641320369952</v>
      </c>
      <c r="M32" s="36">
        <v>49.369742955929375</v>
      </c>
      <c r="N32" s="36">
        <v>49.30999644529264</v>
      </c>
      <c r="O32" s="36">
        <v>45.491449985530693</v>
      </c>
      <c r="P32" s="36">
        <v>42.245039712192636</v>
      </c>
      <c r="Q32" s="36">
        <v>40.470861694168377</v>
      </c>
      <c r="R32" s="36">
        <v>38.004653201895152</v>
      </c>
      <c r="S32" s="36">
        <v>35.619585515849771</v>
      </c>
      <c r="T32" s="36">
        <v>33.435620987479389</v>
      </c>
      <c r="U32" s="36">
        <v>31.680359909678636</v>
      </c>
      <c r="V32" s="36">
        <v>30.039118934348082</v>
      </c>
      <c r="W32" s="36">
        <v>28.003808240484883</v>
      </c>
      <c r="X32" s="36">
        <v>26.067480187953723</v>
      </c>
      <c r="Y32" s="36">
        <v>24.59949979469382</v>
      </c>
      <c r="Z32" s="36">
        <v>23.324367300310346</v>
      </c>
      <c r="AA32" s="36">
        <v>21.94</v>
      </c>
      <c r="AB32" s="36">
        <v>24.765694152871475</v>
      </c>
      <c r="AC32" s="36">
        <v>23.543318893905834</v>
      </c>
      <c r="AD32" s="36">
        <v>22.301827769302822</v>
      </c>
      <c r="AE32" s="36">
        <v>20.64808838074206</v>
      </c>
      <c r="AF32" s="36">
        <v>19.418075931244033</v>
      </c>
      <c r="AG32" s="39">
        <v>18.452184675485352</v>
      </c>
      <c r="AH32" s="39">
        <v>17.453420528819457</v>
      </c>
      <c r="AI32" s="39">
        <v>16.348169403935355</v>
      </c>
      <c r="AJ32" s="36">
        <v>15.483814782229679</v>
      </c>
      <c r="AK32" s="40">
        <v>14.827395777328601</v>
      </c>
      <c r="AL32" s="40">
        <v>14.19580441139</v>
      </c>
      <c r="AM32" s="40">
        <v>13.3085203552388</v>
      </c>
      <c r="AN32" s="40">
        <v>12.2630000045285</v>
      </c>
      <c r="AO32" s="40">
        <v>11.577038578994101</v>
      </c>
      <c r="AP32" s="40">
        <v>10.9077996507301</v>
      </c>
      <c r="AQ32" s="40">
        <v>11.060980466547701</v>
      </c>
      <c r="AR32" s="40">
        <v>10.1658567938121</v>
      </c>
      <c r="AS32" s="40">
        <v>9.2487378362300507</v>
      </c>
      <c r="AT32" s="40">
        <v>8.6197363756488397</v>
      </c>
      <c r="AU32" s="40">
        <v>8.0180912516433693</v>
      </c>
      <c r="AV32" s="40">
        <v>6.6595619315923198</v>
      </c>
      <c r="AW32" s="40">
        <v>6.3332606142391397</v>
      </c>
      <c r="AX32" s="40">
        <v>5.8583945481052604</v>
      </c>
      <c r="AY32" s="40">
        <v>5.1140637360494203</v>
      </c>
      <c r="AZ32" s="40">
        <v>4.7653107540191497</v>
      </c>
      <c r="BA32" s="40">
        <v>4.4744638619630797</v>
      </c>
      <c r="BB32" s="40">
        <v>3.9962384526447399</v>
      </c>
      <c r="BC32" s="40">
        <v>3.7735120961504198</v>
      </c>
      <c r="BD32" s="40">
        <v>3.57339555824902</v>
      </c>
      <c r="BE32" s="40">
        <v>7.49832505914189</v>
      </c>
      <c r="BF32" s="40">
        <v>4.0062092409555596</v>
      </c>
      <c r="BG32" s="40">
        <v>3.7955289535776</v>
      </c>
      <c r="BH32" s="40">
        <v>3.6013203712288999</v>
      </c>
    </row>
    <row r="33" spans="1:60" ht="12" customHeight="1" x14ac:dyDescent="0.2">
      <c r="A33" s="33"/>
      <c r="C33" s="41"/>
      <c r="D33" s="37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45"/>
      <c r="AH33" s="45"/>
      <c r="AI33" s="45"/>
      <c r="AJ33" s="15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</row>
    <row r="34" spans="1:60" ht="12" customHeight="1" x14ac:dyDescent="0.2">
      <c r="A34" s="33"/>
      <c r="C34" s="48" t="s">
        <v>22</v>
      </c>
      <c r="D34" s="37"/>
      <c r="E34" s="46"/>
      <c r="F34" s="46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5"/>
      <c r="AH34" s="45"/>
      <c r="AI34" s="45"/>
      <c r="AJ34" s="44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</row>
    <row r="35" spans="1:60" ht="12" customHeight="1" x14ac:dyDescent="0.2">
      <c r="A35" s="33"/>
      <c r="C35" s="37" t="s">
        <v>14</v>
      </c>
      <c r="D35" s="37"/>
      <c r="E35" s="46"/>
      <c r="F35" s="46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5"/>
      <c r="AH35" s="45"/>
      <c r="AI35" s="45"/>
      <c r="AJ35" s="44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</row>
    <row r="36" spans="1:60" ht="12" customHeight="1" x14ac:dyDescent="0.2">
      <c r="A36" s="33">
        <v>11</v>
      </c>
      <c r="C36" s="47" t="s">
        <v>23</v>
      </c>
      <c r="D36" s="31" t="s">
        <v>15</v>
      </c>
      <c r="E36" s="36">
        <v>5.3355788401344748</v>
      </c>
      <c r="F36" s="36">
        <v>5.5252712860340978</v>
      </c>
      <c r="G36" s="36">
        <v>5.7704855056546212</v>
      </c>
      <c r="H36" s="36">
        <v>6.0164647438915919</v>
      </c>
      <c r="I36" s="36">
        <v>5.9238952881921758</v>
      </c>
      <c r="J36" s="36">
        <v>5.8051201275809658</v>
      </c>
      <c r="K36" s="36">
        <v>6.0819000772439935</v>
      </c>
      <c r="L36" s="36">
        <v>6.0237438489790067</v>
      </c>
      <c r="M36" s="36">
        <v>5.1702840819547928</v>
      </c>
      <c r="N36" s="36">
        <v>4.6818294000122238</v>
      </c>
      <c r="O36" s="36">
        <v>4.7574483293202379</v>
      </c>
      <c r="P36" s="36">
        <v>4.9627787079043424</v>
      </c>
      <c r="Q36" s="36">
        <v>4.8768088437874111</v>
      </c>
      <c r="R36" s="36">
        <v>4.6609070807377382</v>
      </c>
      <c r="S36" s="36">
        <v>4.5022344871095843</v>
      </c>
      <c r="T36" s="36">
        <v>4.3209712709780126</v>
      </c>
      <c r="U36" s="36">
        <v>4.1759159565169712</v>
      </c>
      <c r="V36" s="36">
        <v>4.3913319105770885</v>
      </c>
      <c r="W36" s="36">
        <v>4.1973277512425859</v>
      </c>
      <c r="X36" s="36">
        <v>3.8841752285005442</v>
      </c>
      <c r="Y36" s="36">
        <v>3.9212774486813524</v>
      </c>
      <c r="Z36" s="36">
        <v>4.1700528724116852</v>
      </c>
      <c r="AA36" s="36">
        <v>4.3</v>
      </c>
      <c r="AB36" s="36">
        <v>4.0597119877717613</v>
      </c>
      <c r="AC36" s="36">
        <v>3.7323293398366277</v>
      </c>
      <c r="AD36" s="36">
        <v>3.5027116526709952</v>
      </c>
      <c r="AE36" s="36">
        <v>3.3201608203672155</v>
      </c>
      <c r="AF36" s="36">
        <v>3.2228377868099107</v>
      </c>
      <c r="AG36" s="39">
        <v>3.2187121924954742</v>
      </c>
      <c r="AH36" s="39">
        <v>3.265023531081034</v>
      </c>
      <c r="AI36" s="39">
        <v>3.3635396777567053</v>
      </c>
      <c r="AJ36" s="36">
        <v>3.3066916626708798</v>
      </c>
      <c r="AK36" s="40">
        <v>3.0097468797483899</v>
      </c>
      <c r="AL36" s="40">
        <v>2.8067201781915401</v>
      </c>
      <c r="AM36" s="40">
        <v>2.68287185298523</v>
      </c>
      <c r="AN36" s="40">
        <v>2.6196140217989199</v>
      </c>
      <c r="AO36" s="40">
        <v>2.5245035204271802</v>
      </c>
      <c r="AP36" s="40">
        <v>2.5237681171911799</v>
      </c>
      <c r="AQ36" s="40">
        <v>2.4482188782396102</v>
      </c>
      <c r="AR36" s="40">
        <v>2.3021780084815999</v>
      </c>
      <c r="AS36" s="40">
        <v>2.21347729043823</v>
      </c>
      <c r="AT36" s="40">
        <v>2.2082519893419001</v>
      </c>
      <c r="AU36" s="40">
        <v>2.1335545027348699</v>
      </c>
      <c r="AV36" s="40">
        <v>2.1048944774729001</v>
      </c>
      <c r="AW36" s="40">
        <v>2.1087597207846902</v>
      </c>
      <c r="AX36" s="40">
        <v>2.1964844712335401</v>
      </c>
      <c r="AY36" s="40">
        <v>2.22790933615364</v>
      </c>
      <c r="AZ36" s="40">
        <v>2.2260806434527098</v>
      </c>
      <c r="BA36" s="40">
        <v>2.2384155147360101</v>
      </c>
      <c r="BB36" s="40">
        <v>2.2247567482571702</v>
      </c>
      <c r="BC36" s="40">
        <v>2.1843816059516699</v>
      </c>
      <c r="BD36" s="40">
        <v>2.0994828046588898</v>
      </c>
      <c r="BE36" s="40">
        <v>2.0217880286171002</v>
      </c>
      <c r="BF36" s="40">
        <v>1.9310428596450799</v>
      </c>
      <c r="BG36" s="40">
        <v>1.91077352795917</v>
      </c>
      <c r="BH36" s="40">
        <v>2.0393184442910899</v>
      </c>
    </row>
    <row r="37" spans="1:60" ht="12" customHeight="1" x14ac:dyDescent="0.2">
      <c r="A37" s="33">
        <v>12</v>
      </c>
      <c r="C37" s="47" t="s">
        <v>24</v>
      </c>
      <c r="D37" s="31" t="s">
        <v>15</v>
      </c>
      <c r="E37" s="36">
        <v>5.7694296908775788</v>
      </c>
      <c r="F37" s="36">
        <v>5.9346969079979823</v>
      </c>
      <c r="G37" s="36">
        <v>6.1617492398975262</v>
      </c>
      <c r="H37" s="36">
        <v>6.0841981526969153</v>
      </c>
      <c r="I37" s="36">
        <v>5.8253868203000838</v>
      </c>
      <c r="J37" s="36">
        <v>5.7672294837405778</v>
      </c>
      <c r="K37" s="36">
        <v>6.0468348002575185</v>
      </c>
      <c r="L37" s="36">
        <v>4.2816683457306626</v>
      </c>
      <c r="M37" s="36">
        <v>2.8614346660226477</v>
      </c>
      <c r="N37" s="36">
        <v>2.6560526055158458</v>
      </c>
      <c r="O37" s="36">
        <v>2.8115368626252626</v>
      </c>
      <c r="P37" s="36">
        <v>2.8778687935776883</v>
      </c>
      <c r="Q37" s="36">
        <v>3.1268528366090265</v>
      </c>
      <c r="R37" s="36">
        <v>3.1341262336603655</v>
      </c>
      <c r="S37" s="36">
        <v>3.1042109367314321</v>
      </c>
      <c r="T37" s="36">
        <v>2.9262127054474676</v>
      </c>
      <c r="U37" s="36">
        <v>2.9273488195687771</v>
      </c>
      <c r="V37" s="36">
        <v>2.9149476022894052</v>
      </c>
      <c r="W37" s="36">
        <v>2.7684149192943526</v>
      </c>
      <c r="X37" s="36">
        <v>2.8190517957593446</v>
      </c>
      <c r="Y37" s="36">
        <v>2.7518071029972679</v>
      </c>
      <c r="Z37" s="36">
        <v>3.0756109538221175</v>
      </c>
      <c r="AA37" s="36">
        <v>3.19</v>
      </c>
      <c r="AB37" s="36">
        <v>3.1349839866221632</v>
      </c>
      <c r="AC37" s="36">
        <v>3.0961195932624297</v>
      </c>
      <c r="AD37" s="36">
        <v>2.9218203026366418</v>
      </c>
      <c r="AE37" s="36">
        <v>2.8370462305183848</v>
      </c>
      <c r="AF37" s="36">
        <v>2.7403793240842327</v>
      </c>
      <c r="AG37" s="39">
        <v>2.6615771226638532</v>
      </c>
      <c r="AH37" s="39">
        <v>2.5708205439821259</v>
      </c>
      <c r="AI37" s="39">
        <v>2.558027340724546</v>
      </c>
      <c r="AJ37" s="36">
        <v>2.4715085262520162</v>
      </c>
      <c r="AK37" s="40">
        <v>2.27567567995133</v>
      </c>
      <c r="AL37" s="40">
        <v>2.20248571542795</v>
      </c>
      <c r="AM37" s="40">
        <v>2.1677938650533499</v>
      </c>
      <c r="AN37" s="40">
        <v>2.1992976916282698</v>
      </c>
      <c r="AO37" s="40">
        <v>2.275438504861</v>
      </c>
      <c r="AP37" s="40">
        <v>2.1638386002927601</v>
      </c>
      <c r="AQ37" s="40">
        <v>2.0537137847092</v>
      </c>
      <c r="AR37" s="40">
        <v>2.0168718531720899</v>
      </c>
      <c r="AS37" s="40">
        <v>2.2104089384536199</v>
      </c>
      <c r="AT37" s="40">
        <v>2.2029582421004301</v>
      </c>
      <c r="AU37" s="40">
        <v>2.1508413477227699</v>
      </c>
      <c r="AV37" s="40">
        <v>2.2657343133537</v>
      </c>
      <c r="AW37" s="40">
        <v>2.3188232803446001</v>
      </c>
      <c r="AX37" s="40">
        <v>2.4673763859251401</v>
      </c>
      <c r="AY37" s="40">
        <v>2.4176767572789202</v>
      </c>
      <c r="AZ37" s="40">
        <v>2.45279229195059</v>
      </c>
      <c r="BA37" s="40">
        <v>2.4766384188695398</v>
      </c>
      <c r="BB37" s="40">
        <v>2.3980237968063798</v>
      </c>
      <c r="BC37" s="40">
        <v>2.4319502037810499</v>
      </c>
      <c r="BD37" s="40">
        <v>2.3728469038172899</v>
      </c>
      <c r="BE37" s="40">
        <v>2.1860160794405399</v>
      </c>
      <c r="BF37" s="40">
        <v>1.7564591841686601</v>
      </c>
      <c r="BG37" s="40">
        <v>1.8455950100993199</v>
      </c>
      <c r="BH37" s="40">
        <v>2.0411935935013799</v>
      </c>
    </row>
    <row r="38" spans="1:60" s="12" customFormat="1" ht="12" customHeight="1" x14ac:dyDescent="0.2">
      <c r="A38" s="25">
        <v>13</v>
      </c>
      <c r="C38" s="49" t="s">
        <v>25</v>
      </c>
      <c r="D38" s="50" t="s">
        <v>15</v>
      </c>
      <c r="E38" s="51">
        <v>5.4712738543666566</v>
      </c>
      <c r="F38" s="51">
        <v>5.6501783483014387</v>
      </c>
      <c r="G38" s="51">
        <v>5.8885937758940736</v>
      </c>
      <c r="H38" s="51">
        <v>6.0438023713018891</v>
      </c>
      <c r="I38" s="51">
        <v>5.8704762722427999</v>
      </c>
      <c r="J38" s="51">
        <v>5.791228827324975</v>
      </c>
      <c r="K38" s="51">
        <v>6.0646279146475548</v>
      </c>
      <c r="L38" s="51">
        <v>5.0612496438115624</v>
      </c>
      <c r="M38" s="51">
        <v>3.9700043580386009</v>
      </c>
      <c r="N38" s="51">
        <v>3.9869139225029486</v>
      </c>
      <c r="O38" s="51">
        <v>4.1395668617591319</v>
      </c>
      <c r="P38" s="51">
        <v>3.9389402158412614</v>
      </c>
      <c r="Q38" s="51">
        <v>3.7933873805082943</v>
      </c>
      <c r="R38" s="51">
        <v>3.7383794155881627</v>
      </c>
      <c r="S38" s="51">
        <v>3.7202751986851719</v>
      </c>
      <c r="T38" s="51">
        <v>3.5731696490913145</v>
      </c>
      <c r="U38" s="51">
        <v>3.5728416339829554</v>
      </c>
      <c r="V38" s="51">
        <v>3.7461072493888645</v>
      </c>
      <c r="W38" s="51">
        <v>3.5126491801368238</v>
      </c>
      <c r="X38" s="51">
        <v>3.4064172911810826</v>
      </c>
      <c r="Y38" s="51">
        <v>3.4012720478786305</v>
      </c>
      <c r="Z38" s="51">
        <v>3.6998993921159613</v>
      </c>
      <c r="AA38" s="51">
        <v>3.82</v>
      </c>
      <c r="AB38" s="51">
        <v>3.7377578135419283</v>
      </c>
      <c r="AC38" s="51">
        <v>3.5570034069238186</v>
      </c>
      <c r="AD38" s="51">
        <v>3.3693416115343306</v>
      </c>
      <c r="AE38" s="51">
        <v>3.2184546246789547</v>
      </c>
      <c r="AF38" s="51">
        <v>3.1394899653351604</v>
      </c>
      <c r="AG38" s="52">
        <v>3.1220004707111086</v>
      </c>
      <c r="AH38" s="52">
        <v>3.1451741943460809</v>
      </c>
      <c r="AI38" s="52">
        <v>3.2275346915457819</v>
      </c>
      <c r="AJ38" s="51">
        <v>3.1682163581377853</v>
      </c>
      <c r="AK38" s="53">
        <v>2.85604589100434</v>
      </c>
      <c r="AL38" s="53">
        <v>2.6916339626013199</v>
      </c>
      <c r="AM38" s="53">
        <v>2.59610112068885</v>
      </c>
      <c r="AN38" s="53">
        <v>2.5607748406308399</v>
      </c>
      <c r="AO38" s="53">
        <v>2.4836092643741599</v>
      </c>
      <c r="AP38" s="53">
        <v>2.4643041834003498</v>
      </c>
      <c r="AQ38" s="53">
        <v>2.38342954594762</v>
      </c>
      <c r="AR38" s="53">
        <v>2.25390773695085</v>
      </c>
      <c r="AS38" s="53">
        <v>2.21300020045503</v>
      </c>
      <c r="AT38" s="53">
        <v>2.2068762290594699</v>
      </c>
      <c r="AU38" s="53">
        <v>2.13560646024411</v>
      </c>
      <c r="AV38" s="53">
        <v>2.11811246404582</v>
      </c>
      <c r="AW38" s="53">
        <v>2.12840851758284</v>
      </c>
      <c r="AX38" s="53">
        <v>2.2182202818813801</v>
      </c>
      <c r="AY38" s="53">
        <v>2.2444982646245002</v>
      </c>
      <c r="AZ38" s="53">
        <v>2.2410516463860599</v>
      </c>
      <c r="BA38" s="53">
        <v>2.2578787648187602</v>
      </c>
      <c r="BB38" s="53">
        <v>2.2384383125922098</v>
      </c>
      <c r="BC38" s="53">
        <v>2.2029644517870102</v>
      </c>
      <c r="BD38" s="53">
        <v>2.1211406637059498</v>
      </c>
      <c r="BE38" s="53">
        <v>2.0341295592350699</v>
      </c>
      <c r="BF38" s="53">
        <v>1.9116389211452001</v>
      </c>
      <c r="BG38" s="53">
        <v>1.90588768216987</v>
      </c>
      <c r="BH38" s="53">
        <v>2.0399860731513502</v>
      </c>
    </row>
    <row r="39" spans="1:60" ht="12" customHeight="1" x14ac:dyDescent="0.2">
      <c r="A39" s="33"/>
      <c r="C39" s="41"/>
      <c r="D39" s="37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39"/>
      <c r="AH39" s="39"/>
      <c r="AI39" s="39"/>
      <c r="AJ39" s="15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</row>
    <row r="40" spans="1:60" ht="12" customHeight="1" x14ac:dyDescent="0.2">
      <c r="A40" s="33"/>
      <c r="C40" s="37" t="s">
        <v>16</v>
      </c>
      <c r="D40" s="37"/>
      <c r="E40" s="46"/>
      <c r="F40" s="46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39"/>
      <c r="AH40" s="39"/>
      <c r="AI40" s="39"/>
      <c r="AJ40" s="44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</row>
    <row r="41" spans="1:60" ht="12" customHeight="1" x14ac:dyDescent="0.2">
      <c r="A41" s="33">
        <v>14</v>
      </c>
      <c r="C41" s="47" t="s">
        <v>23</v>
      </c>
      <c r="D41" s="31" t="s">
        <v>15</v>
      </c>
      <c r="E41" s="36">
        <v>5.0970011681638709</v>
      </c>
      <c r="F41" s="36">
        <v>5.1785267569422242</v>
      </c>
      <c r="G41" s="36">
        <v>5.287128271560352</v>
      </c>
      <c r="H41" s="36">
        <v>5.4216775753636632</v>
      </c>
      <c r="I41" s="36">
        <v>5.5298338605557769</v>
      </c>
      <c r="J41" s="36">
        <v>5.6042508957979793</v>
      </c>
      <c r="K41" s="36">
        <v>5.7070709876089749</v>
      </c>
      <c r="L41" s="36">
        <v>5.7287616145100353</v>
      </c>
      <c r="M41" s="36">
        <v>5.7079917608481061</v>
      </c>
      <c r="N41" s="36">
        <v>5.6625818149561393</v>
      </c>
      <c r="O41" s="36">
        <v>5.5621736006608424</v>
      </c>
      <c r="P41" s="36">
        <v>5.4491642665508246</v>
      </c>
      <c r="Q41" s="36">
        <v>5.4212579979215656</v>
      </c>
      <c r="R41" s="36">
        <v>5.3078913235687679</v>
      </c>
      <c r="S41" s="36">
        <v>5.2475038367451479</v>
      </c>
      <c r="T41" s="36">
        <v>5.1553220456753976</v>
      </c>
      <c r="U41" s="36">
        <v>5.0860155418556214</v>
      </c>
      <c r="V41" s="36">
        <v>5.0290809808806367</v>
      </c>
      <c r="W41" s="36">
        <v>4.9333751710628038</v>
      </c>
      <c r="X41" s="36">
        <v>4.8006327936398527</v>
      </c>
      <c r="Y41" s="36">
        <v>4.7007991401723093</v>
      </c>
      <c r="Z41" s="36">
        <v>4.6208072018031068</v>
      </c>
      <c r="AA41" s="36">
        <v>4.55</v>
      </c>
      <c r="AB41" s="36">
        <v>4.4561782096759464</v>
      </c>
      <c r="AC41" s="36">
        <v>4.3377599311223882</v>
      </c>
      <c r="AD41" s="36">
        <v>4.1813706634276473</v>
      </c>
      <c r="AE41" s="36">
        <v>3.988987504456448</v>
      </c>
      <c r="AF41" s="36">
        <v>3.8054531189025251</v>
      </c>
      <c r="AG41" s="39">
        <v>3.6965622462976802</v>
      </c>
      <c r="AH41" s="39">
        <v>3.5804639683580324</v>
      </c>
      <c r="AI41" s="39">
        <v>3.4878176245443955</v>
      </c>
      <c r="AJ41" s="36">
        <v>3.4203522880936954</v>
      </c>
      <c r="AK41" s="40">
        <v>3.3595840797721199</v>
      </c>
      <c r="AL41" s="40">
        <v>3.2537886681821702</v>
      </c>
      <c r="AM41" s="40">
        <v>3.1525902115480702</v>
      </c>
      <c r="AN41" s="40">
        <v>3.0741165631958798</v>
      </c>
      <c r="AO41" s="40">
        <v>2.9989232305233302</v>
      </c>
      <c r="AP41" s="40">
        <v>2.9158172481693798</v>
      </c>
      <c r="AQ41" s="40">
        <v>2.8223496916638799</v>
      </c>
      <c r="AR41" s="40">
        <v>2.7369917713181402</v>
      </c>
      <c r="AS41" s="40">
        <v>2.6514712074383802</v>
      </c>
      <c r="AT41" s="40">
        <v>2.5842926551449601</v>
      </c>
      <c r="AU41" s="40">
        <v>2.50533024756289</v>
      </c>
      <c r="AV41" s="40">
        <v>2.4315213281557901</v>
      </c>
      <c r="AW41" s="40">
        <v>2.3717382352331899</v>
      </c>
      <c r="AX41" s="40">
        <v>2.3289860419672102</v>
      </c>
      <c r="AY41" s="40">
        <v>2.30522577390493</v>
      </c>
      <c r="AZ41" s="40">
        <v>2.2611517958291301</v>
      </c>
      <c r="BA41" s="40">
        <v>2.2502224685596799</v>
      </c>
      <c r="BB41" s="40">
        <v>2.2372458509938098</v>
      </c>
      <c r="BC41" s="40">
        <v>2.2227229162185398</v>
      </c>
      <c r="BD41" s="40">
        <v>2.2052504736600298</v>
      </c>
      <c r="BE41" s="40">
        <v>2.1858009082463301</v>
      </c>
      <c r="BF41" s="40">
        <v>2.1589454579889402</v>
      </c>
      <c r="BG41" s="40">
        <v>2.12594077184874</v>
      </c>
      <c r="BH41" s="40">
        <v>2.1106938667406601</v>
      </c>
    </row>
    <row r="42" spans="1:60" ht="12" customHeight="1" x14ac:dyDescent="0.2">
      <c r="A42" s="33">
        <v>15</v>
      </c>
      <c r="C42" s="47" t="s">
        <v>24</v>
      </c>
      <c r="D42" s="31" t="s">
        <v>15</v>
      </c>
      <c r="E42" s="36">
        <v>5.8862034715415481</v>
      </c>
      <c r="F42" s="36">
        <v>6.1334318125151794</v>
      </c>
      <c r="G42" s="36">
        <v>6.3601230248375353</v>
      </c>
      <c r="H42" s="36">
        <v>6.2835963585796382</v>
      </c>
      <c r="I42" s="36">
        <v>5.9006435118920804</v>
      </c>
      <c r="J42" s="36">
        <v>5.7346516391451328</v>
      </c>
      <c r="K42" s="36">
        <v>5.8492168070756643</v>
      </c>
      <c r="L42" s="36">
        <v>3.9241735716015622</v>
      </c>
      <c r="M42" s="36">
        <v>2.5268883442840164</v>
      </c>
      <c r="N42" s="36">
        <v>2.2655293054814143</v>
      </c>
      <c r="O42" s="36">
        <v>2.4074268784033266</v>
      </c>
      <c r="P42" s="36">
        <v>2.5624985090676264</v>
      </c>
      <c r="Q42" s="36">
        <v>2.6941266869738079</v>
      </c>
      <c r="R42" s="36">
        <v>2.715252484861669</v>
      </c>
      <c r="S42" s="36">
        <v>2.770740890941823</v>
      </c>
      <c r="T42" s="36">
        <v>2.8202224522229855</v>
      </c>
      <c r="U42" s="36">
        <v>2.8376162882029745</v>
      </c>
      <c r="V42" s="36">
        <v>2.8690142331779036</v>
      </c>
      <c r="W42" s="36">
        <v>2.8809262920840224</v>
      </c>
      <c r="X42" s="36">
        <v>2.8937620737394982</v>
      </c>
      <c r="Y42" s="36">
        <v>2.9062690611630262</v>
      </c>
      <c r="Z42" s="36">
        <v>2.9721224805712563</v>
      </c>
      <c r="AA42" s="36">
        <v>3</v>
      </c>
      <c r="AB42" s="36">
        <v>3.0708927855008219</v>
      </c>
      <c r="AC42" s="36">
        <v>3.0871917097109702</v>
      </c>
      <c r="AD42" s="36">
        <v>3.0824945784230446</v>
      </c>
      <c r="AE42" s="36">
        <v>3.0985493964508057</v>
      </c>
      <c r="AF42" s="36">
        <v>3.086464858335944</v>
      </c>
      <c r="AG42" s="39">
        <v>3.0814868668350903</v>
      </c>
      <c r="AH42" s="39">
        <v>3.0709591421028017</v>
      </c>
      <c r="AI42" s="39">
        <v>3.0686433793140035</v>
      </c>
      <c r="AJ42" s="36">
        <v>3.0492060656176538</v>
      </c>
      <c r="AK42" s="40">
        <v>3.0280652543186499</v>
      </c>
      <c r="AL42" s="40">
        <v>3.0022503447455802</v>
      </c>
      <c r="AM42" s="40">
        <v>2.9761601356926501</v>
      </c>
      <c r="AN42" s="40">
        <v>2.93726258461278</v>
      </c>
      <c r="AO42" s="40">
        <v>2.94231205979484</v>
      </c>
      <c r="AP42" s="40">
        <v>2.9175351008694101</v>
      </c>
      <c r="AQ42" s="40">
        <v>2.7468420911200302</v>
      </c>
      <c r="AR42" s="40">
        <v>2.6382765270363402</v>
      </c>
      <c r="AS42" s="40">
        <v>2.6055500266041398</v>
      </c>
      <c r="AT42" s="40">
        <v>2.6208708538929502</v>
      </c>
      <c r="AU42" s="40">
        <v>2.6205938429514202</v>
      </c>
      <c r="AV42" s="40">
        <v>2.7954457951124998</v>
      </c>
      <c r="AW42" s="40">
        <v>2.8395005329529202</v>
      </c>
      <c r="AX42" s="40">
        <v>2.84628373572352</v>
      </c>
      <c r="AY42" s="40">
        <v>3.0249788635746802</v>
      </c>
      <c r="AZ42" s="40">
        <v>3.0754007824341998</v>
      </c>
      <c r="BA42" s="40">
        <v>3.0568990333780999</v>
      </c>
      <c r="BB42" s="40">
        <v>3.0204667177217401</v>
      </c>
      <c r="BC42" s="40">
        <v>3.0151941925893699</v>
      </c>
      <c r="BD42" s="40">
        <v>3.0031964374187901</v>
      </c>
      <c r="BE42" s="40">
        <v>2.8344148022867599</v>
      </c>
      <c r="BF42" s="40">
        <v>2.39093805303906</v>
      </c>
      <c r="BG42" s="40">
        <v>2.37640730442314</v>
      </c>
      <c r="BH42" s="40">
        <v>2.3316015165633099</v>
      </c>
    </row>
    <row r="43" spans="1:60" s="12" customFormat="1" ht="12" customHeight="1" x14ac:dyDescent="0.2">
      <c r="A43" s="25">
        <v>16</v>
      </c>
      <c r="C43" s="49" t="s">
        <v>25</v>
      </c>
      <c r="D43" s="50" t="s">
        <v>15</v>
      </c>
      <c r="E43" s="51">
        <v>5.4275744267459327</v>
      </c>
      <c r="F43" s="51">
        <v>5.5558529584070842</v>
      </c>
      <c r="G43" s="51">
        <v>5.6953027733611599</v>
      </c>
      <c r="H43" s="51">
        <v>5.7518976965088431</v>
      </c>
      <c r="I43" s="51">
        <v>5.682749258048541</v>
      </c>
      <c r="J43" s="51">
        <v>5.6584006401743929</v>
      </c>
      <c r="K43" s="51">
        <v>5.7675280073701156</v>
      </c>
      <c r="L43" s="51">
        <v>4.9142526449723754</v>
      </c>
      <c r="M43" s="51">
        <v>4.1336662010192651</v>
      </c>
      <c r="N43" s="51">
        <v>3.9146581964199534</v>
      </c>
      <c r="O43" s="51">
        <v>3.8552699725720618</v>
      </c>
      <c r="P43" s="51">
        <v>3.8044546458006887</v>
      </c>
      <c r="Q43" s="51">
        <v>3.8051855930828076</v>
      </c>
      <c r="R43" s="51">
        <v>3.7182386493006909</v>
      </c>
      <c r="S43" s="51">
        <v>3.6903187495588066</v>
      </c>
      <c r="T43" s="51">
        <v>3.6639841190448137</v>
      </c>
      <c r="U43" s="51">
        <v>3.6321568081203806</v>
      </c>
      <c r="V43" s="51">
        <v>3.6068091556498234</v>
      </c>
      <c r="W43" s="51">
        <v>3.5541259818381556</v>
      </c>
      <c r="X43" s="51">
        <v>3.5105686766409745</v>
      </c>
      <c r="Y43" s="51">
        <v>3.4821912282185856</v>
      </c>
      <c r="Z43" s="51">
        <v>3.5012422260457257</v>
      </c>
      <c r="AA43" s="51">
        <v>3.49</v>
      </c>
      <c r="AB43" s="51">
        <v>3.5138809563577089</v>
      </c>
      <c r="AC43" s="51">
        <v>3.4940442929469824</v>
      </c>
      <c r="AD43" s="51">
        <v>3.4541006856694998</v>
      </c>
      <c r="AE43" s="51">
        <v>3.412359901320658</v>
      </c>
      <c r="AF43" s="51">
        <v>3.3575405620934995</v>
      </c>
      <c r="AG43" s="52">
        <v>3.3293528370923884</v>
      </c>
      <c r="AH43" s="52">
        <v>3.2832989907012826</v>
      </c>
      <c r="AI43" s="52">
        <v>3.2546389273719498</v>
      </c>
      <c r="AJ43" s="51">
        <v>3.2229429350131165</v>
      </c>
      <c r="AK43" s="53">
        <v>3.1851842070396899</v>
      </c>
      <c r="AL43" s="53">
        <v>3.12739768005755</v>
      </c>
      <c r="AM43" s="53">
        <v>3.0670342650789499</v>
      </c>
      <c r="AN43" s="53">
        <v>3.01058224912923</v>
      </c>
      <c r="AO43" s="53">
        <v>2.9749458508643101</v>
      </c>
      <c r="AP43" s="53">
        <v>2.9166100090521199</v>
      </c>
      <c r="AQ43" s="53">
        <v>2.7915080607844698</v>
      </c>
      <c r="AR43" s="53">
        <v>2.6954310559449599</v>
      </c>
      <c r="AS43" s="53">
        <v>2.6343115798961101</v>
      </c>
      <c r="AT43" s="53">
        <v>2.6014834936723599</v>
      </c>
      <c r="AU43" s="53">
        <v>2.55028073709249</v>
      </c>
      <c r="AV43" s="53">
        <v>2.5604976849649801</v>
      </c>
      <c r="AW43" s="53">
        <v>2.5313074715577102</v>
      </c>
      <c r="AX43" s="53">
        <v>2.49624092775267</v>
      </c>
      <c r="AY43" s="53">
        <v>2.5266431715101598</v>
      </c>
      <c r="AZ43" s="53">
        <v>2.4984361167579099</v>
      </c>
      <c r="BA43" s="53">
        <v>2.4722813128715102</v>
      </c>
      <c r="BB43" s="53">
        <v>2.4440634733822599</v>
      </c>
      <c r="BC43" s="53">
        <v>2.42095453683927</v>
      </c>
      <c r="BD43" s="53">
        <v>2.3962669023176502</v>
      </c>
      <c r="BE43" s="53">
        <v>2.3356541056286502</v>
      </c>
      <c r="BF43" s="53">
        <v>2.2111011739105302</v>
      </c>
      <c r="BG43" s="53">
        <v>2.1813924729356202</v>
      </c>
      <c r="BH43" s="53">
        <v>2.15642491420338</v>
      </c>
    </row>
    <row r="44" spans="1:60" ht="12" customHeight="1" x14ac:dyDescent="0.2">
      <c r="A44" s="54"/>
      <c r="C44" s="41"/>
      <c r="D44" s="27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39"/>
      <c r="AJ44" s="15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</row>
    <row r="45" spans="1:60" ht="12" customHeight="1" x14ac:dyDescent="0.2">
      <c r="A45" s="25" t="s">
        <v>26</v>
      </c>
      <c r="C45" s="55" t="s">
        <v>27</v>
      </c>
      <c r="D45" s="27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39"/>
      <c r="AJ45" s="44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</row>
    <row r="46" spans="1:60" ht="12" customHeight="1" x14ac:dyDescent="0.2">
      <c r="A46" s="29"/>
      <c r="C46" s="30" t="s">
        <v>12</v>
      </c>
      <c r="D46" s="31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39"/>
      <c r="AJ46" s="44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</row>
    <row r="47" spans="1:60" ht="12" customHeight="1" x14ac:dyDescent="0.2">
      <c r="A47" s="33"/>
      <c r="C47" s="34" t="s">
        <v>13</v>
      </c>
      <c r="D47" s="31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39"/>
      <c r="AJ47" s="44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40"/>
    </row>
    <row r="48" spans="1:60" ht="12" customHeight="1" x14ac:dyDescent="0.2">
      <c r="A48" s="33">
        <v>1</v>
      </c>
      <c r="C48" s="37" t="s">
        <v>14</v>
      </c>
      <c r="D48" s="31" t="s">
        <v>15</v>
      </c>
      <c r="E48" s="36">
        <v>48.744205941363902</v>
      </c>
      <c r="F48" s="36">
        <v>50.938813919386703</v>
      </c>
      <c r="G48" s="36">
        <v>51.275818494216509</v>
      </c>
      <c r="H48" s="36">
        <v>42.142849015104346</v>
      </c>
      <c r="I48" s="36">
        <v>38.689452653404182</v>
      </c>
      <c r="J48" s="36">
        <v>48.19588119922075</v>
      </c>
      <c r="K48" s="36">
        <v>42.186758775285391</v>
      </c>
      <c r="L48" s="36">
        <v>34.993605220936303</v>
      </c>
      <c r="M48" s="36">
        <v>42.553323222907075</v>
      </c>
      <c r="N48" s="36">
        <v>52.175608492437945</v>
      </c>
      <c r="O48" s="36">
        <v>46.484570735695932</v>
      </c>
      <c r="P48" s="36">
        <v>34.307803674576867</v>
      </c>
      <c r="Q48" s="36">
        <v>28.874722143511111</v>
      </c>
      <c r="R48" s="36">
        <v>33.092164846688128</v>
      </c>
      <c r="S48" s="36">
        <v>36.752585439193247</v>
      </c>
      <c r="T48" s="36">
        <v>42.162775122261856</v>
      </c>
      <c r="U48" s="36">
        <v>46.588507724449897</v>
      </c>
      <c r="V48" s="36">
        <v>53.601042917975548</v>
      </c>
      <c r="W48" s="36">
        <v>48.022937579613448</v>
      </c>
      <c r="X48" s="36">
        <v>41.490417972338065</v>
      </c>
      <c r="Y48" s="36">
        <v>51.120666754918801</v>
      </c>
      <c r="Z48" s="36">
        <v>52.414096655424267</v>
      </c>
      <c r="AA48" s="36">
        <v>49.2</v>
      </c>
      <c r="AB48" s="36">
        <v>51.697694243466429</v>
      </c>
      <c r="AC48" s="36">
        <v>60.299926417321196</v>
      </c>
      <c r="AD48" s="36">
        <v>63.307816895159938</v>
      </c>
      <c r="AE48" s="36">
        <v>64.047949828225839</v>
      </c>
      <c r="AF48" s="36">
        <v>68.97820734869434</v>
      </c>
      <c r="AG48" s="36">
        <v>73.214627333888842</v>
      </c>
      <c r="AH48" s="36">
        <v>76.94243477740676</v>
      </c>
      <c r="AI48" s="39">
        <v>79.056025693119309</v>
      </c>
      <c r="AJ48" s="36">
        <v>76.842833117579531</v>
      </c>
      <c r="AK48" s="40">
        <v>71.214326673838201</v>
      </c>
      <c r="AL48" s="40">
        <v>69.318225819651104</v>
      </c>
      <c r="AM48" s="40">
        <v>71.060636776686707</v>
      </c>
      <c r="AN48" s="40">
        <v>75.281234493004504</v>
      </c>
      <c r="AO48" s="40">
        <v>76.812235011574401</v>
      </c>
      <c r="AP48" s="40">
        <v>74.721167240337607</v>
      </c>
      <c r="AQ48" s="40">
        <v>75.786971969997197</v>
      </c>
      <c r="AR48" s="40">
        <v>74.171568525711194</v>
      </c>
      <c r="AS48" s="40">
        <v>78.423495985928895</v>
      </c>
      <c r="AT48" s="40">
        <v>84.015979792965297</v>
      </c>
      <c r="AU48" s="40">
        <v>86.594411210413199</v>
      </c>
      <c r="AV48" s="40">
        <v>87.6003647647576</v>
      </c>
      <c r="AW48" s="40">
        <v>89.775049030086905</v>
      </c>
      <c r="AX48" s="40">
        <v>90.581219935513701</v>
      </c>
      <c r="AY48" s="40">
        <v>90.365514063373496</v>
      </c>
      <c r="AZ48" s="40">
        <v>89.317621578475098</v>
      </c>
      <c r="BA48" s="40">
        <v>91.258087412063801</v>
      </c>
      <c r="BB48" s="40">
        <v>91.266334468473303</v>
      </c>
      <c r="BC48" s="40">
        <v>90.512937964367694</v>
      </c>
      <c r="BD48" s="40">
        <v>91.567464955332795</v>
      </c>
      <c r="BE48" s="40">
        <v>91.783112646676102</v>
      </c>
      <c r="BF48" s="40">
        <v>91.289946118045705</v>
      </c>
      <c r="BG48" s="40">
        <v>91.206774067212905</v>
      </c>
      <c r="BH48" s="40">
        <v>92.183517493372904</v>
      </c>
    </row>
    <row r="49" spans="1:60" ht="12" customHeight="1" x14ac:dyDescent="0.2">
      <c r="A49" s="33">
        <v>2</v>
      </c>
      <c r="C49" s="37" t="s">
        <v>16</v>
      </c>
      <c r="D49" s="31" t="s">
        <v>15</v>
      </c>
      <c r="E49" s="36">
        <v>33.778899252165772</v>
      </c>
      <c r="F49" s="36">
        <v>34.935514759806132</v>
      </c>
      <c r="G49" s="36">
        <v>35.785998343644152</v>
      </c>
      <c r="H49" s="36">
        <v>35.657728306744403</v>
      </c>
      <c r="I49" s="36">
        <v>35.046654628892163</v>
      </c>
      <c r="J49" s="36">
        <v>35.006621853726507</v>
      </c>
      <c r="K49" s="36">
        <v>33.53537684281509</v>
      </c>
      <c r="L49" s="36">
        <v>31.050103133380407</v>
      </c>
      <c r="M49" s="36">
        <v>28.531103907739396</v>
      </c>
      <c r="N49" s="36">
        <v>26.296726911184464</v>
      </c>
      <c r="O49" s="36">
        <v>23.822306303772507</v>
      </c>
      <c r="P49" s="36">
        <v>21.743113365409396</v>
      </c>
      <c r="Q49" s="36">
        <v>20.478622702474048</v>
      </c>
      <c r="R49" s="36">
        <v>19.137178803790409</v>
      </c>
      <c r="S49" s="36">
        <v>17.957045605298688</v>
      </c>
      <c r="T49" s="36">
        <v>16.863894609987994</v>
      </c>
      <c r="U49" s="36">
        <v>15.944059510482806</v>
      </c>
      <c r="V49" s="36">
        <v>14.590502475339509</v>
      </c>
      <c r="W49" s="36">
        <v>14.395668199281332</v>
      </c>
      <c r="X49" s="36">
        <v>13.674580668433222</v>
      </c>
      <c r="Y49" s="36">
        <v>13.430480466066927</v>
      </c>
      <c r="Z49" s="36">
        <v>13.186069867990987</v>
      </c>
      <c r="AA49" s="36">
        <v>12.99</v>
      </c>
      <c r="AB49" s="36">
        <v>13.014963849617825</v>
      </c>
      <c r="AC49" s="36">
        <v>13.247060504600466</v>
      </c>
      <c r="AD49" s="36">
        <v>13.557943418949501</v>
      </c>
      <c r="AE49" s="36">
        <v>14.432510938205615</v>
      </c>
      <c r="AF49" s="36">
        <v>16.204789017382414</v>
      </c>
      <c r="AG49" s="36">
        <v>17.897816990462339</v>
      </c>
      <c r="AH49" s="36">
        <v>19.894648310970844</v>
      </c>
      <c r="AI49" s="39">
        <v>21.629175166030297</v>
      </c>
      <c r="AJ49" s="36">
        <v>23.747810690780348</v>
      </c>
      <c r="AK49" s="40">
        <v>25.307358551195701</v>
      </c>
      <c r="AL49" s="40">
        <v>26.715004205322</v>
      </c>
      <c r="AM49" s="40">
        <v>28.808679598563401</v>
      </c>
      <c r="AN49" s="40">
        <v>30.493841559949399</v>
      </c>
      <c r="AO49" s="40">
        <v>33.152181983602702</v>
      </c>
      <c r="AP49" s="40">
        <v>34.431691595351197</v>
      </c>
      <c r="AQ49" s="40">
        <v>34.9010611563506</v>
      </c>
      <c r="AR49" s="40">
        <v>36.188290969401699</v>
      </c>
      <c r="AS49" s="40">
        <v>37.651592042430899</v>
      </c>
      <c r="AT49" s="40">
        <v>40.726420683526698</v>
      </c>
      <c r="AU49" s="40">
        <v>41.802156495718997</v>
      </c>
      <c r="AV49" s="40">
        <v>43.8783963614786</v>
      </c>
      <c r="AW49" s="40">
        <v>45.635493736398999</v>
      </c>
      <c r="AX49" s="40">
        <v>48.013052912444401</v>
      </c>
      <c r="AY49" s="40">
        <v>49.620007656038602</v>
      </c>
      <c r="AZ49" s="40">
        <v>51.889994521415097</v>
      </c>
      <c r="BA49" s="40">
        <v>54.114260305779403</v>
      </c>
      <c r="BB49" s="40">
        <v>56.603508413582901</v>
      </c>
      <c r="BC49" s="40">
        <v>58.549850355456996</v>
      </c>
      <c r="BD49" s="40">
        <v>60.063106015066602</v>
      </c>
      <c r="BE49" s="40">
        <v>61.595454759978502</v>
      </c>
      <c r="BF49" s="40">
        <v>62.3182391447098</v>
      </c>
      <c r="BG49" s="40">
        <v>63.2260653750808</v>
      </c>
      <c r="BH49" s="40">
        <v>64.284657546415005</v>
      </c>
    </row>
    <row r="50" spans="1:60" ht="12" customHeight="1" x14ac:dyDescent="0.2">
      <c r="A50" s="33"/>
      <c r="C50" s="41"/>
      <c r="D50" s="37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39"/>
      <c r="AJ50" s="15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</row>
    <row r="51" spans="1:60" ht="12" customHeight="1" x14ac:dyDescent="0.2">
      <c r="A51" s="33"/>
      <c r="C51" s="34" t="s">
        <v>17</v>
      </c>
      <c r="D51" s="37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39"/>
      <c r="AJ51" s="15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</row>
    <row r="52" spans="1:60" ht="12" customHeight="1" x14ac:dyDescent="0.2">
      <c r="A52" s="33"/>
      <c r="C52" s="37" t="s">
        <v>14</v>
      </c>
      <c r="D52" s="37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39"/>
      <c r="AJ52" s="44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</row>
    <row r="53" spans="1:60" ht="12" customHeight="1" x14ac:dyDescent="0.2">
      <c r="A53" s="33">
        <v>3</v>
      </c>
      <c r="C53" s="47" t="s">
        <v>18</v>
      </c>
      <c r="D53" s="31" t="s">
        <v>15</v>
      </c>
      <c r="E53" s="36">
        <v>91.918585393988465</v>
      </c>
      <c r="F53" s="36">
        <v>93.220191271898116</v>
      </c>
      <c r="G53" s="36">
        <v>93.634918404444406</v>
      </c>
      <c r="H53" s="36">
        <v>92.968810701037228</v>
      </c>
      <c r="I53" s="36">
        <v>93.620916729476164</v>
      </c>
      <c r="J53" s="36">
        <v>91.830706191972126</v>
      </c>
      <c r="K53" s="36">
        <v>83.915376138230016</v>
      </c>
      <c r="L53" s="36">
        <v>51.940251909694389</v>
      </c>
      <c r="M53" s="36">
        <v>30.353748973884493</v>
      </c>
      <c r="N53" s="36">
        <v>25.6783533224569</v>
      </c>
      <c r="O53" s="36">
        <v>20.702951356977252</v>
      </c>
      <c r="P53" s="36">
        <v>17.533539172670316</v>
      </c>
      <c r="Q53" s="36">
        <v>15.277882830454011</v>
      </c>
      <c r="R53" s="36">
        <v>10.028882909759178</v>
      </c>
      <c r="S53" s="36">
        <v>7.8232091417948277</v>
      </c>
      <c r="T53" s="36">
        <v>7.6727586403575563</v>
      </c>
      <c r="U53" s="36">
        <v>7.2979759257839447</v>
      </c>
      <c r="V53" s="36">
        <v>6.8888098021690904</v>
      </c>
      <c r="W53" s="36">
        <v>5.8824585478431697</v>
      </c>
      <c r="X53" s="36">
        <v>5.7683159028995181</v>
      </c>
      <c r="Y53" s="36">
        <v>5.8265488176903748</v>
      </c>
      <c r="Z53" s="36">
        <v>4.894742973600855</v>
      </c>
      <c r="AA53" s="36">
        <v>3.92</v>
      </c>
      <c r="AB53" s="36">
        <v>3.529148531985892</v>
      </c>
      <c r="AC53" s="36">
        <v>3.9565997360972225</v>
      </c>
      <c r="AD53" s="36">
        <v>2.9292218450698257</v>
      </c>
      <c r="AE53" s="36">
        <v>2.7913966052478223</v>
      </c>
      <c r="AF53" s="36">
        <v>3.2594001399364809</v>
      </c>
      <c r="AG53" s="36">
        <v>3.2304665528956353</v>
      </c>
      <c r="AH53" s="36">
        <v>3.0166007430482598</v>
      </c>
      <c r="AI53" s="39">
        <v>3.0742675955459382</v>
      </c>
      <c r="AJ53" s="36">
        <v>4.7827950946351114</v>
      </c>
      <c r="AK53" s="40">
        <v>8.9122080511578403</v>
      </c>
      <c r="AL53" s="40">
        <v>12.526468404410201</v>
      </c>
      <c r="AM53" s="40">
        <v>13.2502283217779</v>
      </c>
      <c r="AN53" s="40">
        <v>16.511813997777601</v>
      </c>
      <c r="AO53" s="40">
        <v>23.646655888043899</v>
      </c>
      <c r="AP53" s="40">
        <v>29.2520069699031</v>
      </c>
      <c r="AQ53" s="40">
        <v>22.3356755718589</v>
      </c>
      <c r="AR53" s="40">
        <v>24.917591687030999</v>
      </c>
      <c r="AS53" s="40">
        <v>25.290196007869699</v>
      </c>
      <c r="AT53" s="40">
        <v>30.1503260334263</v>
      </c>
      <c r="AU53" s="40">
        <v>34.205600062518599</v>
      </c>
      <c r="AV53" s="40">
        <v>45.1670061379711</v>
      </c>
      <c r="AW53" s="40">
        <v>49.141336145969802</v>
      </c>
      <c r="AX53" s="40">
        <v>51.469241042325898</v>
      </c>
      <c r="AY53" s="40">
        <v>64.928587129590994</v>
      </c>
      <c r="AZ53" s="40">
        <v>68.637345176587004</v>
      </c>
      <c r="BA53" s="40">
        <v>68.917851002284095</v>
      </c>
      <c r="BB53" s="40">
        <v>70.888725924396795</v>
      </c>
      <c r="BC53" s="40">
        <v>71.973405972977801</v>
      </c>
      <c r="BD53" s="40">
        <v>76.944222308786195</v>
      </c>
      <c r="BE53" s="40">
        <v>58.234855643126501</v>
      </c>
      <c r="BF53" s="40">
        <v>59.048521891298698</v>
      </c>
      <c r="BG53" s="40">
        <v>61.607295729592401</v>
      </c>
      <c r="BH53" s="40">
        <v>56.372694340925399</v>
      </c>
    </row>
    <row r="54" spans="1:60" ht="12" customHeight="1" x14ac:dyDescent="0.2">
      <c r="A54" s="33">
        <v>4</v>
      </c>
      <c r="C54" s="47" t="s">
        <v>19</v>
      </c>
      <c r="D54" s="31" t="s">
        <v>15</v>
      </c>
      <c r="E54" s="36">
        <v>3.6704863552584968</v>
      </c>
      <c r="F54" s="36">
        <v>3.2417534794861043</v>
      </c>
      <c r="G54" s="36">
        <v>3.1235046814798748</v>
      </c>
      <c r="H54" s="36">
        <v>3.9466891618929587</v>
      </c>
      <c r="I54" s="36">
        <v>3.2526661194303141</v>
      </c>
      <c r="J54" s="36">
        <v>4.4599528127569679</v>
      </c>
      <c r="K54" s="36">
        <v>12.141368551505117</v>
      </c>
      <c r="L54" s="36">
        <v>19.374874686037042</v>
      </c>
      <c r="M54" s="36">
        <v>10.068071459379739</v>
      </c>
      <c r="N54" s="36">
        <v>9.5207846465893553</v>
      </c>
      <c r="O54" s="36">
        <v>8.5784233426917176</v>
      </c>
      <c r="P54" s="36">
        <v>9.6738907410051986</v>
      </c>
      <c r="Q54" s="36">
        <v>8.2190956037054299</v>
      </c>
      <c r="R54" s="36">
        <v>10.690411331141224</v>
      </c>
      <c r="S54" s="36">
        <v>7.6099796159310786</v>
      </c>
      <c r="T54" s="36">
        <v>6.2074097420226231</v>
      </c>
      <c r="U54" s="36">
        <v>8.3885692996243204</v>
      </c>
      <c r="V54" s="36">
        <v>7.606514787804433</v>
      </c>
      <c r="W54" s="36">
        <v>13.332187678000942</v>
      </c>
      <c r="X54" s="36">
        <v>19.451693354918373</v>
      </c>
      <c r="Y54" s="36">
        <v>16.800717439215227</v>
      </c>
      <c r="Z54" s="36">
        <v>10.297369913448511</v>
      </c>
      <c r="AA54" s="36">
        <v>6.22</v>
      </c>
      <c r="AB54" s="36">
        <v>9.3516570419227723</v>
      </c>
      <c r="AC54" s="36">
        <v>13.530022351681946</v>
      </c>
      <c r="AD54" s="36">
        <v>15.695388461664677</v>
      </c>
      <c r="AE54" s="36">
        <v>20.758475333268013</v>
      </c>
      <c r="AF54" s="36">
        <v>23.624320520860362</v>
      </c>
      <c r="AG54" s="36">
        <v>27.962133604031369</v>
      </c>
      <c r="AH54" s="36">
        <v>29.052299123248737</v>
      </c>
      <c r="AI54" s="39">
        <v>33.423856071240962</v>
      </c>
      <c r="AJ54" s="36">
        <v>39.331293580070351</v>
      </c>
      <c r="AK54" s="40">
        <v>45.637313282580003</v>
      </c>
      <c r="AL54" s="40">
        <v>47.1368402728706</v>
      </c>
      <c r="AM54" s="40">
        <v>50.718373620494198</v>
      </c>
      <c r="AN54" s="40">
        <v>50.824554650749398</v>
      </c>
      <c r="AO54" s="40">
        <v>48.400257669841402</v>
      </c>
      <c r="AP54" s="40">
        <v>44.576222312143202</v>
      </c>
      <c r="AQ54" s="40">
        <v>49.3044195043977</v>
      </c>
      <c r="AR54" s="40">
        <v>52.741301263833897</v>
      </c>
      <c r="AS54" s="40">
        <v>52.456020406533199</v>
      </c>
      <c r="AT54" s="40">
        <v>48.902980008868802</v>
      </c>
      <c r="AU54" s="40">
        <v>45.064543583920802</v>
      </c>
      <c r="AV54" s="40">
        <v>39.564059827861698</v>
      </c>
      <c r="AW54" s="40">
        <v>36.183281689243799</v>
      </c>
      <c r="AX54" s="40">
        <v>34.860167020023198</v>
      </c>
      <c r="AY54" s="40">
        <v>22.961804973965201</v>
      </c>
      <c r="AZ54" s="40">
        <v>19.928054802279199</v>
      </c>
      <c r="BA54" s="40">
        <v>20.040290342697698</v>
      </c>
      <c r="BB54" s="40">
        <v>19.3350021767314</v>
      </c>
      <c r="BC54" s="40">
        <v>17.378252817169599</v>
      </c>
      <c r="BD54" s="40">
        <v>14.478062331210801</v>
      </c>
      <c r="BE54" s="40">
        <v>29.363614501832799</v>
      </c>
      <c r="BF54" s="40">
        <v>30.522068952316701</v>
      </c>
      <c r="BG54" s="40">
        <v>29.719611035241499</v>
      </c>
      <c r="BH54" s="40">
        <v>34.578911351446997</v>
      </c>
    </row>
    <row r="55" spans="1:60" ht="12" customHeight="1" x14ac:dyDescent="0.2">
      <c r="A55" s="33">
        <v>5</v>
      </c>
      <c r="C55" s="47" t="s">
        <v>20</v>
      </c>
      <c r="D55" s="31" t="s">
        <v>15</v>
      </c>
      <c r="E55" s="36">
        <v>1.2703767649230886</v>
      </c>
      <c r="F55" s="36">
        <v>0.57520083522089394</v>
      </c>
      <c r="G55" s="36">
        <v>0.49364847690805891</v>
      </c>
      <c r="H55" s="36">
        <v>0.66815513245300096</v>
      </c>
      <c r="I55" s="36">
        <v>0.818674535862424</v>
      </c>
      <c r="J55" s="36">
        <v>1.6605046322313355</v>
      </c>
      <c r="K55" s="36">
        <v>1.7597853890715942</v>
      </c>
      <c r="L55" s="36">
        <v>10.077211482556095</v>
      </c>
      <c r="M55" s="36">
        <v>23.051702308238141</v>
      </c>
      <c r="N55" s="36">
        <v>12.008390195775828</v>
      </c>
      <c r="O55" s="36">
        <v>15.529894813873216</v>
      </c>
      <c r="P55" s="36">
        <v>22.207996218071514</v>
      </c>
      <c r="Q55" s="36">
        <v>29.849472999329794</v>
      </c>
      <c r="R55" s="36">
        <v>24.884376602750365</v>
      </c>
      <c r="S55" s="36">
        <v>26.016934217318816</v>
      </c>
      <c r="T55" s="36">
        <v>36.010579465652306</v>
      </c>
      <c r="U55" s="36">
        <v>38.43599655945718</v>
      </c>
      <c r="V55" s="36">
        <v>40.935455571901976</v>
      </c>
      <c r="W55" s="36">
        <v>43.842760660054111</v>
      </c>
      <c r="X55" s="36">
        <v>47.523954814851081</v>
      </c>
      <c r="Y55" s="36">
        <v>47.289369718669285</v>
      </c>
      <c r="Z55" s="36">
        <v>53.049272978334074</v>
      </c>
      <c r="AA55" s="36">
        <v>59.13</v>
      </c>
      <c r="AB55" s="36">
        <v>59.179433436121201</v>
      </c>
      <c r="AC55" s="36">
        <v>57.510912065650821</v>
      </c>
      <c r="AD55" s="36">
        <v>60.92217086653676</v>
      </c>
      <c r="AE55" s="36">
        <v>63.750398827142199</v>
      </c>
      <c r="AF55" s="36">
        <v>64.794495353587408</v>
      </c>
      <c r="AG55" s="36">
        <v>60.18047417339956</v>
      </c>
      <c r="AH55" s="36">
        <v>57.870900414497626</v>
      </c>
      <c r="AI55" s="39">
        <v>53.889009215229976</v>
      </c>
      <c r="AJ55" s="36">
        <v>46.097388926037596</v>
      </c>
      <c r="AK55" s="40">
        <v>35.888380423803902</v>
      </c>
      <c r="AL55" s="40">
        <v>32.475075954202403</v>
      </c>
      <c r="AM55" s="40">
        <v>29.0188651688212</v>
      </c>
      <c r="AN55" s="40">
        <v>26.423555372524898</v>
      </c>
      <c r="AO55" s="40">
        <v>23.061511555017798</v>
      </c>
      <c r="AP55" s="40">
        <v>21.440565958156501</v>
      </c>
      <c r="AQ55" s="40">
        <v>23.290925775605</v>
      </c>
      <c r="AR55" s="40">
        <v>18.457925015499001</v>
      </c>
      <c r="AS55" s="40">
        <v>18.9742815866814</v>
      </c>
      <c r="AT55" s="40">
        <v>17.860755606827901</v>
      </c>
      <c r="AU55" s="40">
        <v>16.555790657309402</v>
      </c>
      <c r="AV55" s="40">
        <v>12.9265342033981</v>
      </c>
      <c r="AW55" s="40">
        <v>12.578140800711401</v>
      </c>
      <c r="AX55" s="40">
        <v>11.5197255160795</v>
      </c>
      <c r="AY55" s="40">
        <v>10.0196380072188</v>
      </c>
      <c r="AZ55" s="40">
        <v>9.4096403704246807</v>
      </c>
      <c r="BA55" s="40">
        <v>8.6627177702753695</v>
      </c>
      <c r="BB55" s="40">
        <v>7.3683878087506498</v>
      </c>
      <c r="BC55" s="40">
        <v>8.1990224794332693</v>
      </c>
      <c r="BD55" s="40">
        <v>6.6824378423584099</v>
      </c>
      <c r="BE55" s="40">
        <v>10.0177218262022</v>
      </c>
      <c r="BF55" s="40">
        <v>8.48944600226557</v>
      </c>
      <c r="BG55" s="40">
        <v>6.3721979408537699</v>
      </c>
      <c r="BH55" s="40">
        <v>6.6862013138626599</v>
      </c>
    </row>
    <row r="56" spans="1:60" ht="12" customHeight="1" x14ac:dyDescent="0.2">
      <c r="A56" s="33">
        <v>6</v>
      </c>
      <c r="C56" s="47" t="s">
        <v>21</v>
      </c>
      <c r="D56" s="31" t="s">
        <v>15</v>
      </c>
      <c r="E56" s="36">
        <v>3.1405514858299504</v>
      </c>
      <c r="F56" s="36">
        <v>2.9628544133948838</v>
      </c>
      <c r="G56" s="36">
        <v>2.7479284371676611</v>
      </c>
      <c r="H56" s="36">
        <v>2.4163450046168129</v>
      </c>
      <c r="I56" s="36">
        <v>2.3077426152310911</v>
      </c>
      <c r="J56" s="36">
        <v>2.0488363630395647</v>
      </c>
      <c r="K56" s="36">
        <v>2.1834699211932795</v>
      </c>
      <c r="L56" s="36">
        <v>18.607862825861506</v>
      </c>
      <c r="M56" s="36">
        <v>36.526372907767865</v>
      </c>
      <c r="N56" s="36">
        <v>52.792334042506283</v>
      </c>
      <c r="O56" s="36">
        <v>55.188696000333827</v>
      </c>
      <c r="P56" s="36">
        <v>50.584639526733667</v>
      </c>
      <c r="Q56" s="36">
        <v>46.653510935701362</v>
      </c>
      <c r="R56" s="36">
        <v>54.396393548077604</v>
      </c>
      <c r="S56" s="36">
        <v>58.549845832806966</v>
      </c>
      <c r="T56" s="36">
        <v>50.109193351024572</v>
      </c>
      <c r="U56" s="36">
        <v>45.877308470060569</v>
      </c>
      <c r="V56" s="36">
        <v>44.569140155101785</v>
      </c>
      <c r="W56" s="36">
        <v>36.942615867059153</v>
      </c>
      <c r="X56" s="36">
        <v>27.256058392066958</v>
      </c>
      <c r="Y56" s="36">
        <v>30.08336402442507</v>
      </c>
      <c r="Z56" s="36">
        <v>31.758591794291263</v>
      </c>
      <c r="AA56" s="36">
        <v>30.74</v>
      </c>
      <c r="AB56" s="36">
        <v>27.939760989970054</v>
      </c>
      <c r="AC56" s="36">
        <v>25.0024446080022</v>
      </c>
      <c r="AD56" s="36">
        <v>20.45325460452456</v>
      </c>
      <c r="AE56" s="36">
        <v>12.699759801672563</v>
      </c>
      <c r="AF56" s="36">
        <v>8.3218204270066192</v>
      </c>
      <c r="AG56" s="36">
        <v>8.6268718326342171</v>
      </c>
      <c r="AH56" s="36">
        <v>10.060218127941308</v>
      </c>
      <c r="AI56" s="39">
        <v>9.6129010096879206</v>
      </c>
      <c r="AJ56" s="36">
        <v>9.7885455965934156</v>
      </c>
      <c r="AK56" s="40">
        <v>9.5620982424582905</v>
      </c>
      <c r="AL56" s="40">
        <v>7.8616780392421797</v>
      </c>
      <c r="AM56" s="40">
        <v>7.01252695884732</v>
      </c>
      <c r="AN56" s="40">
        <v>6.2400408121288997</v>
      </c>
      <c r="AO56" s="40">
        <v>4.8915883583118003</v>
      </c>
      <c r="AP56" s="40">
        <v>4.7312367269621003</v>
      </c>
      <c r="AQ56" s="40">
        <v>5.0690089508792298</v>
      </c>
      <c r="AR56" s="40">
        <v>3.8831906848739299</v>
      </c>
      <c r="AS56" s="40">
        <v>3.2794603515416099</v>
      </c>
      <c r="AT56" s="40">
        <v>3.0860238540673302</v>
      </c>
      <c r="AU56" s="40">
        <v>4.1740766341301896</v>
      </c>
      <c r="AV56" s="40">
        <v>2.3424027537835199</v>
      </c>
      <c r="AW56" s="40">
        <v>2.0972188799523299</v>
      </c>
      <c r="AX56" s="40">
        <v>2.1508432880746602</v>
      </c>
      <c r="AY56" s="40">
        <v>2.0899378183240001</v>
      </c>
      <c r="AZ56" s="40">
        <v>2.0249683742689499</v>
      </c>
      <c r="BA56" s="40">
        <v>2.3791869881036098</v>
      </c>
      <c r="BB56" s="40">
        <v>2.4079063573251398</v>
      </c>
      <c r="BC56" s="40">
        <v>2.4493616339336399</v>
      </c>
      <c r="BD56" s="40">
        <v>1.8953097223227999</v>
      </c>
      <c r="BE56" s="40">
        <v>2.3837974453781499</v>
      </c>
      <c r="BF56" s="40">
        <v>1.9399173237009</v>
      </c>
      <c r="BG56" s="40">
        <v>2.3009573163119299</v>
      </c>
      <c r="BH56" s="40">
        <v>2.36218158956728</v>
      </c>
    </row>
    <row r="57" spans="1:60" ht="12" customHeight="1" x14ac:dyDescent="0.2">
      <c r="A57" s="33"/>
      <c r="C57" s="41"/>
      <c r="D57" s="37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39"/>
      <c r="AJ57" s="15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</row>
    <row r="58" spans="1:60" ht="12" customHeight="1" x14ac:dyDescent="0.2">
      <c r="A58" s="33"/>
      <c r="C58" s="37" t="s">
        <v>16</v>
      </c>
      <c r="D58" s="37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39"/>
      <c r="AJ58" s="15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</row>
    <row r="59" spans="1:60" ht="12" customHeight="1" x14ac:dyDescent="0.2">
      <c r="A59" s="33">
        <v>7</v>
      </c>
      <c r="C59" s="47" t="s">
        <v>18</v>
      </c>
      <c r="D59" s="31" t="s">
        <v>15</v>
      </c>
      <c r="E59" s="36">
        <v>85.940070869518266</v>
      </c>
      <c r="F59" s="36">
        <v>86.315438539214043</v>
      </c>
      <c r="G59" s="36">
        <v>86.338940715584187</v>
      </c>
      <c r="H59" s="36">
        <v>84.349773475790386</v>
      </c>
      <c r="I59" s="36">
        <v>84.533682539001163</v>
      </c>
      <c r="J59" s="36">
        <v>82.890869082443928</v>
      </c>
      <c r="K59" s="36">
        <v>81.886723324442158</v>
      </c>
      <c r="L59" s="36">
        <v>39.371251762735419</v>
      </c>
      <c r="M59" s="36">
        <v>38.073130985727559</v>
      </c>
      <c r="N59" s="36">
        <v>40.360044151429527</v>
      </c>
      <c r="O59" s="36">
        <v>40.085783400066461</v>
      </c>
      <c r="P59" s="36">
        <v>39.421129176019761</v>
      </c>
      <c r="Q59" s="36">
        <v>38.771530151220212</v>
      </c>
      <c r="R59" s="36">
        <v>38.705571515965303</v>
      </c>
      <c r="S59" s="36">
        <v>38.843667683568043</v>
      </c>
      <c r="T59" s="36">
        <v>38.983165633531307</v>
      </c>
      <c r="U59" s="36">
        <v>39.125800797135305</v>
      </c>
      <c r="V59" s="36">
        <v>39.175147979340593</v>
      </c>
      <c r="W59" s="36">
        <v>38.412960040963533</v>
      </c>
      <c r="X59" s="36">
        <v>37.978017031685432</v>
      </c>
      <c r="Y59" s="36">
        <v>37.84205775894619</v>
      </c>
      <c r="Z59" s="36">
        <v>37.389420956117299</v>
      </c>
      <c r="AA59" s="36">
        <v>36.4</v>
      </c>
      <c r="AB59" s="36">
        <v>36.225172340255497</v>
      </c>
      <c r="AC59" s="36">
        <v>36.198405143813403</v>
      </c>
      <c r="AD59" s="36">
        <v>35.593983309416572</v>
      </c>
      <c r="AE59" s="36">
        <v>34.860030462396999</v>
      </c>
      <c r="AF59" s="36">
        <v>33.902160893481117</v>
      </c>
      <c r="AG59" s="36">
        <v>33.08559193775158</v>
      </c>
      <c r="AH59" s="36">
        <v>32.609612278445667</v>
      </c>
      <c r="AI59" s="39">
        <v>31.708572647147609</v>
      </c>
      <c r="AJ59" s="36">
        <v>31.014634983705839</v>
      </c>
      <c r="AK59" s="40">
        <v>30.536465051910199</v>
      </c>
      <c r="AL59" s="40">
        <v>30.382308776286099</v>
      </c>
      <c r="AM59" s="40">
        <v>30.2196612956363</v>
      </c>
      <c r="AN59" s="40">
        <v>30.170767367051901</v>
      </c>
      <c r="AO59" s="40">
        <v>30.563336418894</v>
      </c>
      <c r="AP59" s="40">
        <v>31.277606063892399</v>
      </c>
      <c r="AQ59" s="40">
        <v>30.240970207359801</v>
      </c>
      <c r="AR59" s="40">
        <v>30.841491174519302</v>
      </c>
      <c r="AS59" s="40">
        <v>31.288165833815398</v>
      </c>
      <c r="AT59" s="40">
        <v>28.988905381486699</v>
      </c>
      <c r="AU59" s="40">
        <v>29.782414810236101</v>
      </c>
      <c r="AV59" s="40">
        <v>35.090962745697198</v>
      </c>
      <c r="AW59" s="40">
        <v>36.583382941916199</v>
      </c>
      <c r="AX59" s="40">
        <v>37.712481935919001</v>
      </c>
      <c r="AY59" s="40">
        <v>45.292382601939003</v>
      </c>
      <c r="AZ59" s="40">
        <v>46.551824433442697</v>
      </c>
      <c r="BA59" s="40">
        <v>47.779567306570598</v>
      </c>
      <c r="BB59" s="40">
        <v>49.703912550745102</v>
      </c>
      <c r="BC59" s="40">
        <v>50.6604535368052</v>
      </c>
      <c r="BD59" s="40">
        <v>51.855993178553</v>
      </c>
      <c r="BE59" s="40">
        <v>27.564250584023601</v>
      </c>
      <c r="BF59" s="40">
        <v>33.477886143728199</v>
      </c>
      <c r="BG59" s="40">
        <v>35.770243999272502</v>
      </c>
      <c r="BH59" s="40">
        <v>36.967076455791997</v>
      </c>
    </row>
    <row r="60" spans="1:60" ht="12" customHeight="1" x14ac:dyDescent="0.2">
      <c r="A60" s="33">
        <v>8</v>
      </c>
      <c r="C60" s="47" t="s">
        <v>19</v>
      </c>
      <c r="D60" s="31" t="s">
        <v>15</v>
      </c>
      <c r="E60" s="36">
        <v>12.757885049265985</v>
      </c>
      <c r="F60" s="36">
        <v>12.34785206987234</v>
      </c>
      <c r="G60" s="36">
        <v>11.939391611815882</v>
      </c>
      <c r="H60" s="36">
        <v>13.950261715162874</v>
      </c>
      <c r="I60" s="36">
        <v>13.842467048361662</v>
      </c>
      <c r="J60" s="36">
        <v>15.504520778196651</v>
      </c>
      <c r="K60" s="36">
        <v>16.461048620225249</v>
      </c>
      <c r="L60" s="36">
        <v>30.328196025580763</v>
      </c>
      <c r="M60" s="36">
        <v>15.174840734613607</v>
      </c>
      <c r="N60" s="36">
        <v>14.612332991475554</v>
      </c>
      <c r="O60" s="36">
        <v>15.74467599059439</v>
      </c>
      <c r="P60" s="36">
        <v>17.078259341060477</v>
      </c>
      <c r="Q60" s="36">
        <v>16.783991014012496</v>
      </c>
      <c r="R60" s="36">
        <v>17.361985017715302</v>
      </c>
      <c r="S60" s="36">
        <v>17.716983277259505</v>
      </c>
      <c r="T60" s="36">
        <v>17.854006512685526</v>
      </c>
      <c r="U60" s="36">
        <v>18.519213678144563</v>
      </c>
      <c r="V60" s="36">
        <v>19.119257555598878</v>
      </c>
      <c r="W60" s="36">
        <v>19.497060344243515</v>
      </c>
      <c r="X60" s="36">
        <v>20.150490505567799</v>
      </c>
      <c r="Y60" s="36">
        <v>20.221313217972419</v>
      </c>
      <c r="Z60" s="36">
        <v>19.6718532430808</v>
      </c>
      <c r="AA60" s="36">
        <v>19.79</v>
      </c>
      <c r="AB60" s="36">
        <v>19.577189469867911</v>
      </c>
      <c r="AC60" s="36">
        <v>19.388633929287945</v>
      </c>
      <c r="AD60" s="36">
        <v>19.559647428885231</v>
      </c>
      <c r="AE60" s="36">
        <v>20.087423829611257</v>
      </c>
      <c r="AF60" s="36">
        <v>20.324988789347557</v>
      </c>
      <c r="AG60" s="36">
        <v>20.848692766533329</v>
      </c>
      <c r="AH60" s="36">
        <v>21.232885147093782</v>
      </c>
      <c r="AI60" s="39">
        <v>22.026196845714061</v>
      </c>
      <c r="AJ60" s="36">
        <v>22.991562970599119</v>
      </c>
      <c r="AK60" s="40">
        <v>24.2865554360279</v>
      </c>
      <c r="AL60" s="40">
        <v>25.4807191227818</v>
      </c>
      <c r="AM60" s="40">
        <v>27.261150772677901</v>
      </c>
      <c r="AN60" s="40">
        <v>28.791603162860401</v>
      </c>
      <c r="AO60" s="40">
        <v>30.037059892533001</v>
      </c>
      <c r="AP60" s="40">
        <v>30.6604640700888</v>
      </c>
      <c r="AQ60" s="40">
        <v>29.421230996944399</v>
      </c>
      <c r="AR60" s="40">
        <v>30.397035415476999</v>
      </c>
      <c r="AS60" s="40">
        <v>31.437490593460399</v>
      </c>
      <c r="AT60" s="40">
        <v>32.968535311231399</v>
      </c>
      <c r="AU60" s="40">
        <v>33.612592887651203</v>
      </c>
      <c r="AV60" s="40">
        <v>33.568949689228802</v>
      </c>
      <c r="AW60" s="40">
        <v>33.516547431589203</v>
      </c>
      <c r="AX60" s="40">
        <v>33.4901432878994</v>
      </c>
      <c r="AY60" s="40">
        <v>29.411373187540399</v>
      </c>
      <c r="AZ60" s="40">
        <v>29.576992213883099</v>
      </c>
      <c r="BA60" s="40">
        <v>29.546673915406402</v>
      </c>
      <c r="BB60" s="40">
        <v>28.8634350896907</v>
      </c>
      <c r="BC60" s="40">
        <v>28.712812381228201</v>
      </c>
      <c r="BD60" s="40">
        <v>28.461773935112099</v>
      </c>
      <c r="BE60" s="40">
        <v>45.670661502885899</v>
      </c>
      <c r="BF60" s="40">
        <v>41.362643189213301</v>
      </c>
      <c r="BG60" s="40">
        <v>40.496874932610901</v>
      </c>
      <c r="BH60" s="40">
        <v>40.065352430383001</v>
      </c>
    </row>
    <row r="61" spans="1:60" ht="12" customHeight="1" x14ac:dyDescent="0.2">
      <c r="A61" s="33">
        <v>9</v>
      </c>
      <c r="C61" s="47" t="s">
        <v>20</v>
      </c>
      <c r="D61" s="31" t="s">
        <v>15</v>
      </c>
      <c r="E61" s="36">
        <v>0.60973823802194915</v>
      </c>
      <c r="F61" s="36">
        <v>0.61453846999626827</v>
      </c>
      <c r="G61" s="36">
        <v>0.68278375436020511</v>
      </c>
      <c r="H61" s="36">
        <v>0.82092744894921554</v>
      </c>
      <c r="I61" s="36">
        <v>0.66040329383248308</v>
      </c>
      <c r="J61" s="36">
        <v>0.67426063331187058</v>
      </c>
      <c r="K61" s="36">
        <v>0.7099088241160848</v>
      </c>
      <c r="L61" s="36">
        <v>21.296893412926348</v>
      </c>
      <c r="M61" s="36">
        <v>10.716679601244907</v>
      </c>
      <c r="N61" s="36">
        <v>9.3861178326701555</v>
      </c>
      <c r="O61" s="36">
        <v>9.6978993245832044</v>
      </c>
      <c r="P61" s="36">
        <v>10.256530239742238</v>
      </c>
      <c r="Q61" s="36">
        <v>10.995131238935077</v>
      </c>
      <c r="R61" s="36">
        <v>11.397706625787206</v>
      </c>
      <c r="S61" s="36">
        <v>11.681265515958266</v>
      </c>
      <c r="T61" s="36">
        <v>12.347938145703804</v>
      </c>
      <c r="U61" s="36">
        <v>12.651524549299687</v>
      </c>
      <c r="V61" s="36">
        <v>13.002875248888524</v>
      </c>
      <c r="W61" s="36">
        <v>14.145131127838845</v>
      </c>
      <c r="X61" s="36">
        <v>14.778458223968336</v>
      </c>
      <c r="Y61" s="36">
        <v>15.436021078847409</v>
      </c>
      <c r="Z61" s="36">
        <v>16.560624824495047</v>
      </c>
      <c r="AA61" s="36">
        <v>17.739999999999998</v>
      </c>
      <c r="AB61" s="36">
        <v>16.114421744246272</v>
      </c>
      <c r="AC61" s="36">
        <v>16.523009304970131</v>
      </c>
      <c r="AD61" s="36">
        <v>17.243666120484686</v>
      </c>
      <c r="AE61" s="36">
        <v>18.254529040109695</v>
      </c>
      <c r="AF61" s="36">
        <v>19.703714968373443</v>
      </c>
      <c r="AG61" s="36">
        <v>20.948998099108536</v>
      </c>
      <c r="AH61" s="36">
        <v>21.756612356514619</v>
      </c>
      <c r="AI61" s="39">
        <v>22.740961613191306</v>
      </c>
      <c r="AJ61" s="36">
        <v>23.232366619176972</v>
      </c>
      <c r="AK61" s="40">
        <v>23.194671926656401</v>
      </c>
      <c r="AL61" s="40">
        <v>22.811324992094502</v>
      </c>
      <c r="AM61" s="40">
        <v>22.2962224852145</v>
      </c>
      <c r="AN61" s="40">
        <v>21.100475246303599</v>
      </c>
      <c r="AO61" s="40">
        <v>20.1680618243673</v>
      </c>
      <c r="AP61" s="40">
        <v>19.2514301982362</v>
      </c>
      <c r="AQ61" s="40">
        <v>20.587472796708099</v>
      </c>
      <c r="AR61" s="40">
        <v>19.740449670392501</v>
      </c>
      <c r="AS61" s="40">
        <v>19.289827771191899</v>
      </c>
      <c r="AT61" s="40">
        <v>19.625407608702201</v>
      </c>
      <c r="AU61" s="40">
        <v>18.750929962208001</v>
      </c>
      <c r="AV61" s="40">
        <v>16.462895978560098</v>
      </c>
      <c r="AW61" s="40">
        <v>15.639290098330299</v>
      </c>
      <c r="AX61" s="40">
        <v>15.3303068005646</v>
      </c>
      <c r="AY61" s="40">
        <v>12.632488701020501</v>
      </c>
      <c r="AZ61" s="40">
        <v>11.879956123422</v>
      </c>
      <c r="BA61" s="40">
        <v>11.451502567739499</v>
      </c>
      <c r="BB61" s="40">
        <v>10.826180199443799</v>
      </c>
      <c r="BC61" s="40">
        <v>10.4706153734453</v>
      </c>
      <c r="BD61" s="40">
        <v>9.9808158384091801</v>
      </c>
      <c r="BE61" s="40">
        <v>15.0571976495436</v>
      </c>
      <c r="BF61" s="40">
        <v>15.190494564439399</v>
      </c>
      <c r="BG61" s="40">
        <v>14.3364018374078</v>
      </c>
      <c r="BH61" s="40">
        <v>13.8475608961934</v>
      </c>
    </row>
    <row r="62" spans="1:60" ht="12" customHeight="1" x14ac:dyDescent="0.2">
      <c r="A62" s="33">
        <v>10</v>
      </c>
      <c r="C62" s="47" t="s">
        <v>21</v>
      </c>
      <c r="D62" s="31" t="s">
        <v>15</v>
      </c>
      <c r="E62" s="36">
        <v>0.69230584319379096</v>
      </c>
      <c r="F62" s="36">
        <v>0.72217092091735147</v>
      </c>
      <c r="G62" s="36">
        <v>1.0388839182397251</v>
      </c>
      <c r="H62" s="36">
        <v>0.8790373600975333</v>
      </c>
      <c r="I62" s="36">
        <v>0.9634471188046958</v>
      </c>
      <c r="J62" s="36">
        <v>0.93034950604754463</v>
      </c>
      <c r="K62" s="36">
        <v>0.94231748906963109</v>
      </c>
      <c r="L62" s="36">
        <v>9.003653774827848</v>
      </c>
      <c r="M62" s="36">
        <v>36.035347210993393</v>
      </c>
      <c r="N62" s="36">
        <v>35.641505398610981</v>
      </c>
      <c r="O62" s="36">
        <v>34.471642025008912</v>
      </c>
      <c r="P62" s="36">
        <v>33.244080866327245</v>
      </c>
      <c r="Q62" s="36">
        <v>33.449348341646449</v>
      </c>
      <c r="R62" s="36">
        <v>32.534737217910781</v>
      </c>
      <c r="S62" s="36">
        <v>31.758077371732846</v>
      </c>
      <c r="T62" s="36">
        <v>30.814890866939443</v>
      </c>
      <c r="U62" s="36">
        <v>29.70346136646403</v>
      </c>
      <c r="V62" s="36">
        <v>28.702717934586026</v>
      </c>
      <c r="W62" s="36">
        <v>27.944849535010352</v>
      </c>
      <c r="X62" s="36">
        <v>27.093035439822483</v>
      </c>
      <c r="Y62" s="36">
        <v>26.50061199287725</v>
      </c>
      <c r="Z62" s="36">
        <v>26.378099612328409</v>
      </c>
      <c r="AA62" s="36">
        <v>26.06</v>
      </c>
      <c r="AB62" s="36">
        <v>28.08321560808627</v>
      </c>
      <c r="AC62" s="36">
        <v>27.889950925917717</v>
      </c>
      <c r="AD62" s="36">
        <v>27.602702997645096</v>
      </c>
      <c r="AE62" s="36">
        <v>26.798017090524205</v>
      </c>
      <c r="AF62" s="36">
        <v>26.069135180130704</v>
      </c>
      <c r="AG62" s="36">
        <v>25.116715500284588</v>
      </c>
      <c r="AH62" s="36">
        <v>24.400889793853885</v>
      </c>
      <c r="AI62" s="39">
        <v>23.52427016265575</v>
      </c>
      <c r="AJ62" s="36">
        <v>22.761435847985293</v>
      </c>
      <c r="AK62" s="40">
        <v>21.982308701933</v>
      </c>
      <c r="AL62" s="40">
        <v>21.325647554274699</v>
      </c>
      <c r="AM62" s="40">
        <v>20.222969012240899</v>
      </c>
      <c r="AN62" s="40">
        <v>19.937156946794602</v>
      </c>
      <c r="AO62" s="40">
        <v>19.2315409398154</v>
      </c>
      <c r="AP62" s="40">
        <v>18.810498482237399</v>
      </c>
      <c r="AQ62" s="40">
        <v>19.750327139937099</v>
      </c>
      <c r="AR62" s="40">
        <v>19.0210245248036</v>
      </c>
      <c r="AS62" s="40">
        <v>17.9845174560296</v>
      </c>
      <c r="AT62" s="40">
        <v>18.417150460939801</v>
      </c>
      <c r="AU62" s="40">
        <v>17.854063549047599</v>
      </c>
      <c r="AV62" s="40">
        <v>14.8771874358153</v>
      </c>
      <c r="AW62" s="40">
        <v>14.260780049379401</v>
      </c>
      <c r="AX62" s="40">
        <v>13.4670665271708</v>
      </c>
      <c r="AY62" s="40">
        <v>12.6637571700983</v>
      </c>
      <c r="AZ62" s="40">
        <v>11.9912297177413</v>
      </c>
      <c r="BA62" s="40">
        <v>11.2222594223086</v>
      </c>
      <c r="BB62" s="40">
        <v>10.606472160118701</v>
      </c>
      <c r="BC62" s="40">
        <v>10.1561235865881</v>
      </c>
      <c r="BD62" s="40">
        <v>9.7014147264202908</v>
      </c>
      <c r="BE62" s="40">
        <v>11.707890665058899</v>
      </c>
      <c r="BF62" s="40">
        <v>9.9689728161163398</v>
      </c>
      <c r="BG62" s="40">
        <v>9.3964816303298004</v>
      </c>
      <c r="BH62" s="40">
        <v>9.1200077290676909</v>
      </c>
    </row>
    <row r="63" spans="1:60" ht="12" customHeight="1" x14ac:dyDescent="0.2">
      <c r="A63" s="33"/>
      <c r="C63" s="41"/>
      <c r="D63" s="37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39"/>
      <c r="AJ63" s="15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</row>
    <row r="64" spans="1:60" ht="12" customHeight="1" x14ac:dyDescent="0.2">
      <c r="A64" s="33"/>
      <c r="C64" s="48" t="s">
        <v>22</v>
      </c>
      <c r="D64" s="37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39"/>
      <c r="AJ64" s="15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</row>
    <row r="65" spans="1:60" ht="12" customHeight="1" x14ac:dyDescent="0.2">
      <c r="A65" s="33"/>
      <c r="C65" s="37" t="s">
        <v>14</v>
      </c>
      <c r="D65" s="37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39"/>
      <c r="AJ65" s="44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</row>
    <row r="66" spans="1:60" ht="12" customHeight="1" x14ac:dyDescent="0.2">
      <c r="A66" s="33">
        <v>11</v>
      </c>
      <c r="C66" s="47" t="s">
        <v>23</v>
      </c>
      <c r="D66" s="31" t="s">
        <v>15</v>
      </c>
      <c r="E66" s="36">
        <v>5.4467636597543976</v>
      </c>
      <c r="F66" s="36">
        <v>5.6730257559738808</v>
      </c>
      <c r="G66" s="36">
        <v>5.7870854432878769</v>
      </c>
      <c r="H66" s="36">
        <v>5.9898660252984737</v>
      </c>
      <c r="I66" s="36">
        <v>5.9179674800405779</v>
      </c>
      <c r="J66" s="36">
        <v>5.9248786747495368</v>
      </c>
      <c r="K66" s="36">
        <v>6.4782170267288812</v>
      </c>
      <c r="L66" s="36">
        <v>6.3380426178345921</v>
      </c>
      <c r="M66" s="36">
        <v>6.8787355461208106</v>
      </c>
      <c r="N66" s="36">
        <v>5.5020585932238752</v>
      </c>
      <c r="O66" s="36">
        <v>5.5659313119982556</v>
      </c>
      <c r="P66" s="36">
        <v>5.5557603934019628</v>
      </c>
      <c r="Q66" s="36">
        <v>5.2994298046697841</v>
      </c>
      <c r="R66" s="36">
        <v>5.2304834609311381</v>
      </c>
      <c r="S66" s="36">
        <v>5.2516171163678083</v>
      </c>
      <c r="T66" s="36">
        <v>4.965508990052891</v>
      </c>
      <c r="U66" s="36">
        <v>4.8364902345984877</v>
      </c>
      <c r="V66" s="36">
        <v>4.7999486728426417</v>
      </c>
      <c r="W66" s="36">
        <v>4.64194788365905</v>
      </c>
      <c r="X66" s="36">
        <v>4.527781977475418</v>
      </c>
      <c r="Y66" s="36">
        <v>4.5407537193401861</v>
      </c>
      <c r="Z66" s="36">
        <v>4.6386992486796812</v>
      </c>
      <c r="AA66" s="36">
        <v>4.62</v>
      </c>
      <c r="AB66" s="36">
        <v>4.4497483964646616</v>
      </c>
      <c r="AC66" s="36">
        <v>4.284388997213127</v>
      </c>
      <c r="AD66" s="36">
        <v>4.1508986658251299</v>
      </c>
      <c r="AE66" s="36">
        <v>4.0452252284231349</v>
      </c>
      <c r="AF66" s="36">
        <v>3.9065661423661879</v>
      </c>
      <c r="AG66" s="36">
        <v>3.9064530297165909</v>
      </c>
      <c r="AH66" s="36">
        <v>3.8881555049229037</v>
      </c>
      <c r="AI66" s="39">
        <v>3.7874950045522984</v>
      </c>
      <c r="AJ66" s="36">
        <v>3.6993747582056908</v>
      </c>
      <c r="AK66" s="40">
        <v>3.57628547139262</v>
      </c>
      <c r="AL66" s="40">
        <v>3.48188602047022</v>
      </c>
      <c r="AM66" s="40">
        <v>3.38391892463628</v>
      </c>
      <c r="AN66" s="40">
        <v>3.26691301285017</v>
      </c>
      <c r="AO66" s="40">
        <v>3.1442344082560898</v>
      </c>
      <c r="AP66" s="40">
        <v>3.0856288705505301</v>
      </c>
      <c r="AQ66" s="40">
        <v>2.9854155813851002</v>
      </c>
      <c r="AR66" s="40">
        <v>2.8629036282979201</v>
      </c>
      <c r="AS66" s="40">
        <v>2.7729437707670699</v>
      </c>
      <c r="AT66" s="40">
        <v>2.7248212632750901</v>
      </c>
      <c r="AU66" s="40">
        <v>2.6490692767765598</v>
      </c>
      <c r="AV66" s="40">
        <v>2.6228558038658201</v>
      </c>
      <c r="AW66" s="40">
        <v>2.5933771755244401</v>
      </c>
      <c r="AX66" s="40">
        <v>2.6043126385291799</v>
      </c>
      <c r="AY66" s="40">
        <v>2.60681575472822</v>
      </c>
      <c r="AZ66" s="40">
        <v>2.5676481520315599</v>
      </c>
      <c r="BA66" s="40">
        <v>2.6209591465697999</v>
      </c>
      <c r="BB66" s="40">
        <v>2.5532182460984001</v>
      </c>
      <c r="BC66" s="40">
        <v>2.4952639931342202</v>
      </c>
      <c r="BD66" s="40">
        <v>2.3758523373862599</v>
      </c>
      <c r="BE66" s="40">
        <v>2.2575605789733699</v>
      </c>
      <c r="BF66" s="40">
        <v>2.1483565835224598</v>
      </c>
      <c r="BG66" s="40">
        <v>2.1186435517687499</v>
      </c>
      <c r="BH66" s="40">
        <v>2.1878128429525701</v>
      </c>
    </row>
    <row r="67" spans="1:60" ht="12" customHeight="1" x14ac:dyDescent="0.2">
      <c r="A67" s="33">
        <v>12</v>
      </c>
      <c r="C67" s="47" t="s">
        <v>24</v>
      </c>
      <c r="D67" s="31" t="s">
        <v>15</v>
      </c>
      <c r="E67" s="36">
        <v>6.2718598692068372</v>
      </c>
      <c r="F67" s="36">
        <v>6.4428800108938065</v>
      </c>
      <c r="G67" s="36">
        <v>6.5482968947840057</v>
      </c>
      <c r="H67" s="36">
        <v>6.3193043016405426</v>
      </c>
      <c r="I67" s="36">
        <v>6.0859025774058617</v>
      </c>
      <c r="J67" s="36">
        <v>6.1450771864955227</v>
      </c>
      <c r="K67" s="36">
        <v>6.5423482232978989</v>
      </c>
      <c r="L67" s="36">
        <v>4.6331629163600603</v>
      </c>
      <c r="M67" s="36">
        <v>3.4060759349578724</v>
      </c>
      <c r="N67" s="36">
        <v>3.4599839659784859</v>
      </c>
      <c r="O67" s="36">
        <v>3.7512707662605136</v>
      </c>
      <c r="P67" s="36">
        <v>3.9621771581178855</v>
      </c>
      <c r="Q67" s="36">
        <v>4.0200507809461934</v>
      </c>
      <c r="R67" s="36">
        <v>3.9835908204849604</v>
      </c>
      <c r="S67" s="36">
        <v>4.1629077202366656</v>
      </c>
      <c r="T67" s="36">
        <v>3.9963548001748657</v>
      </c>
      <c r="U67" s="36">
        <v>3.8463994374830732</v>
      </c>
      <c r="V67" s="36">
        <v>3.8115356789310431</v>
      </c>
      <c r="W67" s="36">
        <v>3.9593046315740308</v>
      </c>
      <c r="X67" s="36">
        <v>3.8138955903230678</v>
      </c>
      <c r="Y67" s="36">
        <v>3.8557184157648985</v>
      </c>
      <c r="Z67" s="36">
        <v>3.9849607312444397</v>
      </c>
      <c r="AA67" s="36">
        <v>4.1399999999999997</v>
      </c>
      <c r="AB67" s="36">
        <v>4.0948208724509048</v>
      </c>
      <c r="AC67" s="36">
        <v>4.1019611331045098</v>
      </c>
      <c r="AD67" s="36">
        <v>4.0167066711011703</v>
      </c>
      <c r="AE67" s="36">
        <v>3.9336475571876242</v>
      </c>
      <c r="AF67" s="36">
        <v>3.9063643981330864</v>
      </c>
      <c r="AG67" s="36">
        <v>3.8758274321523039</v>
      </c>
      <c r="AH67" s="36">
        <v>3.9268893798042854</v>
      </c>
      <c r="AI67" s="39">
        <v>3.7611283333757024</v>
      </c>
      <c r="AJ67" s="36">
        <v>3.6831996347268832</v>
      </c>
      <c r="AK67" s="40">
        <v>3.4933502065974098</v>
      </c>
      <c r="AL67" s="40">
        <v>3.3312143576992099</v>
      </c>
      <c r="AM67" s="40">
        <v>3.29439083955487</v>
      </c>
      <c r="AN67" s="40">
        <v>3.2987220078735802</v>
      </c>
      <c r="AO67" s="40">
        <v>3.1143914330840299</v>
      </c>
      <c r="AP67" s="40">
        <v>3.0341493505333998</v>
      </c>
      <c r="AQ67" s="40">
        <v>2.85499310018331</v>
      </c>
      <c r="AR67" s="40">
        <v>2.6976190420784301</v>
      </c>
      <c r="AS67" s="40">
        <v>2.8535198564676501</v>
      </c>
      <c r="AT67" s="40">
        <v>2.7765742830025499</v>
      </c>
      <c r="AU67" s="40">
        <v>2.6664125671649299</v>
      </c>
      <c r="AV67" s="40">
        <v>2.8782549981581398</v>
      </c>
      <c r="AW67" s="40">
        <v>2.8801296352711301</v>
      </c>
      <c r="AX67" s="40">
        <v>2.86252161662537</v>
      </c>
      <c r="AY67" s="40">
        <v>2.99702599974932</v>
      </c>
      <c r="AZ67" s="40">
        <v>2.9107207037097602</v>
      </c>
      <c r="BA67" s="40">
        <v>3.0739998267414101</v>
      </c>
      <c r="BB67" s="40">
        <v>2.8966753025129202</v>
      </c>
      <c r="BC67" s="40">
        <v>2.8895869491379602</v>
      </c>
      <c r="BD67" s="40">
        <v>2.86097656644086</v>
      </c>
      <c r="BE67" s="40">
        <v>2.5405373514492902</v>
      </c>
      <c r="BF67" s="40">
        <v>2.2842672657051</v>
      </c>
      <c r="BG67" s="40">
        <v>2.33188298601429</v>
      </c>
      <c r="BH67" s="40">
        <v>2.4429438531297798</v>
      </c>
    </row>
    <row r="68" spans="1:60" s="12" customFormat="1" ht="12" customHeight="1" x14ac:dyDescent="0.2">
      <c r="A68" s="25">
        <v>13</v>
      </c>
      <c r="C68" s="49" t="s">
        <v>25</v>
      </c>
      <c r="D68" s="50" t="s">
        <v>15</v>
      </c>
      <c r="E68" s="51">
        <v>5.8705048279402394</v>
      </c>
      <c r="F68" s="51">
        <v>6.0509279783896259</v>
      </c>
      <c r="G68" s="51">
        <v>6.1560839719949518</v>
      </c>
      <c r="H68" s="51">
        <v>6.1806039476804484</v>
      </c>
      <c r="I68" s="51">
        <v>6.0219319797315327</v>
      </c>
      <c r="J68" s="51">
        <v>6.0404740889894741</v>
      </c>
      <c r="K68" s="51">
        <v>6.5162645636220136</v>
      </c>
      <c r="L68" s="51">
        <v>5.2299391441242165</v>
      </c>
      <c r="M68" s="51">
        <v>4.8843815793135112</v>
      </c>
      <c r="N68" s="51">
        <v>4.5263500237003393</v>
      </c>
      <c r="O68" s="51">
        <v>4.5953557467849446</v>
      </c>
      <c r="P68" s="51">
        <v>4.5102995799498693</v>
      </c>
      <c r="Q68" s="51">
        <v>4.3884547058644223</v>
      </c>
      <c r="R68" s="51">
        <v>4.3942631058899435</v>
      </c>
      <c r="S68" s="51">
        <v>4.5658686529826706</v>
      </c>
      <c r="T68" s="51">
        <v>4.4047518423805441</v>
      </c>
      <c r="U68" s="51">
        <v>4.3111108179435327</v>
      </c>
      <c r="V68" s="51">
        <v>4.3432033917556057</v>
      </c>
      <c r="W68" s="51">
        <v>4.2890729815566546</v>
      </c>
      <c r="X68" s="51">
        <v>4.1114228432596578</v>
      </c>
      <c r="Y68" s="51">
        <v>4.206773197094531</v>
      </c>
      <c r="Z68" s="51">
        <v>4.3262758035531768</v>
      </c>
      <c r="AA68" s="51">
        <v>4.38</v>
      </c>
      <c r="AB68" s="51">
        <v>4.2775040811682548</v>
      </c>
      <c r="AC68" s="51">
        <v>4.2117607235174326</v>
      </c>
      <c r="AD68" s="51">
        <v>4.1016784098249195</v>
      </c>
      <c r="AE68" s="51">
        <v>4.004897364673969</v>
      </c>
      <c r="AF68" s="51">
        <v>3.9061309112178124</v>
      </c>
      <c r="AG68" s="51">
        <v>3.8971140784988569</v>
      </c>
      <c r="AH68" s="51">
        <v>3.8992548654943562</v>
      </c>
      <c r="AI68" s="52">
        <v>3.7803297380093523</v>
      </c>
      <c r="AJ68" s="51">
        <v>3.6958363110678372</v>
      </c>
      <c r="AK68" s="53">
        <v>3.55456648940938</v>
      </c>
      <c r="AL68" s="53">
        <v>3.4350640848155298</v>
      </c>
      <c r="AM68" s="53">
        <v>3.35844771138576</v>
      </c>
      <c r="AN68" s="53">
        <v>3.2738656037943898</v>
      </c>
      <c r="AO68" s="53">
        <v>3.1346422230831998</v>
      </c>
      <c r="AP68" s="53">
        <v>3.0739956314583798</v>
      </c>
      <c r="AQ68" s="53">
        <v>2.9542644345171398</v>
      </c>
      <c r="AR68" s="53">
        <v>2.8187654088274599</v>
      </c>
      <c r="AS68" s="53">
        <v>2.7887014450271801</v>
      </c>
      <c r="AT68" s="53">
        <v>2.7326064852749199</v>
      </c>
      <c r="AU68" s="53">
        <v>2.6505746625023501</v>
      </c>
      <c r="AV68" s="53">
        <v>2.6557704057389202</v>
      </c>
      <c r="AW68" s="53">
        <v>2.6235670706571601</v>
      </c>
      <c r="AX68" s="53">
        <v>2.6281430252602802</v>
      </c>
      <c r="AY68" s="53">
        <v>2.64519898361258</v>
      </c>
      <c r="AZ68" s="53">
        <v>2.60403222140729</v>
      </c>
      <c r="BA68" s="53">
        <v>2.6603170592937202</v>
      </c>
      <c r="BB68" s="53">
        <v>2.58223057959946</v>
      </c>
      <c r="BC68" s="53">
        <v>2.5316217300809498</v>
      </c>
      <c r="BD68" s="53">
        <v>2.4168986425249002</v>
      </c>
      <c r="BE68" s="53">
        <v>2.2818279370466401</v>
      </c>
      <c r="BF68" s="53">
        <v>2.1624455084354901</v>
      </c>
      <c r="BG68" s="53">
        <v>2.1362365457605001</v>
      </c>
      <c r="BH68" s="53">
        <v>2.20800666249546</v>
      </c>
    </row>
    <row r="69" spans="1:60" ht="12" customHeight="1" x14ac:dyDescent="0.2">
      <c r="A69" s="33"/>
      <c r="C69" s="41"/>
      <c r="D69" s="37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9"/>
      <c r="AJ69" s="36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</row>
    <row r="70" spans="1:60" ht="12" customHeight="1" x14ac:dyDescent="0.2">
      <c r="A70" s="33"/>
      <c r="C70" s="37" t="s">
        <v>16</v>
      </c>
      <c r="D70" s="37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39"/>
      <c r="AJ70" s="15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</row>
    <row r="71" spans="1:60" ht="12" customHeight="1" x14ac:dyDescent="0.2">
      <c r="A71" s="33">
        <v>14</v>
      </c>
      <c r="C71" s="47" t="s">
        <v>23</v>
      </c>
      <c r="D71" s="31" t="s">
        <v>15</v>
      </c>
      <c r="E71" s="36">
        <v>5.5369068846130407</v>
      </c>
      <c r="F71" s="36">
        <v>5.2687724385115384</v>
      </c>
      <c r="G71" s="36">
        <v>5.3316120339107913</v>
      </c>
      <c r="H71" s="36">
        <v>5.4012757956070168</v>
      </c>
      <c r="I71" s="36">
        <v>5.490484219815797</v>
      </c>
      <c r="J71" s="36">
        <v>5.547333104485336</v>
      </c>
      <c r="K71" s="36">
        <v>5.6480121063587134</v>
      </c>
      <c r="L71" s="36">
        <v>5.6491446175117801</v>
      </c>
      <c r="M71" s="36">
        <v>5.6391537868059078</v>
      </c>
      <c r="N71" s="36">
        <v>5.6430316477717524</v>
      </c>
      <c r="O71" s="36">
        <v>5.6324949758873979</v>
      </c>
      <c r="P71" s="36">
        <v>5.6115281746069297</v>
      </c>
      <c r="Q71" s="36">
        <v>5.563378733457804</v>
      </c>
      <c r="R71" s="36">
        <v>5.4835241415821629</v>
      </c>
      <c r="S71" s="36">
        <v>5.4942504529424285</v>
      </c>
      <c r="T71" s="36">
        <v>5.4068326164437526</v>
      </c>
      <c r="U71" s="36">
        <v>5.3761165286398009</v>
      </c>
      <c r="V71" s="36">
        <v>5.334151499025487</v>
      </c>
      <c r="W71" s="36">
        <v>5.2046340007716383</v>
      </c>
      <c r="X71" s="36">
        <v>5.1068926982811229</v>
      </c>
      <c r="Y71" s="36">
        <v>5.0232365401430688</v>
      </c>
      <c r="Z71" s="36">
        <v>4.9285642996214722</v>
      </c>
      <c r="AA71" s="36">
        <v>4.8600000000000003</v>
      </c>
      <c r="AB71" s="36">
        <v>4.7610878516360344</v>
      </c>
      <c r="AC71" s="36">
        <v>4.6619052729527617</v>
      </c>
      <c r="AD71" s="36">
        <v>4.521662338816971</v>
      </c>
      <c r="AE71" s="36">
        <v>4.3898719977119711</v>
      </c>
      <c r="AF71" s="36">
        <v>4.2211000049650105</v>
      </c>
      <c r="AG71" s="36">
        <v>4.1659249578967685</v>
      </c>
      <c r="AH71" s="36">
        <v>4.0671501611615986</v>
      </c>
      <c r="AI71" s="39">
        <v>3.9718508305007458</v>
      </c>
      <c r="AJ71" s="36">
        <v>3.9025144624893509</v>
      </c>
      <c r="AK71" s="40">
        <v>3.82973382375534</v>
      </c>
      <c r="AL71" s="40">
        <v>3.7370802524922699</v>
      </c>
      <c r="AM71" s="40">
        <v>3.6485561167413998</v>
      </c>
      <c r="AN71" s="40">
        <v>3.5596965088316002</v>
      </c>
      <c r="AO71" s="40">
        <v>3.4730823307042802</v>
      </c>
      <c r="AP71" s="40">
        <v>3.4763628342022002</v>
      </c>
      <c r="AQ71" s="40">
        <v>3.4031959439113399</v>
      </c>
      <c r="AR71" s="40">
        <v>3.3183458254326998</v>
      </c>
      <c r="AS71" s="40">
        <v>3.25133174962814</v>
      </c>
      <c r="AT71" s="40">
        <v>3.1797188679673498</v>
      </c>
      <c r="AU71" s="40">
        <v>3.07833435049307</v>
      </c>
      <c r="AV71" s="40">
        <v>3.0069339984339298</v>
      </c>
      <c r="AW71" s="40">
        <v>2.9673041577878601</v>
      </c>
      <c r="AX71" s="40">
        <v>2.9121133637004699</v>
      </c>
      <c r="AY71" s="40">
        <v>2.8569677125919601</v>
      </c>
      <c r="AZ71" s="40">
        <v>2.7904292093777201</v>
      </c>
      <c r="BA71" s="40">
        <v>2.7685177205000802</v>
      </c>
      <c r="BB71" s="40">
        <v>2.7249953234441602</v>
      </c>
      <c r="BC71" s="40">
        <v>2.7066178118988198</v>
      </c>
      <c r="BD71" s="40">
        <v>2.6817757527111001</v>
      </c>
      <c r="BE71" s="40">
        <v>2.6380721065432602</v>
      </c>
      <c r="BF71" s="40">
        <v>2.6069435067603401</v>
      </c>
      <c r="BG71" s="40">
        <v>2.5717746155402099</v>
      </c>
      <c r="BH71" s="40">
        <v>2.5485594430083101</v>
      </c>
    </row>
    <row r="72" spans="1:60" ht="12" customHeight="1" x14ac:dyDescent="0.2">
      <c r="A72" s="33">
        <v>15</v>
      </c>
      <c r="C72" s="47" t="s">
        <v>24</v>
      </c>
      <c r="D72" s="31" t="s">
        <v>15</v>
      </c>
      <c r="E72" s="36">
        <v>6.5318581951166923</v>
      </c>
      <c r="F72" s="36">
        <v>6.7100003562033539</v>
      </c>
      <c r="G72" s="36">
        <v>6.9435597314588673</v>
      </c>
      <c r="H72" s="36">
        <v>6.877193782309071</v>
      </c>
      <c r="I72" s="36">
        <v>6.4930148165458803</v>
      </c>
      <c r="J72" s="36">
        <v>6.2707108303102475</v>
      </c>
      <c r="K72" s="36">
        <v>6.3153062474603203</v>
      </c>
      <c r="L72" s="36">
        <v>4.428212510627854</v>
      </c>
      <c r="M72" s="36">
        <v>3.0253659867403666</v>
      </c>
      <c r="N72" s="36">
        <v>2.71318104721797</v>
      </c>
      <c r="O72" s="36">
        <v>2.7684445478057267</v>
      </c>
      <c r="P72" s="36">
        <v>2.8354119687766022</v>
      </c>
      <c r="Q72" s="36">
        <v>2.8986555796841582</v>
      </c>
      <c r="R72" s="36">
        <v>2.8374431543518925</v>
      </c>
      <c r="S72" s="36">
        <v>2.8837759857097174</v>
      </c>
      <c r="T72" s="36">
        <v>2.9035158292827936</v>
      </c>
      <c r="U72" s="36">
        <v>2.935292561719089</v>
      </c>
      <c r="V72" s="36">
        <v>2.8178667248516933</v>
      </c>
      <c r="W72" s="36">
        <v>2.8449146125627771</v>
      </c>
      <c r="X72" s="36">
        <v>2.8727687105904209</v>
      </c>
      <c r="Y72" s="36">
        <v>3.0056949152597112</v>
      </c>
      <c r="Z72" s="36">
        <v>3.0497324450480332</v>
      </c>
      <c r="AA72" s="36">
        <v>3.07</v>
      </c>
      <c r="AB72" s="36">
        <v>3.1492910335660569</v>
      </c>
      <c r="AC72" s="36">
        <v>3.1522425871858628</v>
      </c>
      <c r="AD72" s="36">
        <v>3.1620587458010734</v>
      </c>
      <c r="AE72" s="36">
        <v>3.1739517821538619</v>
      </c>
      <c r="AF72" s="36">
        <v>3.2139732514924342</v>
      </c>
      <c r="AG72" s="36">
        <v>3.2012820554131349</v>
      </c>
      <c r="AH72" s="36">
        <v>3.2039651469120161</v>
      </c>
      <c r="AI72" s="39">
        <v>3.2049457196215174</v>
      </c>
      <c r="AJ72" s="36">
        <v>3.1816994852208103</v>
      </c>
      <c r="AK72" s="40">
        <v>3.17677684372156</v>
      </c>
      <c r="AL72" s="40">
        <v>3.1696977633857002</v>
      </c>
      <c r="AM72" s="40">
        <v>3.1134539972061099</v>
      </c>
      <c r="AN72" s="40">
        <v>3.10057673050258</v>
      </c>
      <c r="AO72" s="40">
        <v>3.1127353984944901</v>
      </c>
      <c r="AP72" s="40">
        <v>3.08840963341241</v>
      </c>
      <c r="AQ72" s="40">
        <v>2.8669621141394699</v>
      </c>
      <c r="AR72" s="40">
        <v>2.8283044897352299</v>
      </c>
      <c r="AS72" s="40">
        <v>2.80948218940634</v>
      </c>
      <c r="AT72" s="40">
        <v>2.8857109289067799</v>
      </c>
      <c r="AU72" s="40">
        <v>2.8662824841219599</v>
      </c>
      <c r="AV72" s="40">
        <v>3.0061594029459102</v>
      </c>
      <c r="AW72" s="40">
        <v>3.0617604388940798</v>
      </c>
      <c r="AX72" s="40">
        <v>3.0681143231757999</v>
      </c>
      <c r="AY72" s="40">
        <v>3.22433971287585</v>
      </c>
      <c r="AZ72" s="40">
        <v>3.29543611292502</v>
      </c>
      <c r="BA72" s="40">
        <v>3.2788315125196701</v>
      </c>
      <c r="BB72" s="40">
        <v>3.2693383774326001</v>
      </c>
      <c r="BC72" s="40">
        <v>3.2473522411457298</v>
      </c>
      <c r="BD72" s="40">
        <v>3.2375744837694498</v>
      </c>
      <c r="BE72" s="40">
        <v>3.1277299444700302</v>
      </c>
      <c r="BF72" s="40">
        <v>2.68350698495966</v>
      </c>
      <c r="BG72" s="40">
        <v>2.6243535735476899</v>
      </c>
      <c r="BH72" s="40">
        <v>2.5897429982973401</v>
      </c>
    </row>
    <row r="73" spans="1:60" s="12" customFormat="1" ht="12" customHeight="1" x14ac:dyDescent="0.2">
      <c r="A73" s="25">
        <v>16</v>
      </c>
      <c r="C73" s="49" t="s">
        <v>25</v>
      </c>
      <c r="D73" s="50" t="s">
        <v>15</v>
      </c>
      <c r="E73" s="51">
        <v>6.1953693067494013</v>
      </c>
      <c r="F73" s="51">
        <v>6.2082979485339136</v>
      </c>
      <c r="G73" s="51">
        <v>6.3637425529140712</v>
      </c>
      <c r="H73" s="51">
        <v>6.3501101305876997</v>
      </c>
      <c r="I73" s="51">
        <v>6.1409610143369591</v>
      </c>
      <c r="J73" s="51">
        <v>6.015983740985444</v>
      </c>
      <c r="K73" s="51">
        <v>6.0900840078902814</v>
      </c>
      <c r="L73" s="51">
        <v>4.810395976874478</v>
      </c>
      <c r="M73" s="51">
        <v>3.7711810136811872</v>
      </c>
      <c r="N73" s="51">
        <v>3.4825516210003378</v>
      </c>
      <c r="O73" s="51">
        <v>3.4515662551586881</v>
      </c>
      <c r="P73" s="51">
        <v>3.438155321338332</v>
      </c>
      <c r="Q73" s="51">
        <v>3.4441249490473704</v>
      </c>
      <c r="R73" s="51">
        <v>3.3444777451487449</v>
      </c>
      <c r="S73" s="51">
        <v>3.3527803701017218</v>
      </c>
      <c r="T73" s="51">
        <v>3.3245221473266398</v>
      </c>
      <c r="U73" s="51">
        <v>3.32426035699753</v>
      </c>
      <c r="V73" s="51">
        <v>3.1855594182551865</v>
      </c>
      <c r="W73" s="51">
        <v>3.1861120848974078</v>
      </c>
      <c r="X73" s="51">
        <v>3.1808724766753347</v>
      </c>
      <c r="Y73" s="51">
        <v>3.2789460215811408</v>
      </c>
      <c r="Z73" s="51">
        <v>3.2971169093774964</v>
      </c>
      <c r="AA73" s="51">
        <v>3.3</v>
      </c>
      <c r="AB73" s="51">
        <v>3.3602123283119081</v>
      </c>
      <c r="AC73" s="51">
        <v>3.3530855202176517</v>
      </c>
      <c r="AD73" s="51">
        <v>3.3482267984734082</v>
      </c>
      <c r="AE73" s="51">
        <v>3.3518330288173597</v>
      </c>
      <c r="AF73" s="51">
        <v>3.3790378443073412</v>
      </c>
      <c r="AG73" s="51">
        <v>3.3748150942657609</v>
      </c>
      <c r="AH73" s="51">
        <v>3.3761876548565417</v>
      </c>
      <c r="AI73" s="52">
        <v>3.3696477483570542</v>
      </c>
      <c r="AJ73" s="51">
        <v>3.3544095806708323</v>
      </c>
      <c r="AK73" s="53">
        <v>3.3388958095815102</v>
      </c>
      <c r="AL73" s="53">
        <v>3.3216982390729202</v>
      </c>
      <c r="AM73" s="53">
        <v>3.2707601039399599</v>
      </c>
      <c r="AN73" s="53">
        <v>3.24089106150935</v>
      </c>
      <c r="AO73" s="53">
        <v>3.2312448878831401</v>
      </c>
      <c r="AP73" s="53">
        <v>3.2218417836203299</v>
      </c>
      <c r="AQ73" s="53">
        <v>3.0544437827017199</v>
      </c>
      <c r="AR73" s="53">
        <v>3.0065859394902001</v>
      </c>
      <c r="AS73" s="53">
        <v>2.9758777858299101</v>
      </c>
      <c r="AT73" s="53">
        <v>3.00393562334426</v>
      </c>
      <c r="AU73" s="53">
        <v>2.9536210655989299</v>
      </c>
      <c r="AV73" s="53">
        <v>3.0067961953960198</v>
      </c>
      <c r="AW73" s="53">
        <v>3.0211778944380301</v>
      </c>
      <c r="AX73" s="53">
        <v>2.9956327370206002</v>
      </c>
      <c r="AY73" s="53">
        <v>3.0405705422170799</v>
      </c>
      <c r="AZ73" s="53">
        <v>3.0336853237054502</v>
      </c>
      <c r="BA73" s="53">
        <v>3.00176869948075</v>
      </c>
      <c r="BB73" s="53">
        <v>2.96109094371579</v>
      </c>
      <c r="BC73" s="53">
        <v>2.9302071551394002</v>
      </c>
      <c r="BD73" s="53">
        <v>2.9033898454348099</v>
      </c>
      <c r="BE73" s="53">
        <v>2.8254820185134299</v>
      </c>
      <c r="BF73" s="53">
        <v>2.6359191172076102</v>
      </c>
      <c r="BG73" s="53">
        <v>2.5913296011542402</v>
      </c>
      <c r="BH73" s="53">
        <v>2.5626495420569801</v>
      </c>
    </row>
    <row r="74" spans="1:60" ht="12" customHeight="1" x14ac:dyDescent="0.25">
      <c r="A74" s="54"/>
      <c r="C74" s="41"/>
      <c r="D74" s="31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</row>
    <row r="75" spans="1:60" ht="12" customHeight="1" x14ac:dyDescent="0.2">
      <c r="A75" s="25" t="s">
        <v>28</v>
      </c>
      <c r="C75" s="55" t="s">
        <v>29</v>
      </c>
      <c r="D75" s="27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39"/>
      <c r="AJ75" s="15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</row>
    <row r="76" spans="1:60" ht="12" customHeight="1" x14ac:dyDescent="0.2">
      <c r="A76" s="54"/>
      <c r="C76" s="30" t="s">
        <v>12</v>
      </c>
      <c r="D76" s="31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51"/>
      <c r="AD76" s="51"/>
      <c r="AE76" s="51"/>
      <c r="AF76" s="51"/>
      <c r="AG76" s="51"/>
      <c r="AH76" s="51"/>
      <c r="AI76" s="39"/>
      <c r="AJ76" s="51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</row>
    <row r="77" spans="1:60" ht="12" customHeight="1" x14ac:dyDescent="0.2">
      <c r="A77" s="54"/>
      <c r="C77" s="34" t="s">
        <v>13</v>
      </c>
      <c r="D77" s="31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15"/>
      <c r="AD77" s="15"/>
      <c r="AE77" s="15"/>
      <c r="AF77" s="15"/>
      <c r="AG77" s="15"/>
      <c r="AH77" s="15"/>
      <c r="AI77" s="39"/>
      <c r="AJ77" s="15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</row>
    <row r="78" spans="1:60" ht="12" customHeight="1" x14ac:dyDescent="0.2">
      <c r="A78" s="33">
        <v>1</v>
      </c>
      <c r="C78" s="37" t="s">
        <v>14</v>
      </c>
      <c r="D78" s="31" t="s">
        <v>15</v>
      </c>
      <c r="E78" s="36">
        <v>64.793527150303987</v>
      </c>
      <c r="F78" s="36">
        <v>67.450287259777483</v>
      </c>
      <c r="G78" s="36">
        <v>67.113684470226403</v>
      </c>
      <c r="H78" s="36">
        <v>57.040601971926122</v>
      </c>
      <c r="I78" s="36">
        <v>45.876295439872003</v>
      </c>
      <c r="J78" s="36">
        <v>56.371860209330173</v>
      </c>
      <c r="K78" s="36">
        <v>52.68387773504012</v>
      </c>
      <c r="L78" s="36">
        <v>43.729428520816775</v>
      </c>
      <c r="M78" s="36">
        <v>47.48716606703583</v>
      </c>
      <c r="N78" s="36">
        <v>64.555381619866253</v>
      </c>
      <c r="O78" s="36">
        <v>66.633215568906081</v>
      </c>
      <c r="P78" s="36">
        <v>49.666655902056398</v>
      </c>
      <c r="Q78" s="36">
        <v>37.330974018352137</v>
      </c>
      <c r="R78" s="36">
        <v>39.101196879338772</v>
      </c>
      <c r="S78" s="36">
        <v>43.495504462300104</v>
      </c>
      <c r="T78" s="36">
        <v>45.928270110961712</v>
      </c>
      <c r="U78" s="36">
        <v>51.218264406698268</v>
      </c>
      <c r="V78" s="36">
        <v>56.023122562002357</v>
      </c>
      <c r="W78" s="36">
        <v>51.70678291654238</v>
      </c>
      <c r="X78" s="36">
        <v>53.533529474096483</v>
      </c>
      <c r="Y78" s="36">
        <v>55.082085709323835</v>
      </c>
      <c r="Z78" s="36">
        <v>56.389288886638475</v>
      </c>
      <c r="AA78" s="36">
        <v>55.98</v>
      </c>
      <c r="AB78" s="36">
        <v>63.545805242036899</v>
      </c>
      <c r="AC78" s="36">
        <v>70.686349817521545</v>
      </c>
      <c r="AD78" s="36">
        <v>75.257201137482141</v>
      </c>
      <c r="AE78" s="36">
        <v>77.313772199539954</v>
      </c>
      <c r="AF78" s="36">
        <v>80.272915872677174</v>
      </c>
      <c r="AG78" s="36">
        <v>81.011157646900827</v>
      </c>
      <c r="AH78" s="36">
        <v>81.944909371709059</v>
      </c>
      <c r="AI78" s="39">
        <v>82.570793864563583</v>
      </c>
      <c r="AJ78" s="36">
        <v>82.239970063528276</v>
      </c>
      <c r="AK78" s="40">
        <v>77.634900929820901</v>
      </c>
      <c r="AL78" s="40">
        <v>78.925641477686199</v>
      </c>
      <c r="AM78" s="40">
        <v>80.659261601804204</v>
      </c>
      <c r="AN78" s="40">
        <v>84.0924527987967</v>
      </c>
      <c r="AO78" s="40">
        <v>81.428923952548203</v>
      </c>
      <c r="AP78" s="40">
        <v>82.273370319476101</v>
      </c>
      <c r="AQ78" s="40">
        <v>82.300296748775807</v>
      </c>
      <c r="AR78" s="40">
        <v>81.291784681545806</v>
      </c>
      <c r="AS78" s="40">
        <v>84.787659736472094</v>
      </c>
      <c r="AT78" s="40">
        <v>88.136290262822797</v>
      </c>
      <c r="AU78" s="40">
        <v>89.5182509242441</v>
      </c>
      <c r="AV78" s="40">
        <v>90.416344897940505</v>
      </c>
      <c r="AW78" s="40">
        <v>90.567698125481996</v>
      </c>
      <c r="AX78" s="40">
        <v>91.589261839492494</v>
      </c>
      <c r="AY78" s="40">
        <v>90.563471383945597</v>
      </c>
      <c r="AZ78" s="40">
        <v>91.892373262539394</v>
      </c>
      <c r="BA78" s="40">
        <v>91.862482947606097</v>
      </c>
      <c r="BB78" s="40">
        <v>92.185939586256794</v>
      </c>
      <c r="BC78" s="40">
        <v>91.797314829825098</v>
      </c>
      <c r="BD78" s="40">
        <v>92.435211697891503</v>
      </c>
      <c r="BE78" s="40">
        <v>91.902724860299898</v>
      </c>
      <c r="BF78" s="40">
        <v>90.249709968289494</v>
      </c>
      <c r="BG78" s="40">
        <v>91.198619774793997</v>
      </c>
      <c r="BH78" s="40">
        <v>92.443816367023402</v>
      </c>
    </row>
    <row r="79" spans="1:60" ht="12" customHeight="1" x14ac:dyDescent="0.2">
      <c r="A79" s="33">
        <v>2</v>
      </c>
      <c r="C79" s="37" t="s">
        <v>16</v>
      </c>
      <c r="D79" s="31" t="s">
        <v>15</v>
      </c>
      <c r="E79" s="36">
        <v>47.707936501139912</v>
      </c>
      <c r="F79" s="36">
        <v>50.514098482464163</v>
      </c>
      <c r="G79" s="36">
        <v>52.77842210220318</v>
      </c>
      <c r="H79" s="36">
        <v>53.04661738598174</v>
      </c>
      <c r="I79" s="36">
        <v>51.425124433973139</v>
      </c>
      <c r="J79" s="36">
        <v>51.072814518341282</v>
      </c>
      <c r="K79" s="36">
        <v>50.815656131688947</v>
      </c>
      <c r="L79" s="36">
        <v>48.063853970459441</v>
      </c>
      <c r="M79" s="36">
        <v>44.362218552107407</v>
      </c>
      <c r="N79" s="36">
        <v>42.471055516024613</v>
      </c>
      <c r="O79" s="36">
        <v>40.052549316218673</v>
      </c>
      <c r="P79" s="36">
        <v>37.577371706160889</v>
      </c>
      <c r="Q79" s="36">
        <v>35.611216660335025</v>
      </c>
      <c r="R79" s="36">
        <v>33.811756120309269</v>
      </c>
      <c r="S79" s="36">
        <v>32.424568256786159</v>
      </c>
      <c r="T79" s="36">
        <v>31.492859867604118</v>
      </c>
      <c r="U79" s="36">
        <v>30.729134937293523</v>
      </c>
      <c r="V79" s="36">
        <v>29.587189863874453</v>
      </c>
      <c r="W79" s="36">
        <v>28.574659002769003</v>
      </c>
      <c r="X79" s="36">
        <v>28.067930567038157</v>
      </c>
      <c r="Y79" s="36">
        <v>27.871754285231304</v>
      </c>
      <c r="Z79" s="36">
        <v>27.852142960103482</v>
      </c>
      <c r="AA79" s="36">
        <v>27.48</v>
      </c>
      <c r="AB79" s="36">
        <v>27.901272133126291</v>
      </c>
      <c r="AC79" s="36">
        <v>28.402548796933381</v>
      </c>
      <c r="AD79" s="36">
        <v>29.310442924669289</v>
      </c>
      <c r="AE79" s="36">
        <v>30.705614804214608</v>
      </c>
      <c r="AF79" s="36">
        <v>32.888179632708493</v>
      </c>
      <c r="AG79" s="36">
        <v>35.43627847416964</v>
      </c>
      <c r="AH79" s="36">
        <v>37.201261780468471</v>
      </c>
      <c r="AI79" s="39">
        <v>39.34154526775793</v>
      </c>
      <c r="AJ79" s="36">
        <v>41.329491899968609</v>
      </c>
      <c r="AK79" s="40">
        <v>42.570603277185498</v>
      </c>
      <c r="AL79" s="40">
        <v>44.095448974859103</v>
      </c>
      <c r="AM79" s="40">
        <v>46.582148726515001</v>
      </c>
      <c r="AN79" s="40">
        <v>48.2493021314327</v>
      </c>
      <c r="AO79" s="40">
        <v>50.002125460231099</v>
      </c>
      <c r="AP79" s="40">
        <v>51.047126081966603</v>
      </c>
      <c r="AQ79" s="40">
        <v>52.145226374051497</v>
      </c>
      <c r="AR79" s="40">
        <v>53.484701706525698</v>
      </c>
      <c r="AS79" s="40">
        <v>54.929841880208201</v>
      </c>
      <c r="AT79" s="40">
        <v>57.022771935872903</v>
      </c>
      <c r="AU79" s="40">
        <v>58.522293300800598</v>
      </c>
      <c r="AV79" s="40">
        <v>60.704082679000201</v>
      </c>
      <c r="AW79" s="40">
        <v>62.353084208231898</v>
      </c>
      <c r="AX79" s="40">
        <v>64.255103189868393</v>
      </c>
      <c r="AY79" s="40">
        <v>65.744730416576004</v>
      </c>
      <c r="AZ79" s="40">
        <v>67.639215217968101</v>
      </c>
      <c r="BA79" s="40">
        <v>69.243523566945697</v>
      </c>
      <c r="BB79" s="40">
        <v>70.670367391713199</v>
      </c>
      <c r="BC79" s="40">
        <v>72.012044920434803</v>
      </c>
      <c r="BD79" s="40">
        <v>73.199617429650402</v>
      </c>
      <c r="BE79" s="40">
        <v>74.184393446511805</v>
      </c>
      <c r="BF79" s="40">
        <v>74.543637909794001</v>
      </c>
      <c r="BG79" s="40">
        <v>75.314684692959304</v>
      </c>
      <c r="BH79" s="40">
        <v>76.205353159808894</v>
      </c>
    </row>
    <row r="80" spans="1:60" ht="12" customHeight="1" x14ac:dyDescent="0.2">
      <c r="A80" s="33"/>
      <c r="C80" s="41"/>
      <c r="D80" s="37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36"/>
      <c r="AD80" s="36"/>
      <c r="AE80" s="36"/>
      <c r="AF80" s="36"/>
      <c r="AG80" s="36"/>
      <c r="AH80" s="36"/>
      <c r="AI80" s="39"/>
      <c r="AJ80" s="36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</row>
    <row r="81" spans="1:60" ht="12" customHeight="1" x14ac:dyDescent="0.2">
      <c r="A81" s="33"/>
      <c r="C81" s="34" t="s">
        <v>17</v>
      </c>
      <c r="D81" s="37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36"/>
      <c r="AD81" s="36"/>
      <c r="AE81" s="36"/>
      <c r="AF81" s="36"/>
      <c r="AG81" s="36"/>
      <c r="AH81" s="36"/>
      <c r="AI81" s="39"/>
      <c r="AJ81" s="36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</row>
    <row r="82" spans="1:60" ht="12" customHeight="1" x14ac:dyDescent="0.2">
      <c r="A82" s="33"/>
      <c r="C82" s="37" t="s">
        <v>14</v>
      </c>
      <c r="D82" s="37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44"/>
      <c r="AD82" s="44"/>
      <c r="AE82" s="44"/>
      <c r="AF82" s="44"/>
      <c r="AG82" s="44"/>
      <c r="AH82" s="44"/>
      <c r="AI82" s="39"/>
      <c r="AJ82" s="44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</row>
    <row r="83" spans="1:60" ht="12" customHeight="1" x14ac:dyDescent="0.2">
      <c r="A83" s="33">
        <v>3</v>
      </c>
      <c r="C83" s="47" t="s">
        <v>18</v>
      </c>
      <c r="D83" s="31" t="s">
        <v>15</v>
      </c>
      <c r="E83" s="36">
        <v>96.946411025256879</v>
      </c>
      <c r="F83" s="36">
        <v>97.037877320517097</v>
      </c>
      <c r="G83" s="36">
        <v>96.851869357103226</v>
      </c>
      <c r="H83" s="36">
        <v>95.664656475010631</v>
      </c>
      <c r="I83" s="36">
        <v>95.132000426741072</v>
      </c>
      <c r="J83" s="36">
        <v>94.923883160283879</v>
      </c>
      <c r="K83" s="36">
        <v>92.434803943220771</v>
      </c>
      <c r="L83" s="36">
        <v>44.534912672026714</v>
      </c>
      <c r="M83" s="36">
        <v>28.592279915065223</v>
      </c>
      <c r="N83" s="36">
        <v>16.215355329310952</v>
      </c>
      <c r="O83" s="36">
        <v>11.476949897614746</v>
      </c>
      <c r="P83" s="36">
        <v>12.029556225547484</v>
      </c>
      <c r="Q83" s="36">
        <v>11.599942790366192</v>
      </c>
      <c r="R83" s="36">
        <v>12.329829112261253</v>
      </c>
      <c r="S83" s="36">
        <v>13.283584549863164</v>
      </c>
      <c r="T83" s="36">
        <v>15.574067283271537</v>
      </c>
      <c r="U83" s="36">
        <v>15.160741969692845</v>
      </c>
      <c r="V83" s="36">
        <v>12.959138301884416</v>
      </c>
      <c r="W83" s="36">
        <v>16.286734523866798</v>
      </c>
      <c r="X83" s="36">
        <v>15.187850188766239</v>
      </c>
      <c r="Y83" s="36">
        <v>12.629520379858436</v>
      </c>
      <c r="Z83" s="36">
        <v>9.026060691324906</v>
      </c>
      <c r="AA83" s="36">
        <v>6.88</v>
      </c>
      <c r="AB83" s="36">
        <v>5.6762653045548914</v>
      </c>
      <c r="AC83" s="36">
        <v>9.8714746347161189</v>
      </c>
      <c r="AD83" s="36">
        <v>14.07208710903495</v>
      </c>
      <c r="AE83" s="36">
        <v>19.93414170495619</v>
      </c>
      <c r="AF83" s="36">
        <v>25.133995295570088</v>
      </c>
      <c r="AG83" s="36">
        <v>26.277119702329959</v>
      </c>
      <c r="AH83" s="36">
        <v>25.584849707346002</v>
      </c>
      <c r="AI83" s="39">
        <v>22.912936587264991</v>
      </c>
      <c r="AJ83" s="36">
        <v>24.600654010352034</v>
      </c>
      <c r="AK83" s="40">
        <v>35.216450923671097</v>
      </c>
      <c r="AL83" s="40">
        <v>44.020192645628299</v>
      </c>
      <c r="AM83" s="40">
        <v>49.267601368864199</v>
      </c>
      <c r="AN83" s="40">
        <v>50.439655367504002</v>
      </c>
      <c r="AO83" s="40">
        <v>51.406027624800899</v>
      </c>
      <c r="AP83" s="40">
        <v>56.595869262358597</v>
      </c>
      <c r="AQ83" s="40">
        <v>50.394625570422498</v>
      </c>
      <c r="AR83" s="40">
        <v>54.9538819666598</v>
      </c>
      <c r="AS83" s="40">
        <v>59.194020233006299</v>
      </c>
      <c r="AT83" s="40">
        <v>61.695042611400801</v>
      </c>
      <c r="AU83" s="40">
        <v>64.221278643339204</v>
      </c>
      <c r="AV83" s="40">
        <v>74.404581753925697</v>
      </c>
      <c r="AW83" s="40">
        <v>76.171481193677906</v>
      </c>
      <c r="AX83" s="40">
        <v>76.472879583406595</v>
      </c>
      <c r="AY83" s="40">
        <v>82.299473916771603</v>
      </c>
      <c r="AZ83" s="40">
        <v>83.918860306465703</v>
      </c>
      <c r="BA83" s="40">
        <v>83.487061331580406</v>
      </c>
      <c r="BB83" s="40">
        <v>83.7752454384499</v>
      </c>
      <c r="BC83" s="40">
        <v>84.122568824412099</v>
      </c>
      <c r="BD83" s="40">
        <v>85.320260110760003</v>
      </c>
      <c r="BE83" s="40">
        <v>72.459831066028201</v>
      </c>
      <c r="BF83" s="40">
        <v>73.214890288714301</v>
      </c>
      <c r="BG83" s="40">
        <v>74.156709588260398</v>
      </c>
      <c r="BH83" s="40">
        <v>64.802975081625803</v>
      </c>
    </row>
    <row r="84" spans="1:60" ht="12" customHeight="1" x14ac:dyDescent="0.2">
      <c r="A84" s="33">
        <v>4</v>
      </c>
      <c r="C84" s="47" t="s">
        <v>19</v>
      </c>
      <c r="D84" s="31" t="s">
        <v>15</v>
      </c>
      <c r="E84" s="36">
        <v>2.200856641757305</v>
      </c>
      <c r="F84" s="36">
        <v>2.2852347271620306</v>
      </c>
      <c r="G84" s="36">
        <v>2.4112222810790902</v>
      </c>
      <c r="H84" s="36">
        <v>3.2682051342505831</v>
      </c>
      <c r="I84" s="36">
        <v>3.519032715875023</v>
      </c>
      <c r="J84" s="36">
        <v>3.9345890113385504</v>
      </c>
      <c r="K84" s="36">
        <v>6.4052694020748726</v>
      </c>
      <c r="L84" s="36">
        <v>19.654045759563509</v>
      </c>
      <c r="M84" s="36">
        <v>18.304478592436414</v>
      </c>
      <c r="N84" s="36">
        <v>15.679620914216635</v>
      </c>
      <c r="O84" s="36">
        <v>16.148916025495833</v>
      </c>
      <c r="P84" s="36">
        <v>24.420483327121861</v>
      </c>
      <c r="Q84" s="36">
        <v>32.557744882099669</v>
      </c>
      <c r="R84" s="36">
        <v>32.831951643800096</v>
      </c>
      <c r="S84" s="36">
        <v>32.962403088348097</v>
      </c>
      <c r="T84" s="36">
        <v>32.056070298387866</v>
      </c>
      <c r="U84" s="36">
        <v>32.796411049322813</v>
      </c>
      <c r="V84" s="36">
        <v>27.643546195496082</v>
      </c>
      <c r="W84" s="36">
        <v>34.530479803660903</v>
      </c>
      <c r="X84" s="36">
        <v>41.262548984875707</v>
      </c>
      <c r="Y84" s="36">
        <v>39.277927320770168</v>
      </c>
      <c r="Z84" s="36">
        <v>33.14879606898149</v>
      </c>
      <c r="AA84" s="36">
        <v>30.5</v>
      </c>
      <c r="AB84" s="36">
        <v>35.101063103564009</v>
      </c>
      <c r="AC84" s="36">
        <v>39.678042378870138</v>
      </c>
      <c r="AD84" s="36">
        <v>42.103176856280989</v>
      </c>
      <c r="AE84" s="36">
        <v>40.895162712646979</v>
      </c>
      <c r="AF84" s="36">
        <v>38.646597889871067</v>
      </c>
      <c r="AG84" s="36">
        <v>38.155105156159905</v>
      </c>
      <c r="AH84" s="36">
        <v>38.809094183672904</v>
      </c>
      <c r="AI84" s="39">
        <v>39.880557202962066</v>
      </c>
      <c r="AJ84" s="36">
        <v>40.732611298392271</v>
      </c>
      <c r="AK84" s="40">
        <v>38.395142158534703</v>
      </c>
      <c r="AL84" s="40">
        <v>34.104751599411799</v>
      </c>
      <c r="AM84" s="40">
        <v>31.194558637208299</v>
      </c>
      <c r="AN84" s="40">
        <v>32.754931280377598</v>
      </c>
      <c r="AO84" s="40">
        <v>33.326739022664498</v>
      </c>
      <c r="AP84" s="40">
        <v>29.936072409935498</v>
      </c>
      <c r="AQ84" s="40">
        <v>34.186921692954201</v>
      </c>
      <c r="AR84" s="40">
        <v>31.849226686326698</v>
      </c>
      <c r="AS84" s="40">
        <v>28.2801487606338</v>
      </c>
      <c r="AT84" s="40">
        <v>26.681793365525898</v>
      </c>
      <c r="AU84" s="40">
        <v>23.557380359753001</v>
      </c>
      <c r="AV84" s="40">
        <v>16.4310811874861</v>
      </c>
      <c r="AW84" s="40">
        <v>14.9082970056419</v>
      </c>
      <c r="AX84" s="40">
        <v>14.528760040010001</v>
      </c>
      <c r="AY84" s="40">
        <v>10.5886309348334</v>
      </c>
      <c r="AZ84" s="40">
        <v>9.5180734613720901</v>
      </c>
      <c r="BA84" s="40">
        <v>9.9791913661876297</v>
      </c>
      <c r="BB84" s="40">
        <v>10.174575796774</v>
      </c>
      <c r="BC84" s="40">
        <v>10.300528024016399</v>
      </c>
      <c r="BD84" s="40">
        <v>9.7054062282309896</v>
      </c>
      <c r="BE84" s="40">
        <v>19.592172089879</v>
      </c>
      <c r="BF84" s="40">
        <v>19.8370536926951</v>
      </c>
      <c r="BG84" s="40">
        <v>20.275288543918801</v>
      </c>
      <c r="BH84" s="40">
        <v>27.770626485335701</v>
      </c>
    </row>
    <row r="85" spans="1:60" ht="12" customHeight="1" x14ac:dyDescent="0.2">
      <c r="A85" s="33">
        <v>5</v>
      </c>
      <c r="C85" s="47" t="s">
        <v>20</v>
      </c>
      <c r="D85" s="31" t="s">
        <v>15</v>
      </c>
      <c r="E85" s="36">
        <v>0.30000984702881955</v>
      </c>
      <c r="F85" s="36">
        <v>0.16788789470664947</v>
      </c>
      <c r="G85" s="36">
        <v>0.23522263879635985</v>
      </c>
      <c r="H85" s="36">
        <v>0.55257765135545134</v>
      </c>
      <c r="I85" s="36">
        <v>0.67111944196094475</v>
      </c>
      <c r="J85" s="36">
        <v>0.64851666941785646</v>
      </c>
      <c r="K85" s="36">
        <v>0.7253137863842033</v>
      </c>
      <c r="L85" s="36">
        <v>18.674545958345472</v>
      </c>
      <c r="M85" s="36">
        <v>23.894286541588471</v>
      </c>
      <c r="N85" s="36">
        <v>30.856922395523444</v>
      </c>
      <c r="O85" s="36">
        <v>29.56202022215685</v>
      </c>
      <c r="P85" s="36">
        <v>26.040355942021225</v>
      </c>
      <c r="Q85" s="36">
        <v>25.633890917178135</v>
      </c>
      <c r="R85" s="36">
        <v>24.327866840586317</v>
      </c>
      <c r="S85" s="36">
        <v>25.863173830682701</v>
      </c>
      <c r="T85" s="36">
        <v>27.503844952396474</v>
      </c>
      <c r="U85" s="36">
        <v>30.200519451791781</v>
      </c>
      <c r="V85" s="36">
        <v>32.409006054424843</v>
      </c>
      <c r="W85" s="36">
        <v>27.432597173518143</v>
      </c>
      <c r="X85" s="36">
        <v>27.381646642772466</v>
      </c>
      <c r="Y85" s="36">
        <v>32.195308209528136</v>
      </c>
      <c r="Z85" s="36">
        <v>39.244372359657255</v>
      </c>
      <c r="AA85" s="36">
        <v>41.34</v>
      </c>
      <c r="AB85" s="36">
        <v>38.269749353401096</v>
      </c>
      <c r="AC85" s="36">
        <v>33.621993465549771</v>
      </c>
      <c r="AD85" s="36">
        <v>31.483804332639192</v>
      </c>
      <c r="AE85" s="36">
        <v>28.975617428337419</v>
      </c>
      <c r="AF85" s="36">
        <v>26.794214563701058</v>
      </c>
      <c r="AG85" s="36">
        <v>25.540302553779213</v>
      </c>
      <c r="AH85" s="36">
        <v>24.311935038496848</v>
      </c>
      <c r="AI85" s="39">
        <v>25.055183462516478</v>
      </c>
      <c r="AJ85" s="36">
        <v>23.823782033523706</v>
      </c>
      <c r="AK85" s="40">
        <v>18.5932058448983</v>
      </c>
      <c r="AL85" s="40">
        <v>15.6977658582797</v>
      </c>
      <c r="AM85" s="40">
        <v>15.1369863293625</v>
      </c>
      <c r="AN85" s="40">
        <v>13.088522609845599</v>
      </c>
      <c r="AO85" s="40">
        <v>11.930779876196601</v>
      </c>
      <c r="AP85" s="40">
        <v>10.1282207205346</v>
      </c>
      <c r="AQ85" s="40">
        <v>11.391511135342499</v>
      </c>
      <c r="AR85" s="40">
        <v>9.7221939165858497</v>
      </c>
      <c r="AS85" s="40">
        <v>9.2020312366385699</v>
      </c>
      <c r="AT85" s="40">
        <v>8.1892415374527303</v>
      </c>
      <c r="AU85" s="40">
        <v>8.0690312842443301</v>
      </c>
      <c r="AV85" s="40">
        <v>6.0340922583162504</v>
      </c>
      <c r="AW85" s="40">
        <v>6.0891066141169103</v>
      </c>
      <c r="AX85" s="40">
        <v>6.1199683263099596</v>
      </c>
      <c r="AY85" s="40">
        <v>4.6936286944574102</v>
      </c>
      <c r="AZ85" s="40">
        <v>4.1817297525024202</v>
      </c>
      <c r="BA85" s="40">
        <v>3.83477247049567</v>
      </c>
      <c r="BB85" s="40">
        <v>3.50668280682275</v>
      </c>
      <c r="BC85" s="40">
        <v>3.12165208726773</v>
      </c>
      <c r="BD85" s="40">
        <v>2.8003329558981398</v>
      </c>
      <c r="BE85" s="40">
        <v>5.02645937525556</v>
      </c>
      <c r="BF85" s="40">
        <v>4.7207685488721003</v>
      </c>
      <c r="BG85" s="40">
        <v>3.6893103588279899</v>
      </c>
      <c r="BH85" s="40">
        <v>5.5052327355642001</v>
      </c>
    </row>
    <row r="86" spans="1:60" ht="12" customHeight="1" x14ac:dyDescent="0.2">
      <c r="A86" s="33">
        <v>6</v>
      </c>
      <c r="C86" s="47" t="s">
        <v>21</v>
      </c>
      <c r="D86" s="31" t="s">
        <v>15</v>
      </c>
      <c r="E86" s="36">
        <v>0.55272248595699258</v>
      </c>
      <c r="F86" s="36">
        <v>0.50900005761421852</v>
      </c>
      <c r="G86" s="36">
        <v>0.50168572302132242</v>
      </c>
      <c r="H86" s="36">
        <v>0.51456073938333058</v>
      </c>
      <c r="I86" s="36">
        <v>0.67784741542296045</v>
      </c>
      <c r="J86" s="36">
        <v>0.49301115895972419</v>
      </c>
      <c r="K86" s="36">
        <v>0.43461782015758332</v>
      </c>
      <c r="L86" s="36">
        <v>17.136508996055149</v>
      </c>
      <c r="M86" s="36">
        <v>29.208924264605791</v>
      </c>
      <c r="N86" s="36">
        <v>37.248074733107664</v>
      </c>
      <c r="O86" s="36">
        <v>42.812113854732573</v>
      </c>
      <c r="P86" s="36">
        <v>37.509609354232971</v>
      </c>
      <c r="Q86" s="36">
        <v>30.208418290284349</v>
      </c>
      <c r="R86" s="36">
        <v>30.510344177867449</v>
      </c>
      <c r="S86" s="36">
        <v>27.890826284387472</v>
      </c>
      <c r="T86" s="36">
        <v>24.866003884339051</v>
      </c>
      <c r="U86" s="36">
        <v>21.842297210758655</v>
      </c>
      <c r="V86" s="36">
        <v>26.988293033174916</v>
      </c>
      <c r="W86" s="36">
        <v>21.750193090604281</v>
      </c>
      <c r="X86" s="36">
        <v>16.167953302817288</v>
      </c>
      <c r="Y86" s="36">
        <v>15.897244089843207</v>
      </c>
      <c r="Z86" s="36">
        <v>18.580768171555171</v>
      </c>
      <c r="AA86" s="36">
        <v>21.28</v>
      </c>
      <c r="AB86" s="36">
        <v>20.952923206939328</v>
      </c>
      <c r="AC86" s="36">
        <v>16.828489520864075</v>
      </c>
      <c r="AD86" s="36">
        <v>12.340922101856862</v>
      </c>
      <c r="AE86" s="36">
        <v>10.195090260298189</v>
      </c>
      <c r="AF86" s="36">
        <v>9.4252000191849934</v>
      </c>
      <c r="AG86" s="36">
        <v>10.027457331992071</v>
      </c>
      <c r="AH86" s="36">
        <v>11.294127869184093</v>
      </c>
      <c r="AI86" s="39">
        <v>12.151327427624032</v>
      </c>
      <c r="AJ86" s="36">
        <v>10.842954604326556</v>
      </c>
      <c r="AK86" s="40">
        <v>7.7951944929876902</v>
      </c>
      <c r="AL86" s="40">
        <v>6.1773070186644903</v>
      </c>
      <c r="AM86" s="40">
        <v>4.4008526013777001</v>
      </c>
      <c r="AN86" s="40">
        <v>3.7168807166172502</v>
      </c>
      <c r="AO86" s="40">
        <v>3.33645191421135</v>
      </c>
      <c r="AP86" s="40">
        <v>3.3398371672083802</v>
      </c>
      <c r="AQ86" s="40">
        <v>4.0269350374598298</v>
      </c>
      <c r="AR86" s="40">
        <v>3.4746971322242399</v>
      </c>
      <c r="AS86" s="40">
        <v>3.3238053969969399</v>
      </c>
      <c r="AT86" s="40">
        <v>3.4339240834124198</v>
      </c>
      <c r="AU86" s="40">
        <v>4.1523153687807399</v>
      </c>
      <c r="AV86" s="40">
        <v>3.1302437269619299</v>
      </c>
      <c r="AW86" s="40">
        <v>2.83110283383829</v>
      </c>
      <c r="AX86" s="40">
        <v>2.8783905516809098</v>
      </c>
      <c r="AY86" s="40">
        <v>2.41826541001151</v>
      </c>
      <c r="AZ86" s="40">
        <v>2.3813337352547199</v>
      </c>
      <c r="BA86" s="40">
        <v>2.6989751987023398</v>
      </c>
      <c r="BB86" s="40">
        <v>2.5435001730267102</v>
      </c>
      <c r="BC86" s="40">
        <v>2.45525268538035</v>
      </c>
      <c r="BD86" s="40">
        <v>2.1739966216173201</v>
      </c>
      <c r="BE86" s="40">
        <v>2.9215405075021899</v>
      </c>
      <c r="BF86" s="40">
        <v>2.2272784117228599</v>
      </c>
      <c r="BG86" s="40">
        <v>1.8787027067701301</v>
      </c>
      <c r="BH86" s="40">
        <v>1.92115786283904</v>
      </c>
    </row>
    <row r="87" spans="1:60" ht="12" customHeight="1" x14ac:dyDescent="0.2">
      <c r="A87" s="33"/>
      <c r="C87" s="41"/>
      <c r="D87" s="37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36"/>
      <c r="AD87" s="36"/>
      <c r="AE87" s="36"/>
      <c r="AF87" s="36"/>
      <c r="AG87" s="36"/>
      <c r="AH87" s="36"/>
      <c r="AI87" s="39"/>
      <c r="AJ87" s="36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</row>
    <row r="88" spans="1:60" ht="12" customHeight="1" x14ac:dyDescent="0.2">
      <c r="A88" s="33"/>
      <c r="C88" s="37" t="s">
        <v>16</v>
      </c>
      <c r="D88" s="37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36"/>
      <c r="AD88" s="36"/>
      <c r="AE88" s="36"/>
      <c r="AF88" s="36"/>
      <c r="AG88" s="36"/>
      <c r="AH88" s="36"/>
      <c r="AI88" s="39"/>
      <c r="AJ88" s="36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</row>
    <row r="89" spans="1:60" ht="12" customHeight="1" x14ac:dyDescent="0.2">
      <c r="A89" s="33">
        <v>7</v>
      </c>
      <c r="C89" s="47" t="s">
        <v>18</v>
      </c>
      <c r="D89" s="31" t="s">
        <v>15</v>
      </c>
      <c r="E89" s="36">
        <v>91.955512566971493</v>
      </c>
      <c r="F89" s="36">
        <v>92.338931317663537</v>
      </c>
      <c r="G89" s="36">
        <v>92.607728585508184</v>
      </c>
      <c r="H89" s="36">
        <v>92.105518785979939</v>
      </c>
      <c r="I89" s="36">
        <v>91.733264599774998</v>
      </c>
      <c r="J89" s="36">
        <v>90.553914031050468</v>
      </c>
      <c r="K89" s="36">
        <v>89.608757714408043</v>
      </c>
      <c r="L89" s="36">
        <v>36.273033549988256</v>
      </c>
      <c r="M89" s="36">
        <v>32.366796603825357</v>
      </c>
      <c r="N89" s="36">
        <v>32.523890025870905</v>
      </c>
      <c r="O89" s="36">
        <v>31.140978894118089</v>
      </c>
      <c r="P89" s="36">
        <v>29.255027869195061</v>
      </c>
      <c r="Q89" s="36">
        <v>27.473048446812022</v>
      </c>
      <c r="R89" s="36">
        <v>26.696014534509722</v>
      </c>
      <c r="S89" s="36">
        <v>26.162341703083698</v>
      </c>
      <c r="T89" s="36">
        <v>25.490496851875101</v>
      </c>
      <c r="U89" s="36">
        <v>25.275669679512909</v>
      </c>
      <c r="V89" s="36">
        <v>24.923494555702405</v>
      </c>
      <c r="W89" s="36">
        <v>24.754239970694865</v>
      </c>
      <c r="X89" s="36">
        <v>24.454291366256005</v>
      </c>
      <c r="Y89" s="36">
        <v>24.254962337357643</v>
      </c>
      <c r="Z89" s="36">
        <v>23.876726684912448</v>
      </c>
      <c r="AA89" s="36">
        <v>23.31</v>
      </c>
      <c r="AB89" s="36">
        <v>22.814670391508386</v>
      </c>
      <c r="AC89" s="36">
        <v>22.645458002767484</v>
      </c>
      <c r="AD89" s="36">
        <v>22.537557532175857</v>
      </c>
      <c r="AE89" s="36">
        <v>22.703154285311513</v>
      </c>
      <c r="AF89" s="36">
        <v>23.615599762299439</v>
      </c>
      <c r="AG89" s="36">
        <v>24.330470815472694</v>
      </c>
      <c r="AH89" s="36">
        <v>25.181235392158086</v>
      </c>
      <c r="AI89" s="39">
        <v>25.683812126144588</v>
      </c>
      <c r="AJ89" s="36">
        <v>26.447786849493777</v>
      </c>
      <c r="AK89" s="40">
        <v>27.8547342734498</v>
      </c>
      <c r="AL89" s="40">
        <v>29.6281213207007</v>
      </c>
      <c r="AM89" s="40">
        <v>31.769125975158602</v>
      </c>
      <c r="AN89" s="40">
        <v>33.663903975630703</v>
      </c>
      <c r="AO89" s="40">
        <v>35.445022788752297</v>
      </c>
      <c r="AP89" s="40">
        <v>37.238187027035202</v>
      </c>
      <c r="AQ89" s="40">
        <v>32.783309603685602</v>
      </c>
      <c r="AR89" s="40">
        <v>35.324935280377197</v>
      </c>
      <c r="AS89" s="40">
        <v>37.807176863052803</v>
      </c>
      <c r="AT89" s="40">
        <v>39.521133150449302</v>
      </c>
      <c r="AU89" s="40">
        <v>41.726921083994597</v>
      </c>
      <c r="AV89" s="40">
        <v>51.001532134845696</v>
      </c>
      <c r="AW89" s="40">
        <v>53.370723463551798</v>
      </c>
      <c r="AX89" s="40">
        <v>55.680548060133901</v>
      </c>
      <c r="AY89" s="40">
        <v>63.539544147325103</v>
      </c>
      <c r="AZ89" s="40">
        <v>65.672082801264395</v>
      </c>
      <c r="BA89" s="40">
        <v>67.453989865466397</v>
      </c>
      <c r="BB89" s="40">
        <v>68.996973015231106</v>
      </c>
      <c r="BC89" s="40">
        <v>70.441056154246994</v>
      </c>
      <c r="BD89" s="40">
        <v>71.710566625297403</v>
      </c>
      <c r="BE89" s="40">
        <v>48.438486722878601</v>
      </c>
      <c r="BF89" s="40">
        <v>51.247303211324002</v>
      </c>
      <c r="BG89" s="40">
        <v>53.503620719085497</v>
      </c>
      <c r="BH89" s="40">
        <v>54.5527149978276</v>
      </c>
    </row>
    <row r="90" spans="1:60" ht="12" customHeight="1" x14ac:dyDescent="0.2">
      <c r="A90" s="33">
        <v>8</v>
      </c>
      <c r="C90" s="47" t="s">
        <v>19</v>
      </c>
      <c r="D90" s="31" t="s">
        <v>15</v>
      </c>
      <c r="E90" s="36">
        <v>7.372466102356114</v>
      </c>
      <c r="F90" s="36">
        <v>7.0005717678275268</v>
      </c>
      <c r="G90" s="36">
        <v>6.5593039196364735</v>
      </c>
      <c r="H90" s="36">
        <v>7.0893725711921762</v>
      </c>
      <c r="I90" s="36">
        <v>7.4454087740584924</v>
      </c>
      <c r="J90" s="36">
        <v>8.64771156920823</v>
      </c>
      <c r="K90" s="36">
        <v>9.5800693558051311</v>
      </c>
      <c r="L90" s="36">
        <v>28.43139338131807</v>
      </c>
      <c r="M90" s="36">
        <v>11.900038174941258</v>
      </c>
      <c r="N90" s="36">
        <v>12.5146831984981</v>
      </c>
      <c r="O90" s="36">
        <v>14.335527162229017</v>
      </c>
      <c r="P90" s="36">
        <v>16.682937684967584</v>
      </c>
      <c r="Q90" s="36">
        <v>18.297563255301668</v>
      </c>
      <c r="R90" s="36">
        <v>19.821160632565217</v>
      </c>
      <c r="S90" s="36">
        <v>21.339451296528853</v>
      </c>
      <c r="T90" s="36">
        <v>22.3668149420707</v>
      </c>
      <c r="U90" s="36">
        <v>23.559243340523881</v>
      </c>
      <c r="V90" s="36">
        <v>24.576152353620465</v>
      </c>
      <c r="W90" s="36">
        <v>25.623670435720125</v>
      </c>
      <c r="X90" s="36">
        <v>26.787567053530559</v>
      </c>
      <c r="Y90" s="36">
        <v>27.42472375437448</v>
      </c>
      <c r="Z90" s="36">
        <v>27.283440907947249</v>
      </c>
      <c r="AA90" s="36">
        <v>27.58</v>
      </c>
      <c r="AB90" s="36">
        <v>27.871792560577653</v>
      </c>
      <c r="AC90" s="36">
        <v>28.512014152033892</v>
      </c>
      <c r="AD90" s="36">
        <v>29.503242058844322</v>
      </c>
      <c r="AE90" s="36">
        <v>30.526278575066495</v>
      </c>
      <c r="AF90" s="36">
        <v>30.755288261452936</v>
      </c>
      <c r="AG90" s="36">
        <v>30.853663153237637</v>
      </c>
      <c r="AH90" s="36">
        <v>31.439197342408075</v>
      </c>
      <c r="AI90" s="39">
        <v>32.271164551429266</v>
      </c>
      <c r="AJ90" s="36">
        <v>32.752448985164122</v>
      </c>
      <c r="AK90" s="40">
        <v>32.808012155531898</v>
      </c>
      <c r="AL90" s="40">
        <v>32.605104203804203</v>
      </c>
      <c r="AM90" s="40">
        <v>32.436790942648898</v>
      </c>
      <c r="AN90" s="40">
        <v>32.195537989715397</v>
      </c>
      <c r="AO90" s="40">
        <v>32.058166936710499</v>
      </c>
      <c r="AP90" s="40">
        <v>31.979422368051502</v>
      </c>
      <c r="AQ90" s="40">
        <v>34.415622518593104</v>
      </c>
      <c r="AR90" s="40">
        <v>33.680026853429801</v>
      </c>
      <c r="AS90" s="40">
        <v>33.098177992708202</v>
      </c>
      <c r="AT90" s="40">
        <v>32.638728136213302</v>
      </c>
      <c r="AU90" s="40">
        <v>31.7378163117382</v>
      </c>
      <c r="AV90" s="40">
        <v>27.192945530436202</v>
      </c>
      <c r="AW90" s="40">
        <v>25.994128328065699</v>
      </c>
      <c r="AX90" s="40">
        <v>24.7880460207878</v>
      </c>
      <c r="AY90" s="40">
        <v>19.361166265887999</v>
      </c>
      <c r="AZ90" s="40">
        <v>18.6863895476327</v>
      </c>
      <c r="BA90" s="40">
        <v>17.970627929753299</v>
      </c>
      <c r="BB90" s="40">
        <v>17.345026809392099</v>
      </c>
      <c r="BC90" s="40">
        <v>16.633355681806901</v>
      </c>
      <c r="BD90" s="40">
        <v>16.097781790928298</v>
      </c>
      <c r="BE90" s="40">
        <v>35.704479424426999</v>
      </c>
      <c r="BF90" s="40">
        <v>33.903915446643197</v>
      </c>
      <c r="BG90" s="40">
        <v>32.440472005191999</v>
      </c>
      <c r="BH90" s="40">
        <v>31.344235884700701</v>
      </c>
    </row>
    <row r="91" spans="1:60" ht="12" customHeight="1" x14ac:dyDescent="0.2">
      <c r="A91" s="33">
        <v>9</v>
      </c>
      <c r="C91" s="47" t="s">
        <v>20</v>
      </c>
      <c r="D91" s="31" t="s">
        <v>15</v>
      </c>
      <c r="E91" s="36">
        <v>0.33628225008831214</v>
      </c>
      <c r="F91" s="36">
        <v>0.33032833817930873</v>
      </c>
      <c r="G91" s="36">
        <v>0.36707459262439829</v>
      </c>
      <c r="H91" s="36">
        <v>0.42897143772845447</v>
      </c>
      <c r="I91" s="36">
        <v>0.39289660019407935</v>
      </c>
      <c r="J91" s="36">
        <v>0.43095122988121171</v>
      </c>
      <c r="K91" s="36">
        <v>0.44405602703342278</v>
      </c>
      <c r="L91" s="36">
        <v>25.547413645924234</v>
      </c>
      <c r="M91" s="36">
        <v>10.101445428210537</v>
      </c>
      <c r="N91" s="36">
        <v>9.3780233771469899</v>
      </c>
      <c r="O91" s="36">
        <v>11.937667258320097</v>
      </c>
      <c r="P91" s="36">
        <v>14.121102619019027</v>
      </c>
      <c r="Q91" s="36">
        <v>15.55691321993751</v>
      </c>
      <c r="R91" s="36">
        <v>16.85474523654096</v>
      </c>
      <c r="S91" s="36">
        <v>17.828604809424135</v>
      </c>
      <c r="T91" s="36">
        <v>19.33290036951885</v>
      </c>
      <c r="U91" s="36">
        <v>19.950748513867776</v>
      </c>
      <c r="V91" s="36">
        <v>20.772340133875101</v>
      </c>
      <c r="W91" s="36">
        <v>21.631871843710108</v>
      </c>
      <c r="X91" s="36">
        <v>22.45710915569817</v>
      </c>
      <c r="Y91" s="36">
        <v>23.292198265404789</v>
      </c>
      <c r="Z91" s="36">
        <v>24.831020215232009</v>
      </c>
      <c r="AA91" s="36">
        <v>26.27</v>
      </c>
      <c r="AB91" s="36">
        <v>23.831701793000605</v>
      </c>
      <c r="AC91" s="36">
        <v>24.366237356111121</v>
      </c>
      <c r="AD91" s="36">
        <v>24.528647689536307</v>
      </c>
      <c r="AE91" s="36">
        <v>24.827116631632229</v>
      </c>
      <c r="AF91" s="36">
        <v>24.835770968635885</v>
      </c>
      <c r="AG91" s="36">
        <v>24.987853848971053</v>
      </c>
      <c r="AH91" s="36">
        <v>24.501682323206726</v>
      </c>
      <c r="AI91" s="39">
        <v>24.23669560029801</v>
      </c>
      <c r="AJ91" s="36">
        <v>23.838895474718459</v>
      </c>
      <c r="AK91" s="40">
        <v>23.054589442453601</v>
      </c>
      <c r="AL91" s="40">
        <v>22.1200917374399</v>
      </c>
      <c r="AM91" s="40">
        <v>21.083522226523002</v>
      </c>
      <c r="AN91" s="40">
        <v>20.323425458467899</v>
      </c>
      <c r="AO91" s="40">
        <v>19.3590098423375</v>
      </c>
      <c r="AP91" s="40">
        <v>18.2618343531724</v>
      </c>
      <c r="AQ91" s="40">
        <v>19.968572018716799</v>
      </c>
      <c r="AR91" s="40">
        <v>19.041804268201702</v>
      </c>
      <c r="AS91" s="40">
        <v>18.103681758215899</v>
      </c>
      <c r="AT91" s="40">
        <v>17.357243172493199</v>
      </c>
      <c r="AU91" s="40">
        <v>16.631019854385201</v>
      </c>
      <c r="AV91" s="40">
        <v>13.5884289747982</v>
      </c>
      <c r="AW91" s="40">
        <v>12.8082025847434</v>
      </c>
      <c r="AX91" s="40">
        <v>12.2719801898009</v>
      </c>
      <c r="AY91" s="40">
        <v>10.6167947340361</v>
      </c>
      <c r="AZ91" s="40">
        <v>9.5821480688309393</v>
      </c>
      <c r="BA91" s="40">
        <v>8.8965418828805696</v>
      </c>
      <c r="BB91" s="40">
        <v>8.4690393368801207</v>
      </c>
      <c r="BC91" s="40">
        <v>8.0111652457784999</v>
      </c>
      <c r="BD91" s="40">
        <v>7.5289914768449702</v>
      </c>
      <c r="BE91" s="40">
        <v>7.6120207857576201</v>
      </c>
      <c r="BF91" s="40">
        <v>9.7877148706307207</v>
      </c>
      <c r="BG91" s="40">
        <v>9.2746782630325502</v>
      </c>
      <c r="BH91" s="40">
        <v>9.53549604039309</v>
      </c>
    </row>
    <row r="92" spans="1:60" ht="12" customHeight="1" x14ac:dyDescent="0.2">
      <c r="A92" s="33">
        <v>10</v>
      </c>
      <c r="C92" s="47" t="s">
        <v>21</v>
      </c>
      <c r="D92" s="31" t="s">
        <v>15</v>
      </c>
      <c r="E92" s="36">
        <v>0.33573908058407881</v>
      </c>
      <c r="F92" s="36">
        <v>0.3301685763296211</v>
      </c>
      <c r="G92" s="36">
        <v>0.46589290223094593</v>
      </c>
      <c r="H92" s="36">
        <v>0.37613720509942383</v>
      </c>
      <c r="I92" s="36">
        <v>0.42843002597242774</v>
      </c>
      <c r="J92" s="36">
        <v>0.36742316986008966</v>
      </c>
      <c r="K92" s="36">
        <v>0.36711649750136593</v>
      </c>
      <c r="L92" s="36">
        <v>9.7481583958038804</v>
      </c>
      <c r="M92" s="36">
        <v>45.631718558939092</v>
      </c>
      <c r="N92" s="36">
        <v>45.583403704539663</v>
      </c>
      <c r="O92" s="36">
        <v>42.585826978109594</v>
      </c>
      <c r="P92" s="36">
        <v>39.940931730350407</v>
      </c>
      <c r="Q92" s="36">
        <v>38.672474982437883</v>
      </c>
      <c r="R92" s="36">
        <v>36.628078646662452</v>
      </c>
      <c r="S92" s="36">
        <v>34.669600015520928</v>
      </c>
      <c r="T92" s="36">
        <v>32.809787652043944</v>
      </c>
      <c r="U92" s="36">
        <v>31.214338466095437</v>
      </c>
      <c r="V92" s="36">
        <v>29.728012658456375</v>
      </c>
      <c r="W92" s="36">
        <v>27.990217841318643</v>
      </c>
      <c r="X92" s="36">
        <v>26.301033336241307</v>
      </c>
      <c r="Y92" s="36">
        <v>25.028116338933092</v>
      </c>
      <c r="Z92" s="36">
        <v>24.008811613438311</v>
      </c>
      <c r="AA92" s="36">
        <v>22.84</v>
      </c>
      <c r="AB92" s="36">
        <v>25.481835018203704</v>
      </c>
      <c r="AC92" s="36">
        <v>24.476290249628519</v>
      </c>
      <c r="AD92" s="36">
        <v>23.430552329934081</v>
      </c>
      <c r="AE92" s="36">
        <v>21.943449795819532</v>
      </c>
      <c r="AF92" s="36">
        <v>20.793341114462336</v>
      </c>
      <c r="AG92" s="36">
        <v>19.828011779621072</v>
      </c>
      <c r="AH92" s="36">
        <v>18.877884384414241</v>
      </c>
      <c r="AI92" s="39">
        <v>17.80832820545757</v>
      </c>
      <c r="AJ92" s="36">
        <v>16.960869063519741</v>
      </c>
      <c r="AK92" s="40">
        <v>16.282663818278198</v>
      </c>
      <c r="AL92" s="40">
        <v>15.646682690978301</v>
      </c>
      <c r="AM92" s="40">
        <v>14.7105613282331</v>
      </c>
      <c r="AN92" s="40">
        <v>13.817133375487201</v>
      </c>
      <c r="AO92" s="40">
        <v>13.137800139558699</v>
      </c>
      <c r="AP92" s="40">
        <v>12.5205559907848</v>
      </c>
      <c r="AQ92" s="40">
        <v>12.8324958702232</v>
      </c>
      <c r="AR92" s="40">
        <v>11.953233677235399</v>
      </c>
      <c r="AS92" s="40">
        <v>10.9909634175155</v>
      </c>
      <c r="AT92" s="40">
        <v>10.482895106240401</v>
      </c>
      <c r="AU92" s="40">
        <v>9.9042430983950798</v>
      </c>
      <c r="AV92" s="40">
        <v>8.2170918631901309</v>
      </c>
      <c r="AW92" s="40">
        <v>7.8269453623541496</v>
      </c>
      <c r="AX92" s="40">
        <v>7.2594258419771798</v>
      </c>
      <c r="AY92" s="40">
        <v>6.4824953619439096</v>
      </c>
      <c r="AZ92" s="40">
        <v>6.0593798051000904</v>
      </c>
      <c r="BA92" s="40">
        <v>5.6788408951962603</v>
      </c>
      <c r="BB92" s="40">
        <v>5.1890332315144398</v>
      </c>
      <c r="BC92" s="40">
        <v>4.9144243124700999</v>
      </c>
      <c r="BD92" s="40">
        <v>4.6626600526687998</v>
      </c>
      <c r="BE92" s="40">
        <v>8.2450129244968693</v>
      </c>
      <c r="BF92" s="40">
        <v>5.0610656635007398</v>
      </c>
      <c r="BG92" s="40">
        <v>4.7812288878457299</v>
      </c>
      <c r="BH92" s="40">
        <v>4.5675526413717398</v>
      </c>
    </row>
    <row r="93" spans="1:60" ht="12" customHeight="1" x14ac:dyDescent="0.2">
      <c r="A93" s="33"/>
      <c r="C93" s="41"/>
      <c r="D93" s="37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36"/>
      <c r="AD93" s="36"/>
      <c r="AE93" s="36"/>
      <c r="AF93" s="36"/>
      <c r="AG93" s="36"/>
      <c r="AH93" s="36"/>
      <c r="AI93" s="39"/>
      <c r="AJ93" s="36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</row>
    <row r="94" spans="1:60" ht="12" customHeight="1" x14ac:dyDescent="0.2">
      <c r="A94" s="33"/>
      <c r="C94" s="48" t="s">
        <v>22</v>
      </c>
      <c r="D94" s="37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36"/>
      <c r="AD94" s="36"/>
      <c r="AE94" s="36"/>
      <c r="AF94" s="36"/>
      <c r="AG94" s="36"/>
      <c r="AH94" s="36"/>
      <c r="AI94" s="39"/>
      <c r="AJ94" s="36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</row>
    <row r="95" spans="1:60" ht="12" customHeight="1" x14ac:dyDescent="0.2">
      <c r="A95" s="33"/>
      <c r="C95" s="37" t="s">
        <v>14</v>
      </c>
      <c r="D95" s="37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39"/>
      <c r="AJ95" s="15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</row>
    <row r="96" spans="1:60" ht="12" customHeight="1" x14ac:dyDescent="0.2">
      <c r="A96" s="33">
        <v>11</v>
      </c>
      <c r="C96" s="47" t="s">
        <v>23</v>
      </c>
      <c r="D96" s="31" t="s">
        <v>15</v>
      </c>
      <c r="E96" s="36">
        <v>5.348443229275321</v>
      </c>
      <c r="F96" s="36">
        <v>5.542233635268409</v>
      </c>
      <c r="G96" s="36">
        <v>5.7724511433111712</v>
      </c>
      <c r="H96" s="36">
        <v>6.0132144139185399</v>
      </c>
      <c r="I96" s="36">
        <v>5.9230732195479998</v>
      </c>
      <c r="J96" s="36">
        <v>5.8202749199972947</v>
      </c>
      <c r="K96" s="36">
        <v>6.1156340543787904</v>
      </c>
      <c r="L96" s="36">
        <v>6.0516736559104407</v>
      </c>
      <c r="M96" s="36">
        <v>5.3053451636558391</v>
      </c>
      <c r="N96" s="36">
        <v>4.7387667976414729</v>
      </c>
      <c r="O96" s="36">
        <v>4.7980001897034779</v>
      </c>
      <c r="P96" s="36">
        <v>4.9930285968094141</v>
      </c>
      <c r="Q96" s="36">
        <v>4.903912041515845</v>
      </c>
      <c r="R96" s="36">
        <v>4.7019584139787165</v>
      </c>
      <c r="S96" s="36">
        <v>4.5519568308951497</v>
      </c>
      <c r="T96" s="36">
        <v>4.3756381444977528</v>
      </c>
      <c r="U96" s="36">
        <v>4.2367434365055319</v>
      </c>
      <c r="V96" s="36">
        <v>4.43160062136461</v>
      </c>
      <c r="W96" s="36">
        <v>4.2389946586666989</v>
      </c>
      <c r="X96" s="36">
        <v>3.9395444327919242</v>
      </c>
      <c r="Y96" s="36">
        <v>3.9901578229511929</v>
      </c>
      <c r="Z96" s="36">
        <v>4.2228649251827513</v>
      </c>
      <c r="AA96" s="36">
        <v>4.33</v>
      </c>
      <c r="AB96" s="36">
        <v>4.0997393139205842</v>
      </c>
      <c r="AC96" s="36">
        <v>3.7974735166967228</v>
      </c>
      <c r="AD96" s="36">
        <v>3.5758669464912152</v>
      </c>
      <c r="AE96" s="36">
        <v>3.3994575764804793</v>
      </c>
      <c r="AF96" s="36">
        <v>3.3044043964709382</v>
      </c>
      <c r="AG96" s="36">
        <v>3.316765135322846</v>
      </c>
      <c r="AH96" s="36">
        <v>3.3523262771645976</v>
      </c>
      <c r="AI96" s="39">
        <v>3.4278027356170129</v>
      </c>
      <c r="AJ96" s="36">
        <v>3.3682702897407242</v>
      </c>
      <c r="AK96" s="40">
        <v>3.1098236306047502</v>
      </c>
      <c r="AL96" s="40">
        <v>2.9147236948638602</v>
      </c>
      <c r="AM96" s="40">
        <v>2.79360375784883</v>
      </c>
      <c r="AN96" s="40">
        <v>2.72408621359688</v>
      </c>
      <c r="AO96" s="40">
        <v>2.6600831073421598</v>
      </c>
      <c r="AP96" s="40">
        <v>2.5992580799402001</v>
      </c>
      <c r="AQ96" s="40">
        <v>2.5195542774026598</v>
      </c>
      <c r="AR96" s="40">
        <v>2.37875207004699</v>
      </c>
      <c r="AS96" s="40">
        <v>2.2915928077653902</v>
      </c>
      <c r="AT96" s="40">
        <v>2.2726647058565499</v>
      </c>
      <c r="AU96" s="40">
        <v>2.1980225756929901</v>
      </c>
      <c r="AV96" s="40">
        <v>2.1695726247413298</v>
      </c>
      <c r="AW96" s="40">
        <v>2.177197679706</v>
      </c>
      <c r="AX96" s="40">
        <v>2.2487413081291301</v>
      </c>
      <c r="AY96" s="40">
        <v>2.27231422585327</v>
      </c>
      <c r="AZ96" s="40">
        <v>2.2669786203443199</v>
      </c>
      <c r="BA96" s="40">
        <v>2.2904473541058001</v>
      </c>
      <c r="BB96" s="40">
        <v>2.2689513053842099</v>
      </c>
      <c r="BC96" s="40">
        <v>2.2233683600983798</v>
      </c>
      <c r="BD96" s="40">
        <v>2.1341969786663699</v>
      </c>
      <c r="BE96" s="40">
        <v>2.0555908343228499</v>
      </c>
      <c r="BF96" s="40">
        <v>1.9636268175139699</v>
      </c>
      <c r="BG96" s="40">
        <v>1.93758302859242</v>
      </c>
      <c r="BH96" s="40">
        <v>2.0562730726337901</v>
      </c>
    </row>
    <row r="97" spans="1:60" ht="12" customHeight="1" x14ac:dyDescent="0.2">
      <c r="A97" s="33">
        <v>12</v>
      </c>
      <c r="C97" s="47" t="s">
        <v>24</v>
      </c>
      <c r="D97" s="31" t="s">
        <v>15</v>
      </c>
      <c r="E97" s="36">
        <v>5.8819286387687608</v>
      </c>
      <c r="F97" s="36">
        <v>6.0511340270254355</v>
      </c>
      <c r="G97" s="36">
        <v>6.2505114001186373</v>
      </c>
      <c r="H97" s="36">
        <v>6.1365690229555598</v>
      </c>
      <c r="I97" s="36">
        <v>5.8739147064315826</v>
      </c>
      <c r="J97" s="36">
        <v>5.8336359384818293</v>
      </c>
      <c r="K97" s="36">
        <v>6.1111924275617628</v>
      </c>
      <c r="L97" s="36">
        <v>4.3267607725860922</v>
      </c>
      <c r="M97" s="36">
        <v>2.9139976712152342</v>
      </c>
      <c r="N97" s="36">
        <v>2.7492158948901593</v>
      </c>
      <c r="O97" s="36">
        <v>2.9199024366355704</v>
      </c>
      <c r="P97" s="36">
        <v>2.9823805375618249</v>
      </c>
      <c r="Q97" s="36">
        <v>3.2109031375751362</v>
      </c>
      <c r="R97" s="36">
        <v>3.2136054282964039</v>
      </c>
      <c r="S97" s="36">
        <v>3.1972650933769344</v>
      </c>
      <c r="T97" s="36">
        <v>3.0319687681758389</v>
      </c>
      <c r="U97" s="36">
        <v>3.029217539440372</v>
      </c>
      <c r="V97" s="36">
        <v>3.0123841356786234</v>
      </c>
      <c r="W97" s="36">
        <v>2.8977445111847611</v>
      </c>
      <c r="X97" s="36">
        <v>2.95810081890161</v>
      </c>
      <c r="Y97" s="36">
        <v>2.8957282082478444</v>
      </c>
      <c r="Z97" s="36">
        <v>3.195907236893857</v>
      </c>
      <c r="AA97" s="36">
        <v>3.32</v>
      </c>
      <c r="AB97" s="36">
        <v>3.2954138689953409</v>
      </c>
      <c r="AC97" s="36">
        <v>3.2845534425505014</v>
      </c>
      <c r="AD97" s="36">
        <v>3.1396564224507815</v>
      </c>
      <c r="AE97" s="36">
        <v>3.0664711588395481</v>
      </c>
      <c r="AF97" s="36">
        <v>2.9949349761104176</v>
      </c>
      <c r="AG97" s="36">
        <v>2.9317798143891491</v>
      </c>
      <c r="AH97" s="36">
        <v>2.8292247759420359</v>
      </c>
      <c r="AI97" s="39">
        <v>2.7869117457185895</v>
      </c>
      <c r="AJ97" s="36">
        <v>2.7366645553870756</v>
      </c>
      <c r="AK97" s="40">
        <v>2.5774833310026199</v>
      </c>
      <c r="AL97" s="40">
        <v>2.50179069673068</v>
      </c>
      <c r="AM97" s="40">
        <v>2.4700223107428001</v>
      </c>
      <c r="AN97" s="40">
        <v>2.50730045076625</v>
      </c>
      <c r="AO97" s="40">
        <v>2.5183784190997098</v>
      </c>
      <c r="AP97" s="40">
        <v>2.3474424172155901</v>
      </c>
      <c r="AQ97" s="40">
        <v>2.2117824296989799</v>
      </c>
      <c r="AR97" s="40">
        <v>2.1575387028189699</v>
      </c>
      <c r="AS97" s="40">
        <v>2.34810489058991</v>
      </c>
      <c r="AT97" s="40">
        <v>2.3040517249755901</v>
      </c>
      <c r="AU97" s="40">
        <v>2.2360858176706899</v>
      </c>
      <c r="AV97" s="40">
        <v>2.3678751861299401</v>
      </c>
      <c r="AW97" s="40">
        <v>2.40551135543787</v>
      </c>
      <c r="AX97" s="40">
        <v>2.5247074943939101</v>
      </c>
      <c r="AY97" s="40">
        <v>2.4871480696559698</v>
      </c>
      <c r="AZ97" s="40">
        <v>2.5271181055339702</v>
      </c>
      <c r="BA97" s="40">
        <v>2.5645018401409301</v>
      </c>
      <c r="BB97" s="40">
        <v>2.4737690325324801</v>
      </c>
      <c r="BC97" s="40">
        <v>2.4992689845849498</v>
      </c>
      <c r="BD97" s="40">
        <v>2.4418405876789802</v>
      </c>
      <c r="BE97" s="40">
        <v>2.2376617507671099</v>
      </c>
      <c r="BF97" s="40">
        <v>1.8263497709875001</v>
      </c>
      <c r="BG97" s="40">
        <v>1.9082492481218201</v>
      </c>
      <c r="BH97" s="40">
        <v>2.08877851780165</v>
      </c>
    </row>
    <row r="98" spans="1:60" s="12" customFormat="1" ht="12" customHeight="1" x14ac:dyDescent="0.2">
      <c r="A98" s="25">
        <v>13</v>
      </c>
      <c r="C98" s="49" t="s">
        <v>25</v>
      </c>
      <c r="D98" s="50" t="s">
        <v>15</v>
      </c>
      <c r="E98" s="51">
        <v>5.532675006872152</v>
      </c>
      <c r="F98" s="51">
        <v>5.7110974481679131</v>
      </c>
      <c r="G98" s="51">
        <v>5.930051299480545</v>
      </c>
      <c r="H98" s="51">
        <v>6.0664289060942442</v>
      </c>
      <c r="I98" s="51">
        <v>5.8953817767141272</v>
      </c>
      <c r="J98" s="51">
        <v>5.8281200309659624</v>
      </c>
      <c r="K98" s="51">
        <v>6.1126361397112738</v>
      </c>
      <c r="L98" s="51">
        <v>5.0799822593232316</v>
      </c>
      <c r="M98" s="51">
        <v>4.0506713285709006</v>
      </c>
      <c r="N98" s="51">
        <v>4.0332444589681238</v>
      </c>
      <c r="O98" s="51">
        <v>4.1723375511073932</v>
      </c>
      <c r="P98" s="51">
        <v>3.9811354942464128</v>
      </c>
      <c r="Q98" s="51">
        <v>3.8427260134663541</v>
      </c>
      <c r="R98" s="51">
        <v>3.7942350512916558</v>
      </c>
      <c r="S98" s="51">
        <v>3.7866748897666738</v>
      </c>
      <c r="T98" s="51">
        <v>3.649999851960505</v>
      </c>
      <c r="U98" s="51">
        <v>3.6475792025124041</v>
      </c>
      <c r="V98" s="51">
        <v>3.8076093408018248</v>
      </c>
      <c r="W98" s="51">
        <v>3.5909921046575937</v>
      </c>
      <c r="X98" s="51">
        <v>3.4846734086663993</v>
      </c>
      <c r="Y98" s="51">
        <v>3.4977772788563817</v>
      </c>
      <c r="Z98" s="51">
        <v>3.7758395843654582</v>
      </c>
      <c r="AA98" s="51">
        <v>3.89</v>
      </c>
      <c r="AB98" s="51">
        <v>3.8058436523880199</v>
      </c>
      <c r="AC98" s="51">
        <v>3.6475743151797047</v>
      </c>
      <c r="AD98" s="51">
        <v>3.4675948820724036</v>
      </c>
      <c r="AE98" s="51">
        <v>3.3222785807081436</v>
      </c>
      <c r="AF98" s="51">
        <v>3.2459233727512036</v>
      </c>
      <c r="AG98" s="51">
        <v>3.2442784246257559</v>
      </c>
      <c r="AH98" s="51">
        <v>3.2576921237546066</v>
      </c>
      <c r="AI98" s="52">
        <v>3.3150525970954385</v>
      </c>
      <c r="AJ98" s="51">
        <v>3.2567663614676841</v>
      </c>
      <c r="AK98" s="53">
        <v>2.9905614579414102</v>
      </c>
      <c r="AL98" s="53">
        <v>2.82704007512082</v>
      </c>
      <c r="AM98" s="53">
        <v>2.73278056385838</v>
      </c>
      <c r="AN98" s="53">
        <v>2.6893363240574901</v>
      </c>
      <c r="AO98" s="53">
        <v>2.6345972646846798</v>
      </c>
      <c r="AP98" s="53">
        <v>2.5544999716260999</v>
      </c>
      <c r="AQ98" s="53">
        <v>2.4657464657822401</v>
      </c>
      <c r="AR98" s="53">
        <v>2.3384510981397799</v>
      </c>
      <c r="AS98" s="53">
        <v>2.2999056198725998</v>
      </c>
      <c r="AT98" s="53">
        <v>2.27564620730071</v>
      </c>
      <c r="AU98" s="53">
        <v>2.2021806225473002</v>
      </c>
      <c r="AV98" s="53">
        <v>2.1874083311796202</v>
      </c>
      <c r="AW98" s="53">
        <v>2.1989524979284698</v>
      </c>
      <c r="AX98" s="53">
        <v>2.2713300381858201</v>
      </c>
      <c r="AY98" s="53">
        <v>2.2915601468568001</v>
      </c>
      <c r="AZ98" s="53">
        <v>2.28576641376358</v>
      </c>
      <c r="BA98" s="53">
        <v>2.3129791099483299</v>
      </c>
      <c r="BB98" s="53">
        <v>2.2851617191420202</v>
      </c>
      <c r="BC98" s="53">
        <v>2.2447651495732499</v>
      </c>
      <c r="BD98" s="53">
        <v>2.1586422286056601</v>
      </c>
      <c r="BE98" s="53">
        <v>2.0696884558566802</v>
      </c>
      <c r="BF98" s="53">
        <v>1.94881627581393</v>
      </c>
      <c r="BG98" s="53">
        <v>1.9355936771492901</v>
      </c>
      <c r="BH98" s="53">
        <v>2.05922431129326</v>
      </c>
    </row>
    <row r="99" spans="1:60" ht="12" customHeight="1" x14ac:dyDescent="0.2">
      <c r="A99" s="33"/>
      <c r="C99" s="41"/>
      <c r="D99" s="37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36"/>
      <c r="AD99" s="36"/>
      <c r="AE99" s="36"/>
      <c r="AF99" s="36"/>
      <c r="AG99" s="36"/>
      <c r="AH99" s="36"/>
      <c r="AI99" s="39"/>
      <c r="AJ99" s="36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0"/>
    </row>
    <row r="100" spans="1:60" ht="12" customHeight="1" x14ac:dyDescent="0.2">
      <c r="A100" s="33"/>
      <c r="C100" s="37" t="s">
        <v>16</v>
      </c>
      <c r="D100" s="37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51"/>
      <c r="AD100" s="51"/>
      <c r="AE100" s="51"/>
      <c r="AF100" s="51"/>
      <c r="AG100" s="51"/>
      <c r="AH100" s="51"/>
      <c r="AI100" s="39"/>
      <c r="AJ100" s="51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</row>
    <row r="101" spans="1:60" ht="12" customHeight="1" x14ac:dyDescent="0.2">
      <c r="A101" s="33">
        <v>14</v>
      </c>
      <c r="C101" s="47" t="s">
        <v>23</v>
      </c>
      <c r="D101" s="31" t="s">
        <v>15</v>
      </c>
      <c r="E101" s="36">
        <v>5.2293694411713867</v>
      </c>
      <c r="F101" s="36">
        <v>5.2027775275631587</v>
      </c>
      <c r="G101" s="36">
        <v>5.297853391323323</v>
      </c>
      <c r="H101" s="36">
        <v>5.4171084400648688</v>
      </c>
      <c r="I101" s="36">
        <v>5.5213163494487247</v>
      </c>
      <c r="J101" s="36">
        <v>5.5923299034951288</v>
      </c>
      <c r="K101" s="36">
        <v>5.6957380808520073</v>
      </c>
      <c r="L101" s="36">
        <v>5.7140421972337663</v>
      </c>
      <c r="M101" s="36">
        <v>5.695580891893834</v>
      </c>
      <c r="N101" s="36">
        <v>5.6592815373048264</v>
      </c>
      <c r="O101" s="36">
        <v>5.5732018413369833</v>
      </c>
      <c r="P101" s="36">
        <v>5.4732133693058378</v>
      </c>
      <c r="Q101" s="36">
        <v>5.4421906250923042</v>
      </c>
      <c r="R101" s="36">
        <v>5.3329083068537386</v>
      </c>
      <c r="S101" s="36">
        <v>5.2811218396799129</v>
      </c>
      <c r="T101" s="36">
        <v>5.1874837025154505</v>
      </c>
      <c r="U101" s="36">
        <v>5.1214984574134679</v>
      </c>
      <c r="V101" s="36">
        <v>5.0641028039735883</v>
      </c>
      <c r="W101" s="36">
        <v>4.9648757785207005</v>
      </c>
      <c r="X101" s="36">
        <v>4.834612563250448</v>
      </c>
      <c r="Y101" s="36">
        <v>4.7358286320248153</v>
      </c>
      <c r="Z101" s="36">
        <v>4.6534638787272504</v>
      </c>
      <c r="AA101" s="36">
        <v>4.59</v>
      </c>
      <c r="AB101" s="36">
        <v>4.4868807871282197</v>
      </c>
      <c r="AC101" s="36">
        <v>4.3702101345839601</v>
      </c>
      <c r="AD101" s="36">
        <v>4.2148875102133774</v>
      </c>
      <c r="AE101" s="36">
        <v>4.0286759628858615</v>
      </c>
      <c r="AF101" s="36">
        <v>3.847800222177415</v>
      </c>
      <c r="AG101" s="36">
        <v>3.7455012159077206</v>
      </c>
      <c r="AH101" s="36">
        <v>3.6338284654750432</v>
      </c>
      <c r="AI101" s="39">
        <v>3.5419647321425627</v>
      </c>
      <c r="AJ101" s="36">
        <v>3.4765817161490964</v>
      </c>
      <c r="AK101" s="40">
        <v>3.4164316434192998</v>
      </c>
      <c r="AL101" s="40">
        <v>3.3133715787674198</v>
      </c>
      <c r="AM101" s="40">
        <v>3.2147856892095201</v>
      </c>
      <c r="AN101" s="40">
        <v>3.13626632302844</v>
      </c>
      <c r="AO101" s="40">
        <v>3.0630246049368801</v>
      </c>
      <c r="AP101" s="40">
        <v>2.99297708961591</v>
      </c>
      <c r="AQ101" s="40">
        <v>2.90160768538817</v>
      </c>
      <c r="AR101" s="40">
        <v>2.8163877572162699</v>
      </c>
      <c r="AS101" s="40">
        <v>2.7334738802515299</v>
      </c>
      <c r="AT101" s="40">
        <v>2.6651639245421501</v>
      </c>
      <c r="AU101" s="40">
        <v>2.58381665279909</v>
      </c>
      <c r="AV101" s="40">
        <v>2.51035328779236</v>
      </c>
      <c r="AW101" s="40">
        <v>2.4538671878968401</v>
      </c>
      <c r="AX101" s="40">
        <v>2.4092192321783301</v>
      </c>
      <c r="AY101" s="40">
        <v>2.3807046909495799</v>
      </c>
      <c r="AZ101" s="40">
        <v>2.33386826615794</v>
      </c>
      <c r="BA101" s="40">
        <v>2.3225178154946402</v>
      </c>
      <c r="BB101" s="40">
        <v>2.3077397813079501</v>
      </c>
      <c r="BC101" s="40">
        <v>2.2930504693253102</v>
      </c>
      <c r="BD101" s="40">
        <v>2.2747526097611099</v>
      </c>
      <c r="BE101" s="40">
        <v>2.2524105133196999</v>
      </c>
      <c r="BF101" s="40">
        <v>2.2252016503437999</v>
      </c>
      <c r="BG101" s="40">
        <v>2.1918084494698502</v>
      </c>
      <c r="BH101" s="40">
        <v>2.17536469226809</v>
      </c>
    </row>
    <row r="102" spans="1:60" ht="12" customHeight="1" x14ac:dyDescent="0.2">
      <c r="A102" s="33">
        <v>15</v>
      </c>
      <c r="C102" s="47" t="s">
        <v>24</v>
      </c>
      <c r="D102" s="31" t="s">
        <v>15</v>
      </c>
      <c r="E102" s="36">
        <v>6.2336839291296062</v>
      </c>
      <c r="F102" s="36">
        <v>6.4279811367059292</v>
      </c>
      <c r="G102" s="36">
        <v>6.6422384887812953</v>
      </c>
      <c r="H102" s="36">
        <v>6.5546102173512271</v>
      </c>
      <c r="I102" s="36">
        <v>6.152228404763993</v>
      </c>
      <c r="J102" s="36">
        <v>5.9522399599192646</v>
      </c>
      <c r="K102" s="36">
        <v>6.0323568767627238</v>
      </c>
      <c r="L102" s="36">
        <v>4.1156733851867626</v>
      </c>
      <c r="M102" s="36">
        <v>2.7063872260013335</v>
      </c>
      <c r="N102" s="36">
        <v>2.421891587840256</v>
      </c>
      <c r="O102" s="36">
        <v>2.5283893900691399</v>
      </c>
      <c r="P102" s="36">
        <v>2.6500814508662995</v>
      </c>
      <c r="Q102" s="36">
        <v>2.7588231738281404</v>
      </c>
      <c r="R102" s="36">
        <v>2.7528210977679692</v>
      </c>
      <c r="S102" s="36">
        <v>2.804502705534746</v>
      </c>
      <c r="T102" s="36">
        <v>2.8443604195715984</v>
      </c>
      <c r="U102" s="36">
        <v>2.8655564164272835</v>
      </c>
      <c r="V102" s="36">
        <v>2.8545714482167064</v>
      </c>
      <c r="W102" s="36">
        <v>2.870977483569392</v>
      </c>
      <c r="X102" s="36">
        <v>2.8880245457120437</v>
      </c>
      <c r="Y102" s="36">
        <v>2.9331732656837057</v>
      </c>
      <c r="Z102" s="36">
        <v>2.9930535116044208</v>
      </c>
      <c r="AA102" s="36">
        <v>3.01</v>
      </c>
      <c r="AB102" s="36">
        <v>3.0913105420247806</v>
      </c>
      <c r="AC102" s="36">
        <v>3.1041099514420414</v>
      </c>
      <c r="AD102" s="36">
        <v>3.1032116204504088</v>
      </c>
      <c r="AE102" s="36">
        <v>3.1181611627320795</v>
      </c>
      <c r="AF102" s="36">
        <v>3.1193844615585271</v>
      </c>
      <c r="AG102" s="36">
        <v>3.1129353570482143</v>
      </c>
      <c r="AH102" s="36">
        <v>3.1057453156309873</v>
      </c>
      <c r="AI102" s="39">
        <v>3.1044759484573321</v>
      </c>
      <c r="AJ102" s="36">
        <v>3.0841549884476636</v>
      </c>
      <c r="AK102" s="40">
        <v>3.06740459026169</v>
      </c>
      <c r="AL102" s="40">
        <v>3.0469184320209299</v>
      </c>
      <c r="AM102" s="40">
        <v>3.0132619300242598</v>
      </c>
      <c r="AN102" s="40">
        <v>2.9816835998958702</v>
      </c>
      <c r="AO102" s="40">
        <v>2.9887726116434798</v>
      </c>
      <c r="AP102" s="40">
        <v>2.9642425827349399</v>
      </c>
      <c r="AQ102" s="40">
        <v>2.7801557139325701</v>
      </c>
      <c r="AR102" s="40">
        <v>2.6908953861497502</v>
      </c>
      <c r="AS102" s="40">
        <v>2.6618132657513698</v>
      </c>
      <c r="AT102" s="40">
        <v>2.6903324642875601</v>
      </c>
      <c r="AU102" s="40">
        <v>2.6866991900025798</v>
      </c>
      <c r="AV102" s="40">
        <v>2.8524839246149001</v>
      </c>
      <c r="AW102" s="40">
        <v>2.89997454788509</v>
      </c>
      <c r="AX102" s="40">
        <v>2.9056911534911301</v>
      </c>
      <c r="AY102" s="40">
        <v>3.0781241018170999</v>
      </c>
      <c r="AZ102" s="40">
        <v>3.1339839896400701</v>
      </c>
      <c r="BA102" s="40">
        <v>3.1159956432815799</v>
      </c>
      <c r="BB102" s="40">
        <v>3.0869131236577401</v>
      </c>
      <c r="BC102" s="40">
        <v>3.0766541825199698</v>
      </c>
      <c r="BD102" s="40">
        <v>3.0652781194100198</v>
      </c>
      <c r="BE102" s="40">
        <v>2.9118140269507999</v>
      </c>
      <c r="BF102" s="40">
        <v>2.4675521730010499</v>
      </c>
      <c r="BG102" s="40">
        <v>2.4414115623804098</v>
      </c>
      <c r="BH102" s="40">
        <v>2.3994404608321198</v>
      </c>
    </row>
    <row r="103" spans="1:60" s="12" customFormat="1" ht="12" customHeight="1" x14ac:dyDescent="0.2">
      <c r="A103" s="25">
        <v>16</v>
      </c>
      <c r="C103" s="49" t="s">
        <v>25</v>
      </c>
      <c r="D103" s="50" t="s">
        <v>15</v>
      </c>
      <c r="E103" s="51">
        <v>5.7538726043622406</v>
      </c>
      <c r="F103" s="51">
        <v>5.8093590940530895</v>
      </c>
      <c r="G103" s="51">
        <v>5.9329901900339124</v>
      </c>
      <c r="H103" s="51">
        <v>5.9512060141015359</v>
      </c>
      <c r="I103" s="51">
        <v>5.8282840894249643</v>
      </c>
      <c r="J103" s="51">
        <v>5.7676656081911499</v>
      </c>
      <c r="K103" s="51">
        <v>5.8613177991712933</v>
      </c>
      <c r="L103" s="51">
        <v>4.8845308691352196</v>
      </c>
      <c r="M103" s="51">
        <v>4.0320509122775974</v>
      </c>
      <c r="N103" s="51">
        <v>3.7968481746925513</v>
      </c>
      <c r="O103" s="51">
        <v>3.7488243054878434</v>
      </c>
      <c r="P103" s="51">
        <v>3.7106876136777918</v>
      </c>
      <c r="Q103" s="51">
        <v>3.7127088531320158</v>
      </c>
      <c r="R103" s="51">
        <v>3.6241769211310464</v>
      </c>
      <c r="S103" s="51">
        <v>3.6072795445846433</v>
      </c>
      <c r="T103" s="51">
        <v>3.5829202138571601</v>
      </c>
      <c r="U103" s="51">
        <v>3.5595752641059395</v>
      </c>
      <c r="V103" s="51">
        <v>3.508744699663533</v>
      </c>
      <c r="W103" s="51">
        <v>3.4692961722639351</v>
      </c>
      <c r="X103" s="51">
        <v>3.4354858516638567</v>
      </c>
      <c r="Y103" s="51">
        <v>3.4363684418594378</v>
      </c>
      <c r="Z103" s="51">
        <v>3.4554908641437043</v>
      </c>
      <c r="AA103" s="51">
        <v>3.45</v>
      </c>
      <c r="AB103" s="51">
        <v>3.4807090882179654</v>
      </c>
      <c r="AC103" s="51">
        <v>3.463788569360128</v>
      </c>
      <c r="AD103" s="51">
        <v>3.4315567751528371</v>
      </c>
      <c r="AE103" s="51">
        <v>3.3996111071612378</v>
      </c>
      <c r="AF103" s="51">
        <v>3.3619856380815762</v>
      </c>
      <c r="AG103" s="51">
        <v>3.3387380747450583</v>
      </c>
      <c r="AH103" s="51">
        <v>3.3023442775008389</v>
      </c>
      <c r="AI103" s="52">
        <v>3.278040374461451</v>
      </c>
      <c r="AJ103" s="51">
        <v>3.2496251942378067</v>
      </c>
      <c r="AK103" s="53">
        <v>3.2164482608527001</v>
      </c>
      <c r="AL103" s="53">
        <v>3.16693662293999</v>
      </c>
      <c r="AM103" s="53">
        <v>3.1083437009443098</v>
      </c>
      <c r="AN103" s="53">
        <v>3.0572232826184602</v>
      </c>
      <c r="AO103" s="53">
        <v>3.02720551009913</v>
      </c>
      <c r="AP103" s="53">
        <v>2.9789006884917102</v>
      </c>
      <c r="AQ103" s="53">
        <v>2.84511332008198</v>
      </c>
      <c r="AR103" s="53">
        <v>2.7582363085283301</v>
      </c>
      <c r="AS103" s="53">
        <v>2.70243204625171</v>
      </c>
      <c r="AT103" s="53">
        <v>2.6780171782258302</v>
      </c>
      <c r="AU103" s="53">
        <v>2.6276255162845401</v>
      </c>
      <c r="AV103" s="53">
        <v>2.645086997056</v>
      </c>
      <c r="AW103" s="53">
        <v>2.62360771568774</v>
      </c>
      <c r="AX103" s="53">
        <v>2.5881969950680701</v>
      </c>
      <c r="AY103" s="53">
        <v>2.6197958900452498</v>
      </c>
      <c r="AZ103" s="53">
        <v>2.59429235826904</v>
      </c>
      <c r="BA103" s="53">
        <v>2.5667866134716602</v>
      </c>
      <c r="BB103" s="53">
        <v>2.5373593679659501</v>
      </c>
      <c r="BC103" s="53">
        <v>2.5119850710151099</v>
      </c>
      <c r="BD103" s="53">
        <v>2.4864087574724598</v>
      </c>
      <c r="BE103" s="53">
        <v>2.4225392127639598</v>
      </c>
      <c r="BF103" s="53">
        <v>2.2862545705278401</v>
      </c>
      <c r="BG103" s="53">
        <v>2.2535364498016102</v>
      </c>
      <c r="BH103" s="53">
        <v>2.2275482301131602</v>
      </c>
    </row>
    <row r="104" spans="1:60" ht="12" customHeight="1" x14ac:dyDescent="0.25">
      <c r="A104" s="56"/>
      <c r="B104" s="57"/>
      <c r="C104" s="58"/>
      <c r="D104" s="10"/>
      <c r="E104" s="8"/>
      <c r="F104" s="8"/>
      <c r="G104" s="8"/>
      <c r="H104" s="8"/>
      <c r="I104" s="8"/>
      <c r="J104" s="8"/>
      <c r="K104" s="8"/>
      <c r="L104" s="11"/>
      <c r="M104" s="11"/>
      <c r="N104" s="11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</row>
    <row r="105" spans="1:60" s="61" customFormat="1" ht="12" customHeight="1" x14ac:dyDescent="0.2">
      <c r="A105" s="59" t="s">
        <v>30</v>
      </c>
      <c r="B105" s="60"/>
    </row>
    <row r="106" spans="1:60" s="61" customFormat="1" ht="12" customHeight="1" x14ac:dyDescent="0.25">
      <c r="A106" s="59"/>
      <c r="B106" s="60"/>
      <c r="E106" s="62"/>
      <c r="L106"/>
      <c r="M106"/>
      <c r="N106"/>
      <c r="AK106" s="1"/>
      <c r="AL106" s="1"/>
      <c r="AM106" s="1"/>
      <c r="AN106" s="1"/>
      <c r="AO106" s="1"/>
      <c r="AP106" s="1"/>
      <c r="AQ106" s="1"/>
      <c r="AR106" s="1"/>
      <c r="AS106" s="1"/>
    </row>
    <row r="107" spans="1:60" s="63" customFormat="1" ht="12" customHeight="1" x14ac:dyDescent="0.25">
      <c r="A107" s="66" t="s">
        <v>31</v>
      </c>
      <c r="B107" s="66"/>
      <c r="C107" s="66"/>
      <c r="D107" s="66"/>
      <c r="L107"/>
      <c r="M107"/>
      <c r="N107"/>
    </row>
    <row r="108" spans="1:60" s="63" customFormat="1" ht="12" customHeight="1" x14ac:dyDescent="0.25">
      <c r="A108" s="64"/>
      <c r="L108"/>
      <c r="M108"/>
      <c r="N108"/>
    </row>
    <row r="109" spans="1:60" s="63" customFormat="1" ht="12" customHeight="1" x14ac:dyDescent="0.25">
      <c r="A109" s="59" t="s">
        <v>32</v>
      </c>
      <c r="L109"/>
      <c r="M109"/>
      <c r="N109"/>
    </row>
    <row r="110" spans="1:60" ht="12" customHeight="1" x14ac:dyDescent="0.25"/>
    <row r="111" spans="1:60" ht="12" customHeight="1" x14ac:dyDescent="0.25"/>
    <row r="112" spans="1:60" ht="12" customHeight="1" x14ac:dyDescent="0.25"/>
  </sheetData>
  <mergeCells count="2">
    <mergeCell ref="A7:C7"/>
    <mergeCell ref="A107:D107"/>
  </mergeCells>
  <hyperlinks>
    <hyperlink ref="A107:D107" r:id="rId1" display="Explanatory notes" xr:uid="{5A28FF3C-C2EC-4230-AD40-7FB35AB5618F}"/>
    <hyperlink ref="A107" r:id="rId2" display="http://www.bankofengland.co.uk/statistics/Pages/iadb/notesiadb/capital_issues.aspx" xr:uid="{F253091E-7D69-459D-BE69-E26433C021C0}"/>
  </hyperlinks>
  <pageMargins left="0.7" right="0.7" top="0.75" bottom="0.75" header="0.3" footer="0.3"/>
  <pageSetup paperSize="9" orientation="portrait" verticalDpi="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6FA7C-9611-463D-B381-6084374D2A4C}">
  <dimension ref="A1:AA60"/>
  <sheetViews>
    <sheetView tabSelected="1" topLeftCell="G12" workbookViewId="0">
      <selection activeCell="Q4" sqref="Q4:AA60"/>
    </sheetView>
  </sheetViews>
  <sheetFormatPr defaultRowHeight="15" x14ac:dyDescent="0.25"/>
  <cols>
    <col min="1" max="1" width="14.5703125" bestFit="1" customWidth="1"/>
    <col min="2" max="2" width="15.140625" bestFit="1" customWidth="1"/>
    <col min="3" max="3" width="17.85546875" bestFit="1" customWidth="1"/>
    <col min="4" max="4" width="12" bestFit="1" customWidth="1"/>
    <col min="11" max="11" width="10.42578125" bestFit="1" customWidth="1"/>
    <col min="18" max="23" width="12" bestFit="1" customWidth="1"/>
  </cols>
  <sheetData>
    <row r="1" spans="1:27" x14ac:dyDescent="0.25">
      <c r="B1">
        <v>11</v>
      </c>
      <c r="C1">
        <v>12</v>
      </c>
      <c r="D1">
        <v>13</v>
      </c>
      <c r="G1">
        <v>14</v>
      </c>
      <c r="H1">
        <v>15</v>
      </c>
      <c r="I1">
        <v>16</v>
      </c>
    </row>
    <row r="2" spans="1:27" x14ac:dyDescent="0.25">
      <c r="R2" t="s">
        <v>41</v>
      </c>
      <c r="S2" t="s">
        <v>41</v>
      </c>
      <c r="T2" t="s">
        <v>41</v>
      </c>
      <c r="U2" t="s">
        <v>42</v>
      </c>
      <c r="V2" t="s">
        <v>42</v>
      </c>
      <c r="W2" t="s">
        <v>42</v>
      </c>
    </row>
    <row r="3" spans="1:27" x14ac:dyDescent="0.25">
      <c r="A3" t="s">
        <v>14</v>
      </c>
      <c r="B3" t="s">
        <v>23</v>
      </c>
      <c r="C3" t="s">
        <v>24</v>
      </c>
      <c r="D3" t="s">
        <v>25</v>
      </c>
      <c r="F3" t="s">
        <v>16</v>
      </c>
      <c r="G3" t="s">
        <v>23</v>
      </c>
      <c r="H3" t="s">
        <v>24</v>
      </c>
      <c r="I3" t="s">
        <v>25</v>
      </c>
      <c r="R3" t="s">
        <v>35</v>
      </c>
      <c r="S3" t="s">
        <v>48</v>
      </c>
      <c r="T3" t="s">
        <v>36</v>
      </c>
      <c r="U3" t="s">
        <v>35</v>
      </c>
      <c r="V3" t="s">
        <v>48</v>
      </c>
      <c r="W3" t="s">
        <v>36</v>
      </c>
      <c r="Y3" t="s">
        <v>44</v>
      </c>
      <c r="Z3" t="s">
        <v>44</v>
      </c>
      <c r="AA3" t="s">
        <v>44</v>
      </c>
    </row>
    <row r="4" spans="1:27" x14ac:dyDescent="0.25">
      <c r="B4" t="s">
        <v>15</v>
      </c>
      <c r="C4" t="s">
        <v>15</v>
      </c>
      <c r="D4" t="s">
        <v>15</v>
      </c>
      <c r="G4" t="s">
        <v>15</v>
      </c>
      <c r="H4" t="s">
        <v>15</v>
      </c>
      <c r="I4" t="s">
        <v>15</v>
      </c>
      <c r="K4" t="s">
        <v>37</v>
      </c>
      <c r="L4" t="s">
        <v>33</v>
      </c>
      <c r="M4" t="s">
        <v>34</v>
      </c>
      <c r="N4" t="s">
        <v>38</v>
      </c>
      <c r="O4" t="s">
        <v>38</v>
      </c>
      <c r="P4" t="s">
        <v>40</v>
      </c>
      <c r="Q4" t="s">
        <v>39</v>
      </c>
      <c r="R4" t="str">
        <f>R2&amp;"-"&amp;R3</f>
        <v>New-Fixed</v>
      </c>
      <c r="S4" t="str">
        <f t="shared" ref="S4:W4" si="0">S2&amp;"-"&amp;S3</f>
        <v>New-Flexible</v>
      </c>
      <c r="T4" t="str">
        <f t="shared" si="0"/>
        <v>New-All</v>
      </c>
      <c r="U4" t="str">
        <f t="shared" si="0"/>
        <v>Existing-Fixed</v>
      </c>
      <c r="V4" t="str">
        <f t="shared" si="0"/>
        <v>Existing-Flexible</v>
      </c>
      <c r="W4" t="str">
        <f t="shared" si="0"/>
        <v>Existing-All</v>
      </c>
      <c r="X4" t="s">
        <v>43</v>
      </c>
      <c r="Y4" t="s">
        <v>45</v>
      </c>
      <c r="Z4" t="s">
        <v>46</v>
      </c>
      <c r="AA4" t="s">
        <v>47</v>
      </c>
    </row>
    <row r="5" spans="1:27" x14ac:dyDescent="0.25">
      <c r="B5">
        <v>5.348443229275321</v>
      </c>
      <c r="C5">
        <v>5.8819286387687608</v>
      </c>
      <c r="D5">
        <v>5.532675006872152</v>
      </c>
      <c r="G5">
        <v>5.2293694411713867</v>
      </c>
      <c r="H5">
        <v>6.2336839291296062</v>
      </c>
      <c r="I5">
        <v>5.7538726043622406</v>
      </c>
      <c r="K5">
        <f>L5</f>
        <v>2007</v>
      </c>
      <c r="L5">
        <v>2007</v>
      </c>
      <c r="M5" t="s">
        <v>5</v>
      </c>
      <c r="N5" t="str">
        <f>RIGHT(M5,1)</f>
        <v>1</v>
      </c>
      <c r="O5">
        <f>N5*3</f>
        <v>3</v>
      </c>
      <c r="P5">
        <v>1</v>
      </c>
      <c r="Q5" t="str">
        <f>K5&amp;"-"&amp;O5&amp;"-"&amp;P5</f>
        <v>2007-3-1</v>
      </c>
      <c r="R5">
        <f>B5</f>
        <v>5.348443229275321</v>
      </c>
      <c r="S5">
        <f t="shared" ref="S5:T5" si="1">C5</f>
        <v>5.8819286387687608</v>
      </c>
      <c r="T5">
        <f t="shared" si="1"/>
        <v>5.532675006872152</v>
      </c>
      <c r="U5">
        <f>G5</f>
        <v>5.2293694411713867</v>
      </c>
      <c r="V5">
        <f t="shared" ref="V5:W5" si="2">H5</f>
        <v>6.2336839291296062</v>
      </c>
      <c r="W5">
        <f t="shared" si="2"/>
        <v>5.7538726043622406</v>
      </c>
      <c r="X5">
        <v>5.25</v>
      </c>
      <c r="Y5">
        <f>T5-X5</f>
        <v>0.28267500687215197</v>
      </c>
      <c r="Z5">
        <f>W5-X5</f>
        <v>0.50387260436224057</v>
      </c>
      <c r="AA5">
        <f>U5-X5</f>
        <v>-2.063055882861331E-2</v>
      </c>
    </row>
    <row r="6" spans="1:27" x14ac:dyDescent="0.25">
      <c r="B6">
        <v>5.542233635268409</v>
      </c>
      <c r="C6">
        <v>6.0511340270254355</v>
      </c>
      <c r="D6">
        <v>5.7110974481679131</v>
      </c>
      <c r="G6">
        <v>5.2027775275631587</v>
      </c>
      <c r="H6">
        <v>6.4279811367059292</v>
      </c>
      <c r="I6">
        <v>5.8093590940530895</v>
      </c>
      <c r="K6">
        <f>IF(L6="",K5,L6)</f>
        <v>2007</v>
      </c>
      <c r="M6" t="s">
        <v>6</v>
      </c>
      <c r="N6" t="str">
        <f t="shared" ref="N6:N60" si="3">RIGHT(M6,1)</f>
        <v>2</v>
      </c>
      <c r="O6">
        <f t="shared" ref="O6:O60" si="4">N6*3</f>
        <v>6</v>
      </c>
      <c r="P6">
        <v>1</v>
      </c>
      <c r="Q6" t="str">
        <f t="shared" ref="Q6:Q60" si="5">K6&amp;"-"&amp;O6&amp;"-"&amp;P6</f>
        <v>2007-6-1</v>
      </c>
      <c r="R6">
        <f t="shared" ref="R6:R60" si="6">B6</f>
        <v>5.542233635268409</v>
      </c>
      <c r="S6">
        <f t="shared" ref="S6:S60" si="7">C6</f>
        <v>6.0511340270254355</v>
      </c>
      <c r="T6">
        <f t="shared" ref="T6:T60" si="8">D6</f>
        <v>5.7110974481679131</v>
      </c>
      <c r="U6">
        <f t="shared" ref="U6:U60" si="9">G6</f>
        <v>5.2027775275631587</v>
      </c>
      <c r="V6">
        <f t="shared" ref="V6:V60" si="10">H6</f>
        <v>6.4279811367059292</v>
      </c>
      <c r="W6">
        <f t="shared" ref="W6:W60" si="11">I6</f>
        <v>5.8093590940530895</v>
      </c>
      <c r="X6">
        <v>5.5</v>
      </c>
      <c r="Y6">
        <f t="shared" ref="Y6:Y60" si="12">T6-X6</f>
        <v>0.21109744816791309</v>
      </c>
      <c r="Z6">
        <f t="shared" ref="Z6:Z60" si="13">W6-X6</f>
        <v>0.30935909405308948</v>
      </c>
      <c r="AA6">
        <f t="shared" ref="AA6:AA60" si="14">U6-X6</f>
        <v>-0.2972224724368413</v>
      </c>
    </row>
    <row r="7" spans="1:27" x14ac:dyDescent="0.25">
      <c r="B7">
        <v>5.7724511433111712</v>
      </c>
      <c r="C7">
        <v>6.2505114001186373</v>
      </c>
      <c r="D7">
        <v>5.930051299480545</v>
      </c>
      <c r="G7">
        <v>5.297853391323323</v>
      </c>
      <c r="H7">
        <v>6.6422384887812953</v>
      </c>
      <c r="I7">
        <v>5.9329901900339124</v>
      </c>
      <c r="K7">
        <f t="shared" ref="K7:K60" si="15">IF(L7="",K6,L7)</f>
        <v>2007</v>
      </c>
      <c r="M7" t="s">
        <v>7</v>
      </c>
      <c r="N7" t="str">
        <f t="shared" si="3"/>
        <v>3</v>
      </c>
      <c r="O7">
        <f t="shared" si="4"/>
        <v>9</v>
      </c>
      <c r="P7">
        <v>1</v>
      </c>
      <c r="Q7" t="str">
        <f t="shared" si="5"/>
        <v>2007-9-1</v>
      </c>
      <c r="R7">
        <f t="shared" si="6"/>
        <v>5.7724511433111712</v>
      </c>
      <c r="S7">
        <f t="shared" si="7"/>
        <v>6.2505114001186373</v>
      </c>
      <c r="T7">
        <f t="shared" si="8"/>
        <v>5.930051299480545</v>
      </c>
      <c r="U7">
        <f t="shared" si="9"/>
        <v>5.297853391323323</v>
      </c>
      <c r="V7">
        <f t="shared" si="10"/>
        <v>6.6422384887812953</v>
      </c>
      <c r="W7">
        <f t="shared" si="11"/>
        <v>5.9329901900339124</v>
      </c>
      <c r="X7">
        <v>5.75</v>
      </c>
      <c r="Y7">
        <f t="shared" si="12"/>
        <v>0.18005129948054499</v>
      </c>
      <c r="Z7">
        <f t="shared" si="13"/>
        <v>0.18299019003391237</v>
      </c>
      <c r="AA7">
        <f t="shared" si="14"/>
        <v>-0.452146608676677</v>
      </c>
    </row>
    <row r="8" spans="1:27" x14ac:dyDescent="0.25">
      <c r="B8">
        <v>6.0132144139185399</v>
      </c>
      <c r="C8">
        <v>6.1365690229555598</v>
      </c>
      <c r="D8">
        <v>6.0664289060942442</v>
      </c>
      <c r="G8">
        <v>5.4171084400648688</v>
      </c>
      <c r="H8">
        <v>6.5546102173512271</v>
      </c>
      <c r="I8">
        <v>5.9512060141015359</v>
      </c>
      <c r="K8">
        <f t="shared" si="15"/>
        <v>2007</v>
      </c>
      <c r="M8" t="s">
        <v>8</v>
      </c>
      <c r="N8" t="str">
        <f t="shared" si="3"/>
        <v>4</v>
      </c>
      <c r="O8">
        <f t="shared" si="4"/>
        <v>12</v>
      </c>
      <c r="P8">
        <v>1</v>
      </c>
      <c r="Q8" t="str">
        <f t="shared" si="5"/>
        <v>2007-12-1</v>
      </c>
      <c r="R8">
        <f t="shared" si="6"/>
        <v>6.0132144139185399</v>
      </c>
      <c r="S8">
        <f t="shared" si="7"/>
        <v>6.1365690229555598</v>
      </c>
      <c r="T8">
        <f t="shared" si="8"/>
        <v>6.0664289060942442</v>
      </c>
      <c r="U8">
        <f t="shared" si="9"/>
        <v>5.4171084400648688</v>
      </c>
      <c r="V8">
        <f t="shared" si="10"/>
        <v>6.5546102173512271</v>
      </c>
      <c r="W8">
        <f t="shared" si="11"/>
        <v>5.9512060141015359</v>
      </c>
      <c r="X8">
        <v>5.5</v>
      </c>
      <c r="Y8">
        <f t="shared" si="12"/>
        <v>0.56642890609424423</v>
      </c>
      <c r="Z8">
        <f t="shared" si="13"/>
        <v>0.45120601410153593</v>
      </c>
      <c r="AA8">
        <f t="shared" si="14"/>
        <v>-8.2891559935131198E-2</v>
      </c>
    </row>
    <row r="9" spans="1:27" x14ac:dyDescent="0.25">
      <c r="B9">
        <v>5.9230732195479998</v>
      </c>
      <c r="C9">
        <v>5.8739147064315826</v>
      </c>
      <c r="D9">
        <v>5.8953817767141272</v>
      </c>
      <c r="G9">
        <v>5.5213163494487247</v>
      </c>
      <c r="H9">
        <v>6.152228404763993</v>
      </c>
      <c r="I9">
        <v>5.8282840894249643</v>
      </c>
      <c r="K9">
        <f t="shared" si="15"/>
        <v>2008</v>
      </c>
      <c r="L9">
        <v>2008</v>
      </c>
      <c r="M9" t="s">
        <v>5</v>
      </c>
      <c r="N9" t="str">
        <f t="shared" si="3"/>
        <v>1</v>
      </c>
      <c r="O9">
        <f t="shared" si="4"/>
        <v>3</v>
      </c>
      <c r="P9">
        <v>1</v>
      </c>
      <c r="Q9" t="str">
        <f t="shared" si="5"/>
        <v>2008-3-1</v>
      </c>
      <c r="R9">
        <f t="shared" si="6"/>
        <v>5.9230732195479998</v>
      </c>
      <c r="S9">
        <f t="shared" si="7"/>
        <v>5.8739147064315826</v>
      </c>
      <c r="T9">
        <f t="shared" si="8"/>
        <v>5.8953817767141272</v>
      </c>
      <c r="U9">
        <f t="shared" si="9"/>
        <v>5.5213163494487247</v>
      </c>
      <c r="V9">
        <f t="shared" si="10"/>
        <v>6.152228404763993</v>
      </c>
      <c r="W9">
        <f t="shared" si="11"/>
        <v>5.8282840894249643</v>
      </c>
      <c r="X9">
        <v>5.25</v>
      </c>
      <c r="Y9">
        <f t="shared" si="12"/>
        <v>0.64538177671412722</v>
      </c>
      <c r="Z9">
        <f t="shared" si="13"/>
        <v>0.57828408942496434</v>
      </c>
      <c r="AA9">
        <f t="shared" si="14"/>
        <v>0.27131634944872474</v>
      </c>
    </row>
    <row r="10" spans="1:27" x14ac:dyDescent="0.25">
      <c r="B10">
        <v>5.8202749199972947</v>
      </c>
      <c r="C10">
        <v>5.8336359384818293</v>
      </c>
      <c r="D10">
        <v>5.8281200309659624</v>
      </c>
      <c r="G10">
        <v>5.5923299034951288</v>
      </c>
      <c r="H10">
        <v>5.9522399599192646</v>
      </c>
      <c r="I10">
        <v>5.7676656081911499</v>
      </c>
      <c r="K10">
        <f t="shared" si="15"/>
        <v>2008</v>
      </c>
      <c r="M10" t="s">
        <v>6</v>
      </c>
      <c r="N10" t="str">
        <f t="shared" si="3"/>
        <v>2</v>
      </c>
      <c r="O10">
        <f t="shared" si="4"/>
        <v>6</v>
      </c>
      <c r="P10">
        <v>1</v>
      </c>
      <c r="Q10" t="str">
        <f t="shared" si="5"/>
        <v>2008-6-1</v>
      </c>
      <c r="R10">
        <f t="shared" si="6"/>
        <v>5.8202749199972947</v>
      </c>
      <c r="S10">
        <f t="shared" si="7"/>
        <v>5.8336359384818293</v>
      </c>
      <c r="T10">
        <f t="shared" si="8"/>
        <v>5.8281200309659624</v>
      </c>
      <c r="U10">
        <f t="shared" si="9"/>
        <v>5.5923299034951288</v>
      </c>
      <c r="V10">
        <f t="shared" si="10"/>
        <v>5.9522399599192646</v>
      </c>
      <c r="W10">
        <f t="shared" si="11"/>
        <v>5.7676656081911499</v>
      </c>
      <c r="X10">
        <v>5</v>
      </c>
      <c r="Y10">
        <f t="shared" si="12"/>
        <v>0.82812003096596243</v>
      </c>
      <c r="Z10">
        <f t="shared" si="13"/>
        <v>0.76766560819114993</v>
      </c>
      <c r="AA10">
        <f t="shared" si="14"/>
        <v>0.59232990349512882</v>
      </c>
    </row>
    <row r="11" spans="1:27" x14ac:dyDescent="0.25">
      <c r="B11">
        <v>6.1156340543787904</v>
      </c>
      <c r="C11">
        <v>6.1111924275617628</v>
      </c>
      <c r="D11">
        <v>6.1126361397112738</v>
      </c>
      <c r="G11">
        <v>5.6957380808520073</v>
      </c>
      <c r="H11">
        <v>6.0323568767627238</v>
      </c>
      <c r="I11">
        <v>5.8613177991712933</v>
      </c>
      <c r="K11">
        <f t="shared" si="15"/>
        <v>2008</v>
      </c>
      <c r="M11" t="s">
        <v>7</v>
      </c>
      <c r="N11" t="str">
        <f t="shared" si="3"/>
        <v>3</v>
      </c>
      <c r="O11">
        <f t="shared" si="4"/>
        <v>9</v>
      </c>
      <c r="P11">
        <v>1</v>
      </c>
      <c r="Q11" t="str">
        <f t="shared" si="5"/>
        <v>2008-9-1</v>
      </c>
      <c r="R11">
        <f t="shared" si="6"/>
        <v>6.1156340543787904</v>
      </c>
      <c r="S11">
        <f t="shared" si="7"/>
        <v>6.1111924275617628</v>
      </c>
      <c r="T11">
        <f t="shared" si="8"/>
        <v>6.1126361397112738</v>
      </c>
      <c r="U11">
        <f t="shared" si="9"/>
        <v>5.6957380808520073</v>
      </c>
      <c r="V11">
        <f t="shared" si="10"/>
        <v>6.0323568767627238</v>
      </c>
      <c r="W11">
        <f t="shared" si="11"/>
        <v>5.8613177991712933</v>
      </c>
      <c r="X11">
        <v>4.5</v>
      </c>
      <c r="Y11">
        <f t="shared" si="12"/>
        <v>1.6126361397112738</v>
      </c>
      <c r="Z11">
        <f t="shared" si="13"/>
        <v>1.3613177991712933</v>
      </c>
      <c r="AA11">
        <f t="shared" si="14"/>
        <v>1.1957380808520073</v>
      </c>
    </row>
    <row r="12" spans="1:27" x14ac:dyDescent="0.25">
      <c r="B12">
        <v>6.0516736559104407</v>
      </c>
      <c r="C12">
        <v>4.3267607725860922</v>
      </c>
      <c r="D12">
        <v>5.0799822593232316</v>
      </c>
      <c r="G12">
        <v>5.7140421972337663</v>
      </c>
      <c r="H12">
        <v>4.1156733851867626</v>
      </c>
      <c r="I12">
        <v>4.8845308691352196</v>
      </c>
      <c r="K12">
        <f t="shared" si="15"/>
        <v>2008</v>
      </c>
      <c r="M12" t="s">
        <v>8</v>
      </c>
      <c r="N12" t="str">
        <f t="shared" si="3"/>
        <v>4</v>
      </c>
      <c r="O12">
        <f t="shared" si="4"/>
        <v>12</v>
      </c>
      <c r="P12">
        <v>1</v>
      </c>
      <c r="Q12" t="str">
        <f t="shared" si="5"/>
        <v>2008-12-1</v>
      </c>
      <c r="R12">
        <f t="shared" si="6"/>
        <v>6.0516736559104407</v>
      </c>
      <c r="S12">
        <f t="shared" si="7"/>
        <v>4.3267607725860922</v>
      </c>
      <c r="T12">
        <f t="shared" si="8"/>
        <v>5.0799822593232316</v>
      </c>
      <c r="U12">
        <f t="shared" si="9"/>
        <v>5.7140421972337663</v>
      </c>
      <c r="V12">
        <f t="shared" si="10"/>
        <v>4.1156733851867626</v>
      </c>
      <c r="W12">
        <f t="shared" si="11"/>
        <v>4.8845308691352196</v>
      </c>
      <c r="X12">
        <v>2</v>
      </c>
      <c r="Y12">
        <f t="shared" si="12"/>
        <v>3.0799822593232316</v>
      </c>
      <c r="Z12">
        <f t="shared" si="13"/>
        <v>2.8845308691352196</v>
      </c>
      <c r="AA12">
        <f t="shared" si="14"/>
        <v>3.7140421972337663</v>
      </c>
    </row>
    <row r="13" spans="1:27" x14ac:dyDescent="0.25">
      <c r="B13">
        <v>5.3053451636558391</v>
      </c>
      <c r="C13">
        <v>2.9139976712152342</v>
      </c>
      <c r="D13">
        <v>4.0506713285709006</v>
      </c>
      <c r="G13">
        <v>5.695580891893834</v>
      </c>
      <c r="H13">
        <v>2.7063872260013335</v>
      </c>
      <c r="I13">
        <v>4.0320509122775974</v>
      </c>
      <c r="K13">
        <f t="shared" si="15"/>
        <v>2009</v>
      </c>
      <c r="L13">
        <v>2009</v>
      </c>
      <c r="M13" t="s">
        <v>5</v>
      </c>
      <c r="N13" t="str">
        <f t="shared" si="3"/>
        <v>1</v>
      </c>
      <c r="O13">
        <f t="shared" si="4"/>
        <v>3</v>
      </c>
      <c r="P13">
        <v>1</v>
      </c>
      <c r="Q13" t="str">
        <f t="shared" si="5"/>
        <v>2009-3-1</v>
      </c>
      <c r="R13">
        <f t="shared" si="6"/>
        <v>5.3053451636558391</v>
      </c>
      <c r="S13">
        <f t="shared" si="7"/>
        <v>2.9139976712152342</v>
      </c>
      <c r="T13">
        <f t="shared" si="8"/>
        <v>4.0506713285709006</v>
      </c>
      <c r="U13">
        <f t="shared" si="9"/>
        <v>5.695580891893834</v>
      </c>
      <c r="V13">
        <f t="shared" si="10"/>
        <v>2.7063872260013335</v>
      </c>
      <c r="W13">
        <f t="shared" si="11"/>
        <v>4.0320509122775974</v>
      </c>
      <c r="X13">
        <v>0.5</v>
      </c>
      <c r="Y13">
        <f t="shared" si="12"/>
        <v>3.5506713285709006</v>
      </c>
      <c r="Z13">
        <f t="shared" si="13"/>
        <v>3.5320509122775974</v>
      </c>
      <c r="AA13">
        <f t="shared" si="14"/>
        <v>5.195580891893834</v>
      </c>
    </row>
    <row r="14" spans="1:27" x14ac:dyDescent="0.25">
      <c r="B14">
        <v>4.7387667976414729</v>
      </c>
      <c r="C14">
        <v>2.7492158948901593</v>
      </c>
      <c r="D14">
        <v>4.0332444589681238</v>
      </c>
      <c r="G14">
        <v>5.6592815373048264</v>
      </c>
      <c r="H14">
        <v>2.421891587840256</v>
      </c>
      <c r="I14">
        <v>3.7968481746925513</v>
      </c>
      <c r="K14">
        <f t="shared" si="15"/>
        <v>2009</v>
      </c>
      <c r="M14" t="s">
        <v>6</v>
      </c>
      <c r="N14" t="str">
        <f t="shared" si="3"/>
        <v>2</v>
      </c>
      <c r="O14">
        <f t="shared" si="4"/>
        <v>6</v>
      </c>
      <c r="P14">
        <v>1</v>
      </c>
      <c r="Q14" t="str">
        <f t="shared" si="5"/>
        <v>2009-6-1</v>
      </c>
      <c r="R14">
        <f t="shared" si="6"/>
        <v>4.7387667976414729</v>
      </c>
      <c r="S14">
        <f t="shared" si="7"/>
        <v>2.7492158948901593</v>
      </c>
      <c r="T14">
        <f t="shared" si="8"/>
        <v>4.0332444589681238</v>
      </c>
      <c r="U14">
        <f t="shared" si="9"/>
        <v>5.6592815373048264</v>
      </c>
      <c r="V14">
        <f t="shared" si="10"/>
        <v>2.421891587840256</v>
      </c>
      <c r="W14">
        <f t="shared" si="11"/>
        <v>3.7968481746925513</v>
      </c>
      <c r="X14">
        <v>0.5</v>
      </c>
      <c r="Y14">
        <f t="shared" si="12"/>
        <v>3.5332444589681238</v>
      </c>
      <c r="Z14">
        <f t="shared" si="13"/>
        <v>3.2968481746925513</v>
      </c>
      <c r="AA14">
        <f t="shared" si="14"/>
        <v>5.1592815373048264</v>
      </c>
    </row>
    <row r="15" spans="1:27" x14ac:dyDescent="0.25">
      <c r="B15">
        <v>4.7980001897034779</v>
      </c>
      <c r="C15">
        <v>2.9199024366355704</v>
      </c>
      <c r="D15">
        <v>4.1723375511073932</v>
      </c>
      <c r="G15">
        <v>5.5732018413369833</v>
      </c>
      <c r="H15">
        <v>2.5283893900691399</v>
      </c>
      <c r="I15">
        <v>3.7488243054878434</v>
      </c>
      <c r="K15">
        <f t="shared" si="15"/>
        <v>2009</v>
      </c>
      <c r="M15" t="s">
        <v>7</v>
      </c>
      <c r="N15" t="str">
        <f t="shared" si="3"/>
        <v>3</v>
      </c>
      <c r="O15">
        <f t="shared" si="4"/>
        <v>9</v>
      </c>
      <c r="P15">
        <v>1</v>
      </c>
      <c r="Q15" t="str">
        <f t="shared" si="5"/>
        <v>2009-9-1</v>
      </c>
      <c r="R15">
        <f t="shared" si="6"/>
        <v>4.7980001897034779</v>
      </c>
      <c r="S15">
        <f t="shared" si="7"/>
        <v>2.9199024366355704</v>
      </c>
      <c r="T15">
        <f t="shared" si="8"/>
        <v>4.1723375511073932</v>
      </c>
      <c r="U15">
        <f t="shared" si="9"/>
        <v>5.5732018413369833</v>
      </c>
      <c r="V15">
        <f t="shared" si="10"/>
        <v>2.5283893900691399</v>
      </c>
      <c r="W15">
        <f t="shared" si="11"/>
        <v>3.7488243054878434</v>
      </c>
      <c r="X15">
        <v>0.5</v>
      </c>
      <c r="Y15">
        <f t="shared" si="12"/>
        <v>3.6723375511073932</v>
      </c>
      <c r="Z15">
        <f t="shared" si="13"/>
        <v>3.2488243054878434</v>
      </c>
      <c r="AA15">
        <f t="shared" si="14"/>
        <v>5.0732018413369833</v>
      </c>
    </row>
    <row r="16" spans="1:27" x14ac:dyDescent="0.25">
      <c r="B16">
        <v>4.9930285968094141</v>
      </c>
      <c r="C16">
        <v>2.9823805375618249</v>
      </c>
      <c r="D16">
        <v>3.9811354942464128</v>
      </c>
      <c r="G16">
        <v>5.4732133693058378</v>
      </c>
      <c r="H16">
        <v>2.6500814508662995</v>
      </c>
      <c r="I16">
        <v>3.7106876136777918</v>
      </c>
      <c r="K16">
        <f t="shared" si="15"/>
        <v>2009</v>
      </c>
      <c r="M16" t="s">
        <v>8</v>
      </c>
      <c r="N16" t="str">
        <f t="shared" si="3"/>
        <v>4</v>
      </c>
      <c r="O16">
        <f t="shared" si="4"/>
        <v>12</v>
      </c>
      <c r="P16">
        <v>1</v>
      </c>
      <c r="Q16" t="str">
        <f t="shared" si="5"/>
        <v>2009-12-1</v>
      </c>
      <c r="R16">
        <f t="shared" si="6"/>
        <v>4.9930285968094141</v>
      </c>
      <c r="S16">
        <f t="shared" si="7"/>
        <v>2.9823805375618249</v>
      </c>
      <c r="T16">
        <f t="shared" si="8"/>
        <v>3.9811354942464128</v>
      </c>
      <c r="U16">
        <f t="shared" si="9"/>
        <v>5.4732133693058378</v>
      </c>
      <c r="V16">
        <f t="shared" si="10"/>
        <v>2.6500814508662995</v>
      </c>
      <c r="W16">
        <f t="shared" si="11"/>
        <v>3.7106876136777918</v>
      </c>
      <c r="X16">
        <v>0.5</v>
      </c>
      <c r="Y16">
        <f t="shared" si="12"/>
        <v>3.4811354942464128</v>
      </c>
      <c r="Z16">
        <f t="shared" si="13"/>
        <v>3.2106876136777918</v>
      </c>
      <c r="AA16">
        <f t="shared" si="14"/>
        <v>4.9732133693058378</v>
      </c>
    </row>
    <row r="17" spans="2:27" x14ac:dyDescent="0.25">
      <c r="B17">
        <v>4.903912041515845</v>
      </c>
      <c r="C17">
        <v>3.2109031375751362</v>
      </c>
      <c r="D17">
        <v>3.8427260134663541</v>
      </c>
      <c r="G17">
        <v>5.4421906250923042</v>
      </c>
      <c r="H17">
        <v>2.7588231738281404</v>
      </c>
      <c r="I17">
        <v>3.7127088531320158</v>
      </c>
      <c r="K17">
        <f t="shared" si="15"/>
        <v>2010</v>
      </c>
      <c r="L17">
        <v>2010</v>
      </c>
      <c r="M17" t="s">
        <v>5</v>
      </c>
      <c r="N17" t="str">
        <f t="shared" si="3"/>
        <v>1</v>
      </c>
      <c r="O17">
        <f t="shared" si="4"/>
        <v>3</v>
      </c>
      <c r="P17">
        <v>1</v>
      </c>
      <c r="Q17" t="str">
        <f t="shared" si="5"/>
        <v>2010-3-1</v>
      </c>
      <c r="R17">
        <f t="shared" si="6"/>
        <v>4.903912041515845</v>
      </c>
      <c r="S17">
        <f t="shared" si="7"/>
        <v>3.2109031375751362</v>
      </c>
      <c r="T17">
        <f t="shared" si="8"/>
        <v>3.8427260134663541</v>
      </c>
      <c r="U17">
        <f t="shared" si="9"/>
        <v>5.4421906250923042</v>
      </c>
      <c r="V17">
        <f t="shared" si="10"/>
        <v>2.7588231738281404</v>
      </c>
      <c r="W17">
        <f t="shared" si="11"/>
        <v>3.7127088531320158</v>
      </c>
      <c r="X17">
        <v>0.5</v>
      </c>
      <c r="Y17">
        <f t="shared" si="12"/>
        <v>3.3427260134663541</v>
      </c>
      <c r="Z17">
        <f t="shared" si="13"/>
        <v>3.2127088531320158</v>
      </c>
      <c r="AA17">
        <f t="shared" si="14"/>
        <v>4.9421906250923042</v>
      </c>
    </row>
    <row r="18" spans="2:27" x14ac:dyDescent="0.25">
      <c r="B18">
        <v>4.7019584139787165</v>
      </c>
      <c r="C18">
        <v>3.2136054282964039</v>
      </c>
      <c r="D18">
        <v>3.7942350512916558</v>
      </c>
      <c r="G18">
        <v>5.3329083068537386</v>
      </c>
      <c r="H18">
        <v>2.7528210977679692</v>
      </c>
      <c r="I18">
        <v>3.6241769211310464</v>
      </c>
      <c r="K18">
        <f t="shared" si="15"/>
        <v>2010</v>
      </c>
      <c r="M18" t="s">
        <v>6</v>
      </c>
      <c r="N18" t="str">
        <f t="shared" si="3"/>
        <v>2</v>
      </c>
      <c r="O18">
        <f t="shared" si="4"/>
        <v>6</v>
      </c>
      <c r="P18">
        <v>1</v>
      </c>
      <c r="Q18" t="str">
        <f t="shared" si="5"/>
        <v>2010-6-1</v>
      </c>
      <c r="R18">
        <f t="shared" si="6"/>
        <v>4.7019584139787165</v>
      </c>
      <c r="S18">
        <f t="shared" si="7"/>
        <v>3.2136054282964039</v>
      </c>
      <c r="T18">
        <f t="shared" si="8"/>
        <v>3.7942350512916558</v>
      </c>
      <c r="U18">
        <f t="shared" si="9"/>
        <v>5.3329083068537386</v>
      </c>
      <c r="V18">
        <f t="shared" si="10"/>
        <v>2.7528210977679692</v>
      </c>
      <c r="W18">
        <f t="shared" si="11"/>
        <v>3.6241769211310464</v>
      </c>
      <c r="X18">
        <v>0.5</v>
      </c>
      <c r="Y18">
        <f t="shared" si="12"/>
        <v>3.2942350512916558</v>
      </c>
      <c r="Z18">
        <f t="shared" si="13"/>
        <v>3.1241769211310464</v>
      </c>
      <c r="AA18">
        <f t="shared" si="14"/>
        <v>4.8329083068537386</v>
      </c>
    </row>
    <row r="19" spans="2:27" x14ac:dyDescent="0.25">
      <c r="B19">
        <v>4.5519568308951497</v>
      </c>
      <c r="C19">
        <v>3.1972650933769344</v>
      </c>
      <c r="D19">
        <v>3.7866748897666738</v>
      </c>
      <c r="G19">
        <v>5.2811218396799129</v>
      </c>
      <c r="H19">
        <v>2.804502705534746</v>
      </c>
      <c r="I19">
        <v>3.6072795445846433</v>
      </c>
      <c r="K19">
        <f t="shared" si="15"/>
        <v>2010</v>
      </c>
      <c r="M19" t="s">
        <v>7</v>
      </c>
      <c r="N19" t="str">
        <f t="shared" si="3"/>
        <v>3</v>
      </c>
      <c r="O19">
        <f t="shared" si="4"/>
        <v>9</v>
      </c>
      <c r="P19">
        <v>1</v>
      </c>
      <c r="Q19" t="str">
        <f t="shared" si="5"/>
        <v>2010-9-1</v>
      </c>
      <c r="R19">
        <f t="shared" si="6"/>
        <v>4.5519568308951497</v>
      </c>
      <c r="S19">
        <f t="shared" si="7"/>
        <v>3.1972650933769344</v>
      </c>
      <c r="T19">
        <f t="shared" si="8"/>
        <v>3.7866748897666738</v>
      </c>
      <c r="U19">
        <f t="shared" si="9"/>
        <v>5.2811218396799129</v>
      </c>
      <c r="V19">
        <f t="shared" si="10"/>
        <v>2.804502705534746</v>
      </c>
      <c r="W19">
        <f t="shared" si="11"/>
        <v>3.6072795445846433</v>
      </c>
      <c r="X19">
        <v>0.5</v>
      </c>
      <c r="Y19">
        <f t="shared" si="12"/>
        <v>3.2866748897666738</v>
      </c>
      <c r="Z19">
        <f t="shared" si="13"/>
        <v>3.1072795445846433</v>
      </c>
      <c r="AA19">
        <f t="shared" si="14"/>
        <v>4.7811218396799129</v>
      </c>
    </row>
    <row r="20" spans="2:27" x14ac:dyDescent="0.25">
      <c r="B20">
        <v>4.3756381444977528</v>
      </c>
      <c r="C20">
        <v>3.0319687681758389</v>
      </c>
      <c r="D20">
        <v>3.649999851960505</v>
      </c>
      <c r="G20">
        <v>5.1874837025154505</v>
      </c>
      <c r="H20">
        <v>2.8443604195715984</v>
      </c>
      <c r="I20">
        <v>3.5829202138571601</v>
      </c>
      <c r="K20">
        <f t="shared" si="15"/>
        <v>2010</v>
      </c>
      <c r="M20" t="s">
        <v>8</v>
      </c>
      <c r="N20" t="str">
        <f t="shared" si="3"/>
        <v>4</v>
      </c>
      <c r="O20">
        <f t="shared" si="4"/>
        <v>12</v>
      </c>
      <c r="P20">
        <v>1</v>
      </c>
      <c r="Q20" t="str">
        <f t="shared" si="5"/>
        <v>2010-12-1</v>
      </c>
      <c r="R20">
        <f t="shared" si="6"/>
        <v>4.3756381444977528</v>
      </c>
      <c r="S20">
        <f t="shared" si="7"/>
        <v>3.0319687681758389</v>
      </c>
      <c r="T20">
        <f t="shared" si="8"/>
        <v>3.649999851960505</v>
      </c>
      <c r="U20">
        <f t="shared" si="9"/>
        <v>5.1874837025154505</v>
      </c>
      <c r="V20">
        <f t="shared" si="10"/>
        <v>2.8443604195715984</v>
      </c>
      <c r="W20">
        <f t="shared" si="11"/>
        <v>3.5829202138571601</v>
      </c>
      <c r="X20">
        <v>0.5</v>
      </c>
      <c r="Y20">
        <f t="shared" si="12"/>
        <v>3.149999851960505</v>
      </c>
      <c r="Z20">
        <f t="shared" si="13"/>
        <v>3.0829202138571601</v>
      </c>
      <c r="AA20">
        <f t="shared" si="14"/>
        <v>4.6874837025154505</v>
      </c>
    </row>
    <row r="21" spans="2:27" x14ac:dyDescent="0.25">
      <c r="B21">
        <v>4.2367434365055319</v>
      </c>
      <c r="C21">
        <v>3.029217539440372</v>
      </c>
      <c r="D21">
        <v>3.6475792025124041</v>
      </c>
      <c r="G21">
        <v>5.1214984574134679</v>
      </c>
      <c r="H21">
        <v>2.8655564164272835</v>
      </c>
      <c r="I21">
        <v>3.5595752641059395</v>
      </c>
      <c r="K21">
        <f t="shared" si="15"/>
        <v>2011</v>
      </c>
      <c r="L21">
        <v>2011</v>
      </c>
      <c r="M21" t="s">
        <v>5</v>
      </c>
      <c r="N21" t="str">
        <f t="shared" si="3"/>
        <v>1</v>
      </c>
      <c r="O21">
        <f t="shared" si="4"/>
        <v>3</v>
      </c>
      <c r="P21">
        <v>1</v>
      </c>
      <c r="Q21" t="str">
        <f t="shared" si="5"/>
        <v>2011-3-1</v>
      </c>
      <c r="R21">
        <f t="shared" si="6"/>
        <v>4.2367434365055319</v>
      </c>
      <c r="S21">
        <f t="shared" si="7"/>
        <v>3.029217539440372</v>
      </c>
      <c r="T21">
        <f t="shared" si="8"/>
        <v>3.6475792025124041</v>
      </c>
      <c r="U21">
        <f t="shared" si="9"/>
        <v>5.1214984574134679</v>
      </c>
      <c r="V21">
        <f t="shared" si="10"/>
        <v>2.8655564164272835</v>
      </c>
      <c r="W21">
        <f t="shared" si="11"/>
        <v>3.5595752641059395</v>
      </c>
      <c r="X21">
        <v>0.5</v>
      </c>
      <c r="Y21">
        <f t="shared" si="12"/>
        <v>3.1475792025124041</v>
      </c>
      <c r="Z21">
        <f t="shared" si="13"/>
        <v>3.0595752641059395</v>
      </c>
      <c r="AA21">
        <f t="shared" si="14"/>
        <v>4.6214984574134679</v>
      </c>
    </row>
    <row r="22" spans="2:27" x14ac:dyDescent="0.25">
      <c r="B22">
        <v>4.43160062136461</v>
      </c>
      <c r="C22">
        <v>3.0123841356786234</v>
      </c>
      <c r="D22">
        <v>3.8076093408018248</v>
      </c>
      <c r="G22">
        <v>5.0641028039735883</v>
      </c>
      <c r="H22">
        <v>2.8545714482167064</v>
      </c>
      <c r="I22">
        <v>3.508744699663533</v>
      </c>
      <c r="K22">
        <f t="shared" si="15"/>
        <v>2011</v>
      </c>
      <c r="M22" t="s">
        <v>6</v>
      </c>
      <c r="N22" t="str">
        <f t="shared" si="3"/>
        <v>2</v>
      </c>
      <c r="O22">
        <f t="shared" si="4"/>
        <v>6</v>
      </c>
      <c r="P22">
        <v>1</v>
      </c>
      <c r="Q22" t="str">
        <f t="shared" si="5"/>
        <v>2011-6-1</v>
      </c>
      <c r="R22">
        <f t="shared" si="6"/>
        <v>4.43160062136461</v>
      </c>
      <c r="S22">
        <f t="shared" si="7"/>
        <v>3.0123841356786234</v>
      </c>
      <c r="T22">
        <f t="shared" si="8"/>
        <v>3.8076093408018248</v>
      </c>
      <c r="U22">
        <f t="shared" si="9"/>
        <v>5.0641028039735883</v>
      </c>
      <c r="V22">
        <f t="shared" si="10"/>
        <v>2.8545714482167064</v>
      </c>
      <c r="W22">
        <f t="shared" si="11"/>
        <v>3.508744699663533</v>
      </c>
      <c r="X22">
        <v>0.5</v>
      </c>
      <c r="Y22">
        <f t="shared" si="12"/>
        <v>3.3076093408018248</v>
      </c>
      <c r="Z22">
        <f t="shared" si="13"/>
        <v>3.008744699663533</v>
      </c>
      <c r="AA22">
        <f t="shared" si="14"/>
        <v>4.5641028039735883</v>
      </c>
    </row>
    <row r="23" spans="2:27" x14ac:dyDescent="0.25">
      <c r="B23">
        <v>4.2389946586666989</v>
      </c>
      <c r="C23">
        <v>2.8977445111847611</v>
      </c>
      <c r="D23">
        <v>3.5909921046575937</v>
      </c>
      <c r="G23">
        <v>4.9648757785207005</v>
      </c>
      <c r="H23">
        <v>2.870977483569392</v>
      </c>
      <c r="I23">
        <v>3.4692961722639351</v>
      </c>
      <c r="K23">
        <f t="shared" si="15"/>
        <v>2011</v>
      </c>
      <c r="M23" t="s">
        <v>7</v>
      </c>
      <c r="N23" t="str">
        <f t="shared" si="3"/>
        <v>3</v>
      </c>
      <c r="O23">
        <f t="shared" si="4"/>
        <v>9</v>
      </c>
      <c r="P23">
        <v>1</v>
      </c>
      <c r="Q23" t="str">
        <f t="shared" si="5"/>
        <v>2011-9-1</v>
      </c>
      <c r="R23">
        <f t="shared" si="6"/>
        <v>4.2389946586666989</v>
      </c>
      <c r="S23">
        <f t="shared" si="7"/>
        <v>2.8977445111847611</v>
      </c>
      <c r="T23">
        <f t="shared" si="8"/>
        <v>3.5909921046575937</v>
      </c>
      <c r="U23">
        <f t="shared" si="9"/>
        <v>4.9648757785207005</v>
      </c>
      <c r="V23">
        <f t="shared" si="10"/>
        <v>2.870977483569392</v>
      </c>
      <c r="W23">
        <f t="shared" si="11"/>
        <v>3.4692961722639351</v>
      </c>
      <c r="X23">
        <v>0.5</v>
      </c>
      <c r="Y23">
        <f t="shared" si="12"/>
        <v>3.0909921046575937</v>
      </c>
      <c r="Z23">
        <f t="shared" si="13"/>
        <v>2.9692961722639351</v>
      </c>
      <c r="AA23">
        <f t="shared" si="14"/>
        <v>4.4648757785207005</v>
      </c>
    </row>
    <row r="24" spans="2:27" x14ac:dyDescent="0.25">
      <c r="B24">
        <v>3.9395444327919242</v>
      </c>
      <c r="C24">
        <v>2.95810081890161</v>
      </c>
      <c r="D24">
        <v>3.4846734086663993</v>
      </c>
      <c r="G24">
        <v>4.834612563250448</v>
      </c>
      <c r="H24">
        <v>2.8880245457120437</v>
      </c>
      <c r="I24">
        <v>3.4354858516638567</v>
      </c>
      <c r="K24">
        <f t="shared" si="15"/>
        <v>2011</v>
      </c>
      <c r="M24" t="s">
        <v>8</v>
      </c>
      <c r="N24" t="str">
        <f t="shared" si="3"/>
        <v>4</v>
      </c>
      <c r="O24">
        <f t="shared" si="4"/>
        <v>12</v>
      </c>
      <c r="P24">
        <v>1</v>
      </c>
      <c r="Q24" t="str">
        <f t="shared" si="5"/>
        <v>2011-12-1</v>
      </c>
      <c r="R24">
        <f t="shared" si="6"/>
        <v>3.9395444327919242</v>
      </c>
      <c r="S24">
        <f t="shared" si="7"/>
        <v>2.95810081890161</v>
      </c>
      <c r="T24">
        <f t="shared" si="8"/>
        <v>3.4846734086663993</v>
      </c>
      <c r="U24">
        <f t="shared" si="9"/>
        <v>4.834612563250448</v>
      </c>
      <c r="V24">
        <f t="shared" si="10"/>
        <v>2.8880245457120437</v>
      </c>
      <c r="W24">
        <f t="shared" si="11"/>
        <v>3.4354858516638567</v>
      </c>
      <c r="X24">
        <v>0.5</v>
      </c>
      <c r="Y24">
        <f t="shared" si="12"/>
        <v>2.9846734086663993</v>
      </c>
      <c r="Z24">
        <f t="shared" si="13"/>
        <v>2.9354858516638567</v>
      </c>
      <c r="AA24">
        <f t="shared" si="14"/>
        <v>4.334612563250448</v>
      </c>
    </row>
    <row r="25" spans="2:27" x14ac:dyDescent="0.25">
      <c r="B25">
        <v>3.9901578229511929</v>
      </c>
      <c r="C25">
        <v>2.8957282082478444</v>
      </c>
      <c r="D25">
        <v>3.4977772788563817</v>
      </c>
      <c r="G25">
        <v>4.7358286320248153</v>
      </c>
      <c r="H25">
        <v>2.9331732656837057</v>
      </c>
      <c r="I25">
        <v>3.4363684418594378</v>
      </c>
      <c r="K25">
        <f t="shared" si="15"/>
        <v>2012</v>
      </c>
      <c r="L25">
        <v>2012</v>
      </c>
      <c r="M25" t="s">
        <v>5</v>
      </c>
      <c r="N25" t="str">
        <f t="shared" si="3"/>
        <v>1</v>
      </c>
      <c r="O25">
        <f t="shared" si="4"/>
        <v>3</v>
      </c>
      <c r="P25">
        <v>1</v>
      </c>
      <c r="Q25" t="str">
        <f t="shared" si="5"/>
        <v>2012-3-1</v>
      </c>
      <c r="R25">
        <f t="shared" si="6"/>
        <v>3.9901578229511929</v>
      </c>
      <c r="S25">
        <f t="shared" si="7"/>
        <v>2.8957282082478444</v>
      </c>
      <c r="T25">
        <f t="shared" si="8"/>
        <v>3.4977772788563817</v>
      </c>
      <c r="U25">
        <f t="shared" si="9"/>
        <v>4.7358286320248153</v>
      </c>
      <c r="V25">
        <f t="shared" si="10"/>
        <v>2.9331732656837057</v>
      </c>
      <c r="W25">
        <f t="shared" si="11"/>
        <v>3.4363684418594378</v>
      </c>
      <c r="X25">
        <v>0.5</v>
      </c>
      <c r="Y25">
        <f t="shared" si="12"/>
        <v>2.9977772788563817</v>
      </c>
      <c r="Z25">
        <f t="shared" si="13"/>
        <v>2.9363684418594378</v>
      </c>
      <c r="AA25">
        <f t="shared" si="14"/>
        <v>4.2358286320248153</v>
      </c>
    </row>
    <row r="26" spans="2:27" x14ac:dyDescent="0.25">
      <c r="B26">
        <v>4.2228649251827513</v>
      </c>
      <c r="C26">
        <v>3.195907236893857</v>
      </c>
      <c r="D26">
        <v>3.7758395843654582</v>
      </c>
      <c r="G26">
        <v>4.6534638787272504</v>
      </c>
      <c r="H26">
        <v>2.9930535116044208</v>
      </c>
      <c r="I26">
        <v>3.4554908641437043</v>
      </c>
      <c r="K26">
        <f t="shared" si="15"/>
        <v>2012</v>
      </c>
      <c r="M26" t="s">
        <v>6</v>
      </c>
      <c r="N26" t="str">
        <f t="shared" si="3"/>
        <v>2</v>
      </c>
      <c r="O26">
        <f t="shared" si="4"/>
        <v>6</v>
      </c>
      <c r="P26">
        <v>1</v>
      </c>
      <c r="Q26" t="str">
        <f t="shared" si="5"/>
        <v>2012-6-1</v>
      </c>
      <c r="R26">
        <f t="shared" si="6"/>
        <v>4.2228649251827513</v>
      </c>
      <c r="S26">
        <f t="shared" si="7"/>
        <v>3.195907236893857</v>
      </c>
      <c r="T26">
        <f t="shared" si="8"/>
        <v>3.7758395843654582</v>
      </c>
      <c r="U26">
        <f t="shared" si="9"/>
        <v>4.6534638787272504</v>
      </c>
      <c r="V26">
        <f t="shared" si="10"/>
        <v>2.9930535116044208</v>
      </c>
      <c r="W26">
        <f t="shared" si="11"/>
        <v>3.4554908641437043</v>
      </c>
      <c r="X26">
        <v>0.5</v>
      </c>
      <c r="Y26">
        <f t="shared" si="12"/>
        <v>3.2758395843654582</v>
      </c>
      <c r="Z26">
        <f t="shared" si="13"/>
        <v>2.9554908641437043</v>
      </c>
      <c r="AA26">
        <f t="shared" si="14"/>
        <v>4.1534638787272504</v>
      </c>
    </row>
    <row r="27" spans="2:27" x14ac:dyDescent="0.25">
      <c r="B27">
        <v>4.33</v>
      </c>
      <c r="C27">
        <v>3.32</v>
      </c>
      <c r="D27">
        <v>3.89</v>
      </c>
      <c r="G27">
        <v>4.59</v>
      </c>
      <c r="H27">
        <v>3.01</v>
      </c>
      <c r="I27">
        <v>3.45</v>
      </c>
      <c r="K27">
        <f t="shared" si="15"/>
        <v>2012</v>
      </c>
      <c r="M27" t="s">
        <v>7</v>
      </c>
      <c r="N27" t="str">
        <f t="shared" si="3"/>
        <v>3</v>
      </c>
      <c r="O27">
        <f t="shared" si="4"/>
        <v>9</v>
      </c>
      <c r="P27">
        <v>1</v>
      </c>
      <c r="Q27" t="str">
        <f t="shared" si="5"/>
        <v>2012-9-1</v>
      </c>
      <c r="R27">
        <f t="shared" si="6"/>
        <v>4.33</v>
      </c>
      <c r="S27">
        <f t="shared" si="7"/>
        <v>3.32</v>
      </c>
      <c r="T27">
        <f t="shared" si="8"/>
        <v>3.89</v>
      </c>
      <c r="U27">
        <f t="shared" si="9"/>
        <v>4.59</v>
      </c>
      <c r="V27">
        <f t="shared" si="10"/>
        <v>3.01</v>
      </c>
      <c r="W27">
        <f t="shared" si="11"/>
        <v>3.45</v>
      </c>
      <c r="X27">
        <v>0.5</v>
      </c>
      <c r="Y27">
        <f t="shared" si="12"/>
        <v>3.39</v>
      </c>
      <c r="Z27">
        <f t="shared" si="13"/>
        <v>2.95</v>
      </c>
      <c r="AA27">
        <f t="shared" si="14"/>
        <v>4.09</v>
      </c>
    </row>
    <row r="28" spans="2:27" x14ac:dyDescent="0.25">
      <c r="B28">
        <v>4.0997393139205842</v>
      </c>
      <c r="C28">
        <v>3.2954138689953409</v>
      </c>
      <c r="D28">
        <v>3.8058436523880199</v>
      </c>
      <c r="G28">
        <v>4.4868807871282197</v>
      </c>
      <c r="H28">
        <v>3.0913105420247806</v>
      </c>
      <c r="I28">
        <v>3.4807090882179654</v>
      </c>
      <c r="K28">
        <f t="shared" si="15"/>
        <v>2012</v>
      </c>
      <c r="M28" t="s">
        <v>8</v>
      </c>
      <c r="N28" t="str">
        <f t="shared" si="3"/>
        <v>4</v>
      </c>
      <c r="O28">
        <f t="shared" si="4"/>
        <v>12</v>
      </c>
      <c r="P28">
        <v>1</v>
      </c>
      <c r="Q28" t="str">
        <f t="shared" si="5"/>
        <v>2012-12-1</v>
      </c>
      <c r="R28">
        <f t="shared" si="6"/>
        <v>4.0997393139205842</v>
      </c>
      <c r="S28">
        <f t="shared" si="7"/>
        <v>3.2954138689953409</v>
      </c>
      <c r="T28">
        <f t="shared" si="8"/>
        <v>3.8058436523880199</v>
      </c>
      <c r="U28">
        <f t="shared" si="9"/>
        <v>4.4868807871282197</v>
      </c>
      <c r="V28">
        <f t="shared" si="10"/>
        <v>3.0913105420247806</v>
      </c>
      <c r="W28">
        <f t="shared" si="11"/>
        <v>3.4807090882179654</v>
      </c>
      <c r="X28">
        <v>0.5</v>
      </c>
      <c r="Y28">
        <f t="shared" si="12"/>
        <v>3.3058436523880199</v>
      </c>
      <c r="Z28">
        <f t="shared" si="13"/>
        <v>2.9807090882179654</v>
      </c>
      <c r="AA28">
        <f t="shared" si="14"/>
        <v>3.9868807871282197</v>
      </c>
    </row>
    <row r="29" spans="2:27" x14ac:dyDescent="0.25">
      <c r="B29">
        <v>3.7974735166967228</v>
      </c>
      <c r="C29">
        <v>3.2845534425505014</v>
      </c>
      <c r="D29">
        <v>3.6475743151797047</v>
      </c>
      <c r="G29">
        <v>4.3702101345839601</v>
      </c>
      <c r="H29">
        <v>3.1041099514420414</v>
      </c>
      <c r="I29">
        <v>3.463788569360128</v>
      </c>
      <c r="K29">
        <f t="shared" si="15"/>
        <v>2013</v>
      </c>
      <c r="L29">
        <v>2013</v>
      </c>
      <c r="M29" t="s">
        <v>5</v>
      </c>
      <c r="N29" t="str">
        <f t="shared" si="3"/>
        <v>1</v>
      </c>
      <c r="O29">
        <f t="shared" si="4"/>
        <v>3</v>
      </c>
      <c r="P29">
        <v>1</v>
      </c>
      <c r="Q29" t="str">
        <f t="shared" si="5"/>
        <v>2013-3-1</v>
      </c>
      <c r="R29">
        <f t="shared" si="6"/>
        <v>3.7974735166967228</v>
      </c>
      <c r="S29">
        <f t="shared" si="7"/>
        <v>3.2845534425505014</v>
      </c>
      <c r="T29">
        <f t="shared" si="8"/>
        <v>3.6475743151797047</v>
      </c>
      <c r="U29">
        <f t="shared" si="9"/>
        <v>4.3702101345839601</v>
      </c>
      <c r="V29">
        <f t="shared" si="10"/>
        <v>3.1041099514420414</v>
      </c>
      <c r="W29">
        <f t="shared" si="11"/>
        <v>3.463788569360128</v>
      </c>
      <c r="X29">
        <v>0.5</v>
      </c>
      <c r="Y29">
        <f t="shared" si="12"/>
        <v>3.1475743151797047</v>
      </c>
      <c r="Z29">
        <f t="shared" si="13"/>
        <v>2.963788569360128</v>
      </c>
      <c r="AA29">
        <f t="shared" si="14"/>
        <v>3.8702101345839601</v>
      </c>
    </row>
    <row r="30" spans="2:27" x14ac:dyDescent="0.25">
      <c r="B30">
        <v>3.5758669464912152</v>
      </c>
      <c r="C30">
        <v>3.1396564224507815</v>
      </c>
      <c r="D30">
        <v>3.4675948820724036</v>
      </c>
      <c r="G30">
        <v>4.2148875102133774</v>
      </c>
      <c r="H30">
        <v>3.1032116204504088</v>
      </c>
      <c r="I30">
        <v>3.4315567751528371</v>
      </c>
      <c r="K30">
        <f t="shared" si="15"/>
        <v>2013</v>
      </c>
      <c r="L30" t="s">
        <v>4</v>
      </c>
      <c r="M30" t="s">
        <v>6</v>
      </c>
      <c r="N30" t="str">
        <f t="shared" si="3"/>
        <v>2</v>
      </c>
      <c r="O30">
        <f t="shared" si="4"/>
        <v>6</v>
      </c>
      <c r="P30">
        <v>1</v>
      </c>
      <c r="Q30" t="str">
        <f t="shared" si="5"/>
        <v>2013-6-1</v>
      </c>
      <c r="R30">
        <f t="shared" si="6"/>
        <v>3.5758669464912152</v>
      </c>
      <c r="S30">
        <f t="shared" si="7"/>
        <v>3.1396564224507815</v>
      </c>
      <c r="T30">
        <f t="shared" si="8"/>
        <v>3.4675948820724036</v>
      </c>
      <c r="U30">
        <f t="shared" si="9"/>
        <v>4.2148875102133774</v>
      </c>
      <c r="V30">
        <f t="shared" si="10"/>
        <v>3.1032116204504088</v>
      </c>
      <c r="W30">
        <f t="shared" si="11"/>
        <v>3.4315567751528371</v>
      </c>
      <c r="X30">
        <v>0.5</v>
      </c>
      <c r="Y30">
        <f t="shared" si="12"/>
        <v>2.9675948820724036</v>
      </c>
      <c r="Z30">
        <f t="shared" si="13"/>
        <v>2.9315567751528371</v>
      </c>
      <c r="AA30">
        <f t="shared" si="14"/>
        <v>3.7148875102133774</v>
      </c>
    </row>
    <row r="31" spans="2:27" x14ac:dyDescent="0.25">
      <c r="B31">
        <v>3.3994575764804793</v>
      </c>
      <c r="C31">
        <v>3.0664711588395481</v>
      </c>
      <c r="D31">
        <v>3.3222785807081436</v>
      </c>
      <c r="G31">
        <v>4.0286759628858615</v>
      </c>
      <c r="H31">
        <v>3.1181611627320795</v>
      </c>
      <c r="I31">
        <v>3.3996111071612378</v>
      </c>
      <c r="K31">
        <f t="shared" si="15"/>
        <v>2013</v>
      </c>
      <c r="L31" t="s">
        <v>4</v>
      </c>
      <c r="M31" t="s">
        <v>7</v>
      </c>
      <c r="N31" t="str">
        <f t="shared" si="3"/>
        <v>3</v>
      </c>
      <c r="O31">
        <f t="shared" si="4"/>
        <v>9</v>
      </c>
      <c r="P31">
        <v>1</v>
      </c>
      <c r="Q31" t="str">
        <f t="shared" si="5"/>
        <v>2013-9-1</v>
      </c>
      <c r="R31">
        <f t="shared" si="6"/>
        <v>3.3994575764804793</v>
      </c>
      <c r="S31">
        <f t="shared" si="7"/>
        <v>3.0664711588395481</v>
      </c>
      <c r="T31">
        <f t="shared" si="8"/>
        <v>3.3222785807081436</v>
      </c>
      <c r="U31">
        <f t="shared" si="9"/>
        <v>4.0286759628858615</v>
      </c>
      <c r="V31">
        <f t="shared" si="10"/>
        <v>3.1181611627320795</v>
      </c>
      <c r="W31">
        <f t="shared" si="11"/>
        <v>3.3996111071612378</v>
      </c>
      <c r="X31">
        <v>0.5</v>
      </c>
      <c r="Y31">
        <f t="shared" si="12"/>
        <v>2.8222785807081436</v>
      </c>
      <c r="Z31">
        <f t="shared" si="13"/>
        <v>2.8996111071612378</v>
      </c>
      <c r="AA31">
        <f t="shared" si="14"/>
        <v>3.5286759628858615</v>
      </c>
    </row>
    <row r="32" spans="2:27" x14ac:dyDescent="0.25">
      <c r="B32">
        <v>3.3044043964709382</v>
      </c>
      <c r="C32">
        <v>2.9949349761104176</v>
      </c>
      <c r="D32">
        <v>3.2459233727512036</v>
      </c>
      <c r="G32">
        <v>3.847800222177415</v>
      </c>
      <c r="H32">
        <v>3.1193844615585271</v>
      </c>
      <c r="I32">
        <v>3.3619856380815762</v>
      </c>
      <c r="K32">
        <f t="shared" si="15"/>
        <v>2013</v>
      </c>
      <c r="M32" t="s">
        <v>8</v>
      </c>
      <c r="N32" t="str">
        <f t="shared" si="3"/>
        <v>4</v>
      </c>
      <c r="O32">
        <f t="shared" si="4"/>
        <v>12</v>
      </c>
      <c r="P32">
        <v>1</v>
      </c>
      <c r="Q32" t="str">
        <f t="shared" si="5"/>
        <v>2013-12-1</v>
      </c>
      <c r="R32">
        <f t="shared" si="6"/>
        <v>3.3044043964709382</v>
      </c>
      <c r="S32">
        <f t="shared" si="7"/>
        <v>2.9949349761104176</v>
      </c>
      <c r="T32">
        <f t="shared" si="8"/>
        <v>3.2459233727512036</v>
      </c>
      <c r="U32">
        <f t="shared" si="9"/>
        <v>3.847800222177415</v>
      </c>
      <c r="V32">
        <f t="shared" si="10"/>
        <v>3.1193844615585271</v>
      </c>
      <c r="W32">
        <f t="shared" si="11"/>
        <v>3.3619856380815762</v>
      </c>
      <c r="X32">
        <v>0.5</v>
      </c>
      <c r="Y32">
        <f t="shared" si="12"/>
        <v>2.7459233727512036</v>
      </c>
      <c r="Z32">
        <f t="shared" si="13"/>
        <v>2.8619856380815762</v>
      </c>
      <c r="AA32">
        <f t="shared" si="14"/>
        <v>3.347800222177415</v>
      </c>
    </row>
    <row r="33" spans="2:27" x14ac:dyDescent="0.25">
      <c r="B33">
        <v>3.316765135322846</v>
      </c>
      <c r="C33">
        <v>2.9317798143891491</v>
      </c>
      <c r="D33">
        <v>3.2442784246257559</v>
      </c>
      <c r="G33">
        <v>3.7455012159077206</v>
      </c>
      <c r="H33">
        <v>3.1129353570482143</v>
      </c>
      <c r="I33">
        <v>3.3387380747450583</v>
      </c>
      <c r="K33">
        <f t="shared" si="15"/>
        <v>2014</v>
      </c>
      <c r="L33">
        <v>2014</v>
      </c>
      <c r="M33" t="s">
        <v>5</v>
      </c>
      <c r="N33" t="str">
        <f t="shared" si="3"/>
        <v>1</v>
      </c>
      <c r="O33">
        <f t="shared" si="4"/>
        <v>3</v>
      </c>
      <c r="P33">
        <v>1</v>
      </c>
      <c r="Q33" t="str">
        <f t="shared" si="5"/>
        <v>2014-3-1</v>
      </c>
      <c r="R33">
        <f t="shared" si="6"/>
        <v>3.316765135322846</v>
      </c>
      <c r="S33">
        <f t="shared" si="7"/>
        <v>2.9317798143891491</v>
      </c>
      <c r="T33">
        <f t="shared" si="8"/>
        <v>3.2442784246257559</v>
      </c>
      <c r="U33">
        <f t="shared" si="9"/>
        <v>3.7455012159077206</v>
      </c>
      <c r="V33">
        <f t="shared" si="10"/>
        <v>3.1129353570482143</v>
      </c>
      <c r="W33">
        <f t="shared" si="11"/>
        <v>3.3387380747450583</v>
      </c>
      <c r="X33">
        <v>0.5</v>
      </c>
      <c r="Y33">
        <f t="shared" si="12"/>
        <v>2.7442784246257559</v>
      </c>
      <c r="Z33">
        <f t="shared" si="13"/>
        <v>2.8387380747450583</v>
      </c>
      <c r="AA33">
        <f t="shared" si="14"/>
        <v>3.2455012159077206</v>
      </c>
    </row>
    <row r="34" spans="2:27" x14ac:dyDescent="0.25">
      <c r="B34">
        <v>3.3523262771645976</v>
      </c>
      <c r="C34">
        <v>2.8292247759420359</v>
      </c>
      <c r="D34">
        <v>3.2576921237546066</v>
      </c>
      <c r="G34">
        <v>3.6338284654750432</v>
      </c>
      <c r="H34">
        <v>3.1057453156309873</v>
      </c>
      <c r="I34">
        <v>3.3023442775008389</v>
      </c>
      <c r="K34">
        <f t="shared" si="15"/>
        <v>2014</v>
      </c>
      <c r="L34" t="s">
        <v>4</v>
      </c>
      <c r="M34" t="s">
        <v>6</v>
      </c>
      <c r="N34" t="str">
        <f t="shared" si="3"/>
        <v>2</v>
      </c>
      <c r="O34">
        <f t="shared" si="4"/>
        <v>6</v>
      </c>
      <c r="P34">
        <v>1</v>
      </c>
      <c r="Q34" t="str">
        <f t="shared" si="5"/>
        <v>2014-6-1</v>
      </c>
      <c r="R34">
        <f t="shared" si="6"/>
        <v>3.3523262771645976</v>
      </c>
      <c r="S34">
        <f t="shared" si="7"/>
        <v>2.8292247759420359</v>
      </c>
      <c r="T34">
        <f t="shared" si="8"/>
        <v>3.2576921237546066</v>
      </c>
      <c r="U34">
        <f t="shared" si="9"/>
        <v>3.6338284654750432</v>
      </c>
      <c r="V34">
        <f t="shared" si="10"/>
        <v>3.1057453156309873</v>
      </c>
      <c r="W34">
        <f t="shared" si="11"/>
        <v>3.3023442775008389</v>
      </c>
      <c r="X34">
        <v>0.5</v>
      </c>
      <c r="Y34">
        <f t="shared" si="12"/>
        <v>2.7576921237546066</v>
      </c>
      <c r="Z34">
        <f t="shared" si="13"/>
        <v>2.8023442775008389</v>
      </c>
      <c r="AA34">
        <f t="shared" si="14"/>
        <v>3.1338284654750432</v>
      </c>
    </row>
    <row r="35" spans="2:27" x14ac:dyDescent="0.25">
      <c r="B35">
        <v>3.4278027356170129</v>
      </c>
      <c r="C35">
        <v>2.7869117457185895</v>
      </c>
      <c r="D35">
        <v>3.3150525970954385</v>
      </c>
      <c r="G35">
        <v>3.5419647321425627</v>
      </c>
      <c r="H35">
        <v>3.1044759484573321</v>
      </c>
      <c r="I35">
        <v>3.278040374461451</v>
      </c>
      <c r="K35">
        <f t="shared" si="15"/>
        <v>2014</v>
      </c>
      <c r="L35" t="s">
        <v>4</v>
      </c>
      <c r="M35" t="s">
        <v>7</v>
      </c>
      <c r="N35" t="str">
        <f t="shared" si="3"/>
        <v>3</v>
      </c>
      <c r="O35">
        <f t="shared" si="4"/>
        <v>9</v>
      </c>
      <c r="P35">
        <v>1</v>
      </c>
      <c r="Q35" t="str">
        <f t="shared" si="5"/>
        <v>2014-9-1</v>
      </c>
      <c r="R35">
        <f t="shared" si="6"/>
        <v>3.4278027356170129</v>
      </c>
      <c r="S35">
        <f t="shared" si="7"/>
        <v>2.7869117457185895</v>
      </c>
      <c r="T35">
        <f t="shared" si="8"/>
        <v>3.3150525970954385</v>
      </c>
      <c r="U35">
        <f t="shared" si="9"/>
        <v>3.5419647321425627</v>
      </c>
      <c r="V35">
        <f t="shared" si="10"/>
        <v>3.1044759484573321</v>
      </c>
      <c r="W35">
        <f t="shared" si="11"/>
        <v>3.278040374461451</v>
      </c>
      <c r="X35">
        <v>0.5</v>
      </c>
      <c r="Y35">
        <f t="shared" si="12"/>
        <v>2.8150525970954385</v>
      </c>
      <c r="Z35">
        <f t="shared" si="13"/>
        <v>2.778040374461451</v>
      </c>
      <c r="AA35">
        <f t="shared" si="14"/>
        <v>3.0419647321425627</v>
      </c>
    </row>
    <row r="36" spans="2:27" x14ac:dyDescent="0.25">
      <c r="B36">
        <v>3.3682702897407242</v>
      </c>
      <c r="C36">
        <v>2.7366645553870756</v>
      </c>
      <c r="D36">
        <v>3.2567663614676841</v>
      </c>
      <c r="G36">
        <v>3.4765817161490964</v>
      </c>
      <c r="H36">
        <v>3.0841549884476636</v>
      </c>
      <c r="I36">
        <v>3.2496251942378067</v>
      </c>
      <c r="K36">
        <f t="shared" si="15"/>
        <v>2014</v>
      </c>
      <c r="M36" t="s">
        <v>8</v>
      </c>
      <c r="N36" t="str">
        <f t="shared" si="3"/>
        <v>4</v>
      </c>
      <c r="O36">
        <f t="shared" si="4"/>
        <v>12</v>
      </c>
      <c r="P36">
        <v>1</v>
      </c>
      <c r="Q36" t="str">
        <f t="shared" si="5"/>
        <v>2014-12-1</v>
      </c>
      <c r="R36">
        <f t="shared" si="6"/>
        <v>3.3682702897407242</v>
      </c>
      <c r="S36">
        <f t="shared" si="7"/>
        <v>2.7366645553870756</v>
      </c>
      <c r="T36">
        <f t="shared" si="8"/>
        <v>3.2567663614676841</v>
      </c>
      <c r="U36">
        <f t="shared" si="9"/>
        <v>3.4765817161490964</v>
      </c>
      <c r="V36">
        <f t="shared" si="10"/>
        <v>3.0841549884476636</v>
      </c>
      <c r="W36">
        <f t="shared" si="11"/>
        <v>3.2496251942378067</v>
      </c>
      <c r="X36">
        <v>0.5</v>
      </c>
      <c r="Y36">
        <f t="shared" si="12"/>
        <v>2.7567663614676841</v>
      </c>
      <c r="Z36">
        <f t="shared" si="13"/>
        <v>2.7496251942378067</v>
      </c>
      <c r="AA36">
        <f t="shared" si="14"/>
        <v>2.9765817161490964</v>
      </c>
    </row>
    <row r="37" spans="2:27" x14ac:dyDescent="0.25">
      <c r="B37">
        <v>3.1098236306047502</v>
      </c>
      <c r="C37">
        <v>2.5774833310026199</v>
      </c>
      <c r="D37">
        <v>2.9905614579414102</v>
      </c>
      <c r="G37">
        <v>3.4164316434192998</v>
      </c>
      <c r="H37">
        <v>3.06740459026169</v>
      </c>
      <c r="I37">
        <v>3.2164482608527001</v>
      </c>
      <c r="K37">
        <f t="shared" si="15"/>
        <v>2015</v>
      </c>
      <c r="L37">
        <v>2015</v>
      </c>
      <c r="M37" t="s">
        <v>5</v>
      </c>
      <c r="N37" t="str">
        <f t="shared" si="3"/>
        <v>1</v>
      </c>
      <c r="O37">
        <f t="shared" si="4"/>
        <v>3</v>
      </c>
      <c r="P37">
        <v>1</v>
      </c>
      <c r="Q37" t="str">
        <f t="shared" si="5"/>
        <v>2015-3-1</v>
      </c>
      <c r="R37">
        <f t="shared" si="6"/>
        <v>3.1098236306047502</v>
      </c>
      <c r="S37">
        <f t="shared" si="7"/>
        <v>2.5774833310026199</v>
      </c>
      <c r="T37">
        <f t="shared" si="8"/>
        <v>2.9905614579414102</v>
      </c>
      <c r="U37">
        <f t="shared" si="9"/>
        <v>3.4164316434192998</v>
      </c>
      <c r="V37">
        <f t="shared" si="10"/>
        <v>3.06740459026169</v>
      </c>
      <c r="W37">
        <f t="shared" si="11"/>
        <v>3.2164482608527001</v>
      </c>
      <c r="X37">
        <v>0.5</v>
      </c>
      <c r="Y37">
        <f t="shared" si="12"/>
        <v>2.4905614579414102</v>
      </c>
      <c r="Z37">
        <f t="shared" si="13"/>
        <v>2.7164482608527001</v>
      </c>
      <c r="AA37">
        <f t="shared" si="14"/>
        <v>2.9164316434192998</v>
      </c>
    </row>
    <row r="38" spans="2:27" x14ac:dyDescent="0.25">
      <c r="B38">
        <v>2.9147236948638602</v>
      </c>
      <c r="C38">
        <v>2.50179069673068</v>
      </c>
      <c r="D38">
        <v>2.82704007512082</v>
      </c>
      <c r="G38">
        <v>3.3133715787674198</v>
      </c>
      <c r="H38">
        <v>3.0469184320209299</v>
      </c>
      <c r="I38">
        <v>3.16693662293999</v>
      </c>
      <c r="K38">
        <f t="shared" si="15"/>
        <v>2015</v>
      </c>
      <c r="L38" t="s">
        <v>4</v>
      </c>
      <c r="M38" t="s">
        <v>6</v>
      </c>
      <c r="N38" t="str">
        <f t="shared" si="3"/>
        <v>2</v>
      </c>
      <c r="O38">
        <f t="shared" si="4"/>
        <v>6</v>
      </c>
      <c r="P38">
        <v>1</v>
      </c>
      <c r="Q38" t="str">
        <f t="shared" si="5"/>
        <v>2015-6-1</v>
      </c>
      <c r="R38">
        <f t="shared" si="6"/>
        <v>2.9147236948638602</v>
      </c>
      <c r="S38">
        <f t="shared" si="7"/>
        <v>2.50179069673068</v>
      </c>
      <c r="T38">
        <f t="shared" si="8"/>
        <v>2.82704007512082</v>
      </c>
      <c r="U38">
        <f t="shared" si="9"/>
        <v>3.3133715787674198</v>
      </c>
      <c r="V38">
        <f t="shared" si="10"/>
        <v>3.0469184320209299</v>
      </c>
      <c r="W38">
        <f t="shared" si="11"/>
        <v>3.16693662293999</v>
      </c>
      <c r="X38">
        <v>0.5</v>
      </c>
      <c r="Y38">
        <f t="shared" si="12"/>
        <v>2.32704007512082</v>
      </c>
      <c r="Z38">
        <f t="shared" si="13"/>
        <v>2.66693662293999</v>
      </c>
      <c r="AA38">
        <f t="shared" si="14"/>
        <v>2.8133715787674198</v>
      </c>
    </row>
    <row r="39" spans="2:27" x14ac:dyDescent="0.25">
      <c r="B39">
        <v>2.79360375784883</v>
      </c>
      <c r="C39">
        <v>2.4700223107428001</v>
      </c>
      <c r="D39">
        <v>2.73278056385838</v>
      </c>
      <c r="G39">
        <v>3.2147856892095201</v>
      </c>
      <c r="H39">
        <v>3.0132619300242598</v>
      </c>
      <c r="I39">
        <v>3.1083437009443098</v>
      </c>
      <c r="K39">
        <f t="shared" si="15"/>
        <v>2015</v>
      </c>
      <c r="L39" t="s">
        <v>4</v>
      </c>
      <c r="M39" t="s">
        <v>7</v>
      </c>
      <c r="N39" t="str">
        <f t="shared" si="3"/>
        <v>3</v>
      </c>
      <c r="O39">
        <f t="shared" si="4"/>
        <v>9</v>
      </c>
      <c r="P39">
        <v>1</v>
      </c>
      <c r="Q39" t="str">
        <f t="shared" si="5"/>
        <v>2015-9-1</v>
      </c>
      <c r="R39">
        <f t="shared" si="6"/>
        <v>2.79360375784883</v>
      </c>
      <c r="S39">
        <f t="shared" si="7"/>
        <v>2.4700223107428001</v>
      </c>
      <c r="T39">
        <f t="shared" si="8"/>
        <v>2.73278056385838</v>
      </c>
      <c r="U39">
        <f t="shared" si="9"/>
        <v>3.2147856892095201</v>
      </c>
      <c r="V39">
        <f t="shared" si="10"/>
        <v>3.0132619300242598</v>
      </c>
      <c r="W39">
        <f t="shared" si="11"/>
        <v>3.1083437009443098</v>
      </c>
      <c r="X39">
        <v>0.5</v>
      </c>
      <c r="Y39">
        <f t="shared" si="12"/>
        <v>2.23278056385838</v>
      </c>
      <c r="Z39">
        <f t="shared" si="13"/>
        <v>2.6083437009443098</v>
      </c>
      <c r="AA39">
        <f t="shared" si="14"/>
        <v>2.7147856892095201</v>
      </c>
    </row>
    <row r="40" spans="2:27" x14ac:dyDescent="0.25">
      <c r="B40">
        <v>2.72408621359688</v>
      </c>
      <c r="C40">
        <v>2.50730045076625</v>
      </c>
      <c r="D40">
        <v>2.6893363240574901</v>
      </c>
      <c r="G40">
        <v>3.13626632302844</v>
      </c>
      <c r="H40">
        <v>2.9816835998958702</v>
      </c>
      <c r="I40">
        <v>3.0572232826184602</v>
      </c>
      <c r="K40">
        <f t="shared" si="15"/>
        <v>2015</v>
      </c>
      <c r="L40" t="s">
        <v>4</v>
      </c>
      <c r="M40" t="s">
        <v>8</v>
      </c>
      <c r="N40" t="str">
        <f t="shared" si="3"/>
        <v>4</v>
      </c>
      <c r="O40">
        <f t="shared" si="4"/>
        <v>12</v>
      </c>
      <c r="P40">
        <v>1</v>
      </c>
      <c r="Q40" t="str">
        <f t="shared" si="5"/>
        <v>2015-12-1</v>
      </c>
      <c r="R40">
        <f t="shared" si="6"/>
        <v>2.72408621359688</v>
      </c>
      <c r="S40">
        <f t="shared" si="7"/>
        <v>2.50730045076625</v>
      </c>
      <c r="T40">
        <f t="shared" si="8"/>
        <v>2.6893363240574901</v>
      </c>
      <c r="U40">
        <f t="shared" si="9"/>
        <v>3.13626632302844</v>
      </c>
      <c r="V40">
        <f t="shared" si="10"/>
        <v>2.9816835998958702</v>
      </c>
      <c r="W40">
        <f t="shared" si="11"/>
        <v>3.0572232826184602</v>
      </c>
      <c r="X40">
        <v>0.5</v>
      </c>
      <c r="Y40">
        <f t="shared" si="12"/>
        <v>2.1893363240574901</v>
      </c>
      <c r="Z40">
        <f t="shared" si="13"/>
        <v>2.5572232826184602</v>
      </c>
      <c r="AA40">
        <f t="shared" si="14"/>
        <v>2.63626632302844</v>
      </c>
    </row>
    <row r="41" spans="2:27" x14ac:dyDescent="0.25">
      <c r="B41">
        <v>2.6600831073421598</v>
      </c>
      <c r="C41">
        <v>2.5183784190997098</v>
      </c>
      <c r="D41">
        <v>2.6345972646846798</v>
      </c>
      <c r="G41">
        <v>3.0630246049368801</v>
      </c>
      <c r="H41">
        <v>2.9887726116434798</v>
      </c>
      <c r="I41">
        <v>3.02720551009913</v>
      </c>
      <c r="K41">
        <f t="shared" si="15"/>
        <v>2016</v>
      </c>
      <c r="L41">
        <v>2016</v>
      </c>
      <c r="M41" t="s">
        <v>5</v>
      </c>
      <c r="N41" t="str">
        <f t="shared" si="3"/>
        <v>1</v>
      </c>
      <c r="O41">
        <f t="shared" si="4"/>
        <v>3</v>
      </c>
      <c r="P41">
        <v>1</v>
      </c>
      <c r="Q41" t="str">
        <f t="shared" si="5"/>
        <v>2016-3-1</v>
      </c>
      <c r="R41">
        <f t="shared" si="6"/>
        <v>2.6600831073421598</v>
      </c>
      <c r="S41">
        <f t="shared" si="7"/>
        <v>2.5183784190997098</v>
      </c>
      <c r="T41">
        <f t="shared" si="8"/>
        <v>2.6345972646846798</v>
      </c>
      <c r="U41">
        <f t="shared" si="9"/>
        <v>3.0630246049368801</v>
      </c>
      <c r="V41">
        <f t="shared" si="10"/>
        <v>2.9887726116434798</v>
      </c>
      <c r="W41">
        <f t="shared" si="11"/>
        <v>3.02720551009913</v>
      </c>
      <c r="X41">
        <v>0.5</v>
      </c>
      <c r="Y41">
        <f t="shared" si="12"/>
        <v>2.1345972646846798</v>
      </c>
      <c r="Z41">
        <f t="shared" si="13"/>
        <v>2.52720551009913</v>
      </c>
      <c r="AA41">
        <f t="shared" si="14"/>
        <v>2.5630246049368801</v>
      </c>
    </row>
    <row r="42" spans="2:27" x14ac:dyDescent="0.25">
      <c r="B42">
        <v>2.5992580799402001</v>
      </c>
      <c r="C42">
        <v>2.3474424172155901</v>
      </c>
      <c r="D42">
        <v>2.5544999716260999</v>
      </c>
      <c r="G42">
        <v>2.99297708961591</v>
      </c>
      <c r="H42">
        <v>2.9642425827349399</v>
      </c>
      <c r="I42">
        <v>2.9789006884917102</v>
      </c>
      <c r="K42">
        <f t="shared" si="15"/>
        <v>2016</v>
      </c>
      <c r="M42" t="s">
        <v>6</v>
      </c>
      <c r="N42" t="str">
        <f t="shared" si="3"/>
        <v>2</v>
      </c>
      <c r="O42">
        <f t="shared" si="4"/>
        <v>6</v>
      </c>
      <c r="P42">
        <v>1</v>
      </c>
      <c r="Q42" t="str">
        <f t="shared" si="5"/>
        <v>2016-6-1</v>
      </c>
      <c r="R42">
        <f t="shared" si="6"/>
        <v>2.5992580799402001</v>
      </c>
      <c r="S42">
        <f t="shared" si="7"/>
        <v>2.3474424172155901</v>
      </c>
      <c r="T42">
        <f t="shared" si="8"/>
        <v>2.5544999716260999</v>
      </c>
      <c r="U42">
        <f t="shared" si="9"/>
        <v>2.99297708961591</v>
      </c>
      <c r="V42">
        <f t="shared" si="10"/>
        <v>2.9642425827349399</v>
      </c>
      <c r="W42">
        <f t="shared" si="11"/>
        <v>2.9789006884917102</v>
      </c>
      <c r="X42">
        <v>0.25</v>
      </c>
      <c r="Y42">
        <f t="shared" si="12"/>
        <v>2.3044999716260999</v>
      </c>
      <c r="Z42">
        <f t="shared" si="13"/>
        <v>2.7289006884917102</v>
      </c>
      <c r="AA42">
        <f t="shared" si="14"/>
        <v>2.74297708961591</v>
      </c>
    </row>
    <row r="43" spans="2:27" x14ac:dyDescent="0.25">
      <c r="B43">
        <v>2.5195542774026598</v>
      </c>
      <c r="C43">
        <v>2.2117824296989799</v>
      </c>
      <c r="D43">
        <v>2.4657464657822401</v>
      </c>
      <c r="G43">
        <v>2.90160768538817</v>
      </c>
      <c r="H43">
        <v>2.7801557139325701</v>
      </c>
      <c r="I43">
        <v>2.84511332008198</v>
      </c>
      <c r="K43">
        <f t="shared" si="15"/>
        <v>2016</v>
      </c>
      <c r="M43" t="s">
        <v>7</v>
      </c>
      <c r="N43" t="str">
        <f t="shared" si="3"/>
        <v>3</v>
      </c>
      <c r="O43">
        <f t="shared" si="4"/>
        <v>9</v>
      </c>
      <c r="P43">
        <v>1</v>
      </c>
      <c r="Q43" t="str">
        <f t="shared" si="5"/>
        <v>2016-9-1</v>
      </c>
      <c r="R43">
        <f t="shared" si="6"/>
        <v>2.5195542774026598</v>
      </c>
      <c r="S43">
        <f t="shared" si="7"/>
        <v>2.2117824296989799</v>
      </c>
      <c r="T43">
        <f t="shared" si="8"/>
        <v>2.4657464657822401</v>
      </c>
      <c r="U43">
        <f t="shared" si="9"/>
        <v>2.90160768538817</v>
      </c>
      <c r="V43">
        <f t="shared" si="10"/>
        <v>2.7801557139325701</v>
      </c>
      <c r="W43">
        <f t="shared" si="11"/>
        <v>2.84511332008198</v>
      </c>
      <c r="X43">
        <v>0.25</v>
      </c>
      <c r="Y43">
        <f t="shared" si="12"/>
        <v>2.2157464657822401</v>
      </c>
      <c r="Z43">
        <f t="shared" si="13"/>
        <v>2.59511332008198</v>
      </c>
      <c r="AA43">
        <f t="shared" si="14"/>
        <v>2.65160768538817</v>
      </c>
    </row>
    <row r="44" spans="2:27" x14ac:dyDescent="0.25">
      <c r="B44">
        <v>2.37875207004699</v>
      </c>
      <c r="C44">
        <v>2.1575387028189699</v>
      </c>
      <c r="D44">
        <v>2.3384510981397799</v>
      </c>
      <c r="G44">
        <v>2.8163877572162699</v>
      </c>
      <c r="H44">
        <v>2.6908953861497502</v>
      </c>
      <c r="I44">
        <v>2.7582363085283301</v>
      </c>
      <c r="K44">
        <f t="shared" si="15"/>
        <v>2016</v>
      </c>
      <c r="M44" t="s">
        <v>8</v>
      </c>
      <c r="N44" t="str">
        <f t="shared" si="3"/>
        <v>4</v>
      </c>
      <c r="O44">
        <f t="shared" si="4"/>
        <v>12</v>
      </c>
      <c r="P44">
        <v>1</v>
      </c>
      <c r="Q44" t="str">
        <f t="shared" si="5"/>
        <v>2016-12-1</v>
      </c>
      <c r="R44">
        <f t="shared" si="6"/>
        <v>2.37875207004699</v>
      </c>
      <c r="S44">
        <f t="shared" si="7"/>
        <v>2.1575387028189699</v>
      </c>
      <c r="T44">
        <f t="shared" si="8"/>
        <v>2.3384510981397799</v>
      </c>
      <c r="U44">
        <f t="shared" si="9"/>
        <v>2.8163877572162699</v>
      </c>
      <c r="V44">
        <f t="shared" si="10"/>
        <v>2.6908953861497502</v>
      </c>
      <c r="W44">
        <f t="shared" si="11"/>
        <v>2.7582363085283301</v>
      </c>
      <c r="X44">
        <v>0.25</v>
      </c>
      <c r="Y44">
        <f t="shared" si="12"/>
        <v>2.0884510981397799</v>
      </c>
      <c r="Z44">
        <f t="shared" si="13"/>
        <v>2.5082363085283301</v>
      </c>
      <c r="AA44">
        <f t="shared" si="14"/>
        <v>2.5663877572162699</v>
      </c>
    </row>
    <row r="45" spans="2:27" x14ac:dyDescent="0.25">
      <c r="B45">
        <v>2.2915928077653902</v>
      </c>
      <c r="C45">
        <v>2.34810489058991</v>
      </c>
      <c r="D45">
        <v>2.2999056198725998</v>
      </c>
      <c r="G45">
        <v>2.7334738802515299</v>
      </c>
      <c r="H45">
        <v>2.6618132657513698</v>
      </c>
      <c r="I45">
        <v>2.70243204625171</v>
      </c>
      <c r="K45">
        <f t="shared" si="15"/>
        <v>2017</v>
      </c>
      <c r="L45">
        <v>2017</v>
      </c>
      <c r="M45" t="s">
        <v>5</v>
      </c>
      <c r="N45" t="str">
        <f t="shared" si="3"/>
        <v>1</v>
      </c>
      <c r="O45">
        <f t="shared" si="4"/>
        <v>3</v>
      </c>
      <c r="P45">
        <v>1</v>
      </c>
      <c r="Q45" t="str">
        <f t="shared" si="5"/>
        <v>2017-3-1</v>
      </c>
      <c r="R45">
        <f t="shared" si="6"/>
        <v>2.2915928077653902</v>
      </c>
      <c r="S45">
        <f t="shared" si="7"/>
        <v>2.34810489058991</v>
      </c>
      <c r="T45">
        <f t="shared" si="8"/>
        <v>2.2999056198725998</v>
      </c>
      <c r="U45">
        <f t="shared" si="9"/>
        <v>2.7334738802515299</v>
      </c>
      <c r="V45">
        <f t="shared" si="10"/>
        <v>2.6618132657513698</v>
      </c>
      <c r="W45">
        <f t="shared" si="11"/>
        <v>2.70243204625171</v>
      </c>
      <c r="X45">
        <v>0.25</v>
      </c>
      <c r="Y45">
        <f t="shared" si="12"/>
        <v>2.0499056198725998</v>
      </c>
      <c r="Z45">
        <f t="shared" si="13"/>
        <v>2.45243204625171</v>
      </c>
      <c r="AA45">
        <f t="shared" si="14"/>
        <v>2.4834738802515299</v>
      </c>
    </row>
    <row r="46" spans="2:27" x14ac:dyDescent="0.25">
      <c r="B46">
        <v>2.2726647058565499</v>
      </c>
      <c r="C46">
        <v>2.3040517249755901</v>
      </c>
      <c r="D46">
        <v>2.27564620730071</v>
      </c>
      <c r="G46">
        <v>2.6651639245421501</v>
      </c>
      <c r="H46">
        <v>2.6903324642875601</v>
      </c>
      <c r="I46">
        <v>2.6780171782258302</v>
      </c>
      <c r="K46">
        <f t="shared" si="15"/>
        <v>2017</v>
      </c>
      <c r="M46" t="s">
        <v>6</v>
      </c>
      <c r="N46" t="str">
        <f t="shared" si="3"/>
        <v>2</v>
      </c>
      <c r="O46">
        <f t="shared" si="4"/>
        <v>6</v>
      </c>
      <c r="P46">
        <v>1</v>
      </c>
      <c r="Q46" t="str">
        <f t="shared" si="5"/>
        <v>2017-6-1</v>
      </c>
      <c r="R46">
        <f t="shared" si="6"/>
        <v>2.2726647058565499</v>
      </c>
      <c r="S46">
        <f t="shared" si="7"/>
        <v>2.3040517249755901</v>
      </c>
      <c r="T46">
        <f t="shared" si="8"/>
        <v>2.27564620730071</v>
      </c>
      <c r="U46">
        <f t="shared" si="9"/>
        <v>2.6651639245421501</v>
      </c>
      <c r="V46">
        <f t="shared" si="10"/>
        <v>2.6903324642875601</v>
      </c>
      <c r="W46">
        <f t="shared" si="11"/>
        <v>2.6780171782258302</v>
      </c>
      <c r="X46">
        <v>0.25</v>
      </c>
      <c r="Y46">
        <f t="shared" si="12"/>
        <v>2.02564620730071</v>
      </c>
      <c r="Z46">
        <f t="shared" si="13"/>
        <v>2.4280171782258302</v>
      </c>
      <c r="AA46">
        <f t="shared" si="14"/>
        <v>2.4151639245421501</v>
      </c>
    </row>
    <row r="47" spans="2:27" x14ac:dyDescent="0.25">
      <c r="B47">
        <v>2.1980225756929901</v>
      </c>
      <c r="C47">
        <v>2.2360858176706899</v>
      </c>
      <c r="D47">
        <v>2.2021806225473002</v>
      </c>
      <c r="G47">
        <v>2.58381665279909</v>
      </c>
      <c r="H47">
        <v>2.6866991900025798</v>
      </c>
      <c r="I47">
        <v>2.6276255162845401</v>
      </c>
      <c r="K47">
        <f t="shared" si="15"/>
        <v>2017</v>
      </c>
      <c r="M47" t="s">
        <v>7</v>
      </c>
      <c r="N47" t="str">
        <f t="shared" si="3"/>
        <v>3</v>
      </c>
      <c r="O47">
        <f t="shared" si="4"/>
        <v>9</v>
      </c>
      <c r="P47">
        <v>1</v>
      </c>
      <c r="Q47" t="str">
        <f t="shared" si="5"/>
        <v>2017-9-1</v>
      </c>
      <c r="R47">
        <f t="shared" si="6"/>
        <v>2.1980225756929901</v>
      </c>
      <c r="S47">
        <f t="shared" si="7"/>
        <v>2.2360858176706899</v>
      </c>
      <c r="T47">
        <f t="shared" si="8"/>
        <v>2.2021806225473002</v>
      </c>
      <c r="U47">
        <f t="shared" si="9"/>
        <v>2.58381665279909</v>
      </c>
      <c r="V47">
        <f t="shared" si="10"/>
        <v>2.6866991900025798</v>
      </c>
      <c r="W47">
        <f t="shared" si="11"/>
        <v>2.6276255162845401</v>
      </c>
      <c r="X47">
        <v>0.25</v>
      </c>
      <c r="Y47">
        <f t="shared" si="12"/>
        <v>1.9521806225473002</v>
      </c>
      <c r="Z47">
        <f t="shared" si="13"/>
        <v>2.3776255162845401</v>
      </c>
      <c r="AA47">
        <f t="shared" si="14"/>
        <v>2.33381665279909</v>
      </c>
    </row>
    <row r="48" spans="2:27" x14ac:dyDescent="0.25">
      <c r="B48">
        <v>2.1695726247413298</v>
      </c>
      <c r="C48">
        <v>2.3678751861299401</v>
      </c>
      <c r="D48">
        <v>2.1874083311796202</v>
      </c>
      <c r="G48">
        <v>2.51035328779236</v>
      </c>
      <c r="H48">
        <v>2.8524839246149001</v>
      </c>
      <c r="I48">
        <v>2.645086997056</v>
      </c>
      <c r="K48">
        <f t="shared" si="15"/>
        <v>2017</v>
      </c>
      <c r="M48" t="s">
        <v>8</v>
      </c>
      <c r="N48" t="str">
        <f t="shared" si="3"/>
        <v>4</v>
      </c>
      <c r="O48">
        <f t="shared" si="4"/>
        <v>12</v>
      </c>
      <c r="P48">
        <v>1</v>
      </c>
      <c r="Q48" t="str">
        <f t="shared" si="5"/>
        <v>2017-12-1</v>
      </c>
      <c r="R48">
        <f t="shared" si="6"/>
        <v>2.1695726247413298</v>
      </c>
      <c r="S48">
        <f t="shared" si="7"/>
        <v>2.3678751861299401</v>
      </c>
      <c r="T48">
        <f t="shared" si="8"/>
        <v>2.1874083311796202</v>
      </c>
      <c r="U48">
        <f t="shared" si="9"/>
        <v>2.51035328779236</v>
      </c>
      <c r="V48">
        <f t="shared" si="10"/>
        <v>2.8524839246149001</v>
      </c>
      <c r="W48">
        <f t="shared" si="11"/>
        <v>2.645086997056</v>
      </c>
      <c r="X48">
        <v>0.5</v>
      </c>
      <c r="Y48">
        <f t="shared" si="12"/>
        <v>1.6874083311796202</v>
      </c>
      <c r="Z48">
        <f t="shared" si="13"/>
        <v>2.145086997056</v>
      </c>
      <c r="AA48">
        <f t="shared" si="14"/>
        <v>2.01035328779236</v>
      </c>
    </row>
    <row r="49" spans="2:27" x14ac:dyDescent="0.25">
      <c r="B49">
        <v>2.177197679706</v>
      </c>
      <c r="C49">
        <v>2.40551135543787</v>
      </c>
      <c r="D49">
        <v>2.1989524979284698</v>
      </c>
      <c r="G49">
        <v>2.4538671878968401</v>
      </c>
      <c r="H49">
        <v>2.89997454788509</v>
      </c>
      <c r="I49">
        <v>2.62360771568774</v>
      </c>
      <c r="K49">
        <f t="shared" si="15"/>
        <v>2018</v>
      </c>
      <c r="L49">
        <v>2018</v>
      </c>
      <c r="M49" t="s">
        <v>5</v>
      </c>
      <c r="N49" t="str">
        <f t="shared" si="3"/>
        <v>1</v>
      </c>
      <c r="O49">
        <f t="shared" si="4"/>
        <v>3</v>
      </c>
      <c r="P49">
        <v>1</v>
      </c>
      <c r="Q49" t="str">
        <f t="shared" si="5"/>
        <v>2018-3-1</v>
      </c>
      <c r="R49">
        <f t="shared" si="6"/>
        <v>2.177197679706</v>
      </c>
      <c r="S49">
        <f t="shared" si="7"/>
        <v>2.40551135543787</v>
      </c>
      <c r="T49">
        <f t="shared" si="8"/>
        <v>2.1989524979284698</v>
      </c>
      <c r="U49">
        <f t="shared" si="9"/>
        <v>2.4538671878968401</v>
      </c>
      <c r="V49">
        <f t="shared" si="10"/>
        <v>2.89997454788509</v>
      </c>
      <c r="W49">
        <f t="shared" si="11"/>
        <v>2.62360771568774</v>
      </c>
      <c r="X49">
        <v>0.5</v>
      </c>
      <c r="Y49">
        <f t="shared" si="12"/>
        <v>1.6989524979284698</v>
      </c>
      <c r="Z49">
        <f t="shared" si="13"/>
        <v>2.12360771568774</v>
      </c>
      <c r="AA49">
        <f t="shared" si="14"/>
        <v>1.9538671878968401</v>
      </c>
    </row>
    <row r="50" spans="2:27" x14ac:dyDescent="0.25">
      <c r="B50">
        <v>2.2487413081291301</v>
      </c>
      <c r="C50">
        <v>2.5247074943939101</v>
      </c>
      <c r="D50">
        <v>2.2713300381858201</v>
      </c>
      <c r="G50">
        <v>2.4092192321783301</v>
      </c>
      <c r="H50">
        <v>2.9056911534911301</v>
      </c>
      <c r="I50">
        <v>2.5881969950680701</v>
      </c>
      <c r="K50">
        <f t="shared" si="15"/>
        <v>2018</v>
      </c>
      <c r="M50" t="s">
        <v>6</v>
      </c>
      <c r="N50" t="str">
        <f t="shared" si="3"/>
        <v>2</v>
      </c>
      <c r="O50">
        <f t="shared" si="4"/>
        <v>6</v>
      </c>
      <c r="P50">
        <v>1</v>
      </c>
      <c r="Q50" t="str">
        <f t="shared" si="5"/>
        <v>2018-6-1</v>
      </c>
      <c r="R50">
        <f t="shared" si="6"/>
        <v>2.2487413081291301</v>
      </c>
      <c r="S50">
        <f t="shared" si="7"/>
        <v>2.5247074943939101</v>
      </c>
      <c r="T50">
        <f t="shared" si="8"/>
        <v>2.2713300381858201</v>
      </c>
      <c r="U50">
        <f t="shared" si="9"/>
        <v>2.4092192321783301</v>
      </c>
      <c r="V50">
        <f t="shared" si="10"/>
        <v>2.9056911534911301</v>
      </c>
      <c r="W50">
        <f t="shared" si="11"/>
        <v>2.5881969950680701</v>
      </c>
      <c r="X50">
        <v>0.5</v>
      </c>
      <c r="Y50">
        <f t="shared" si="12"/>
        <v>1.7713300381858201</v>
      </c>
      <c r="Z50">
        <f t="shared" si="13"/>
        <v>2.0881969950680701</v>
      </c>
      <c r="AA50">
        <f t="shared" si="14"/>
        <v>1.9092192321783301</v>
      </c>
    </row>
    <row r="51" spans="2:27" x14ac:dyDescent="0.25">
      <c r="B51">
        <v>2.27231422585327</v>
      </c>
      <c r="C51">
        <v>2.4871480696559698</v>
      </c>
      <c r="D51">
        <v>2.2915601468568001</v>
      </c>
      <c r="G51">
        <v>2.3807046909495799</v>
      </c>
      <c r="H51">
        <v>3.0781241018170999</v>
      </c>
      <c r="I51">
        <v>2.6197958900452498</v>
      </c>
      <c r="K51">
        <f t="shared" si="15"/>
        <v>2018</v>
      </c>
      <c r="M51" t="s">
        <v>7</v>
      </c>
      <c r="N51" t="str">
        <f t="shared" si="3"/>
        <v>3</v>
      </c>
      <c r="O51">
        <f t="shared" si="4"/>
        <v>9</v>
      </c>
      <c r="P51">
        <v>1</v>
      </c>
      <c r="Q51" t="str">
        <f t="shared" si="5"/>
        <v>2018-9-1</v>
      </c>
      <c r="R51">
        <f t="shared" si="6"/>
        <v>2.27231422585327</v>
      </c>
      <c r="S51">
        <f t="shared" si="7"/>
        <v>2.4871480696559698</v>
      </c>
      <c r="T51">
        <f t="shared" si="8"/>
        <v>2.2915601468568001</v>
      </c>
      <c r="U51">
        <f t="shared" si="9"/>
        <v>2.3807046909495799</v>
      </c>
      <c r="V51">
        <f t="shared" si="10"/>
        <v>3.0781241018170999</v>
      </c>
      <c r="W51">
        <f t="shared" si="11"/>
        <v>2.6197958900452498</v>
      </c>
      <c r="X51">
        <v>0.75</v>
      </c>
      <c r="Y51">
        <f t="shared" si="12"/>
        <v>1.5415601468568001</v>
      </c>
      <c r="Z51">
        <f t="shared" si="13"/>
        <v>1.8697958900452498</v>
      </c>
      <c r="AA51">
        <f t="shared" si="14"/>
        <v>1.6307046909495799</v>
      </c>
    </row>
    <row r="52" spans="2:27" x14ac:dyDescent="0.25">
      <c r="B52">
        <v>2.2669786203443199</v>
      </c>
      <c r="C52">
        <v>2.5271181055339702</v>
      </c>
      <c r="D52">
        <v>2.28576641376358</v>
      </c>
      <c r="G52">
        <v>2.33386826615794</v>
      </c>
      <c r="H52">
        <v>3.1339839896400701</v>
      </c>
      <c r="I52">
        <v>2.59429235826904</v>
      </c>
      <c r="K52">
        <f t="shared" si="15"/>
        <v>2018</v>
      </c>
      <c r="M52" t="s">
        <v>8</v>
      </c>
      <c r="N52" t="str">
        <f t="shared" si="3"/>
        <v>4</v>
      </c>
      <c r="O52">
        <f t="shared" si="4"/>
        <v>12</v>
      </c>
      <c r="P52">
        <v>1</v>
      </c>
      <c r="Q52" t="str">
        <f t="shared" si="5"/>
        <v>2018-12-1</v>
      </c>
      <c r="R52">
        <f t="shared" si="6"/>
        <v>2.2669786203443199</v>
      </c>
      <c r="S52">
        <f t="shared" si="7"/>
        <v>2.5271181055339702</v>
      </c>
      <c r="T52">
        <f t="shared" si="8"/>
        <v>2.28576641376358</v>
      </c>
      <c r="U52">
        <f t="shared" si="9"/>
        <v>2.33386826615794</v>
      </c>
      <c r="V52">
        <f t="shared" si="10"/>
        <v>3.1339839896400701</v>
      </c>
      <c r="W52">
        <f t="shared" si="11"/>
        <v>2.59429235826904</v>
      </c>
      <c r="X52">
        <v>0.75</v>
      </c>
      <c r="Y52">
        <f t="shared" si="12"/>
        <v>1.53576641376358</v>
      </c>
      <c r="Z52">
        <f t="shared" si="13"/>
        <v>1.84429235826904</v>
      </c>
      <c r="AA52">
        <f t="shared" si="14"/>
        <v>1.58386826615794</v>
      </c>
    </row>
    <row r="53" spans="2:27" x14ac:dyDescent="0.25">
      <c r="B53">
        <v>2.2904473541058001</v>
      </c>
      <c r="C53">
        <v>2.5645018401409301</v>
      </c>
      <c r="D53">
        <v>2.3129791099483299</v>
      </c>
      <c r="G53">
        <v>2.3225178154946402</v>
      </c>
      <c r="H53">
        <v>3.1159956432815799</v>
      </c>
      <c r="I53">
        <v>2.5667866134716602</v>
      </c>
      <c r="K53">
        <f t="shared" si="15"/>
        <v>2019</v>
      </c>
      <c r="L53">
        <v>2019</v>
      </c>
      <c r="M53" t="s">
        <v>5</v>
      </c>
      <c r="N53" t="str">
        <f t="shared" si="3"/>
        <v>1</v>
      </c>
      <c r="O53">
        <f t="shared" si="4"/>
        <v>3</v>
      </c>
      <c r="P53">
        <v>1</v>
      </c>
      <c r="Q53" t="str">
        <f t="shared" si="5"/>
        <v>2019-3-1</v>
      </c>
      <c r="R53">
        <f t="shared" si="6"/>
        <v>2.2904473541058001</v>
      </c>
      <c r="S53">
        <f t="shared" si="7"/>
        <v>2.5645018401409301</v>
      </c>
      <c r="T53">
        <f t="shared" si="8"/>
        <v>2.3129791099483299</v>
      </c>
      <c r="U53">
        <f t="shared" si="9"/>
        <v>2.3225178154946402</v>
      </c>
      <c r="V53">
        <f t="shared" si="10"/>
        <v>3.1159956432815799</v>
      </c>
      <c r="W53">
        <f t="shared" si="11"/>
        <v>2.5667866134716602</v>
      </c>
      <c r="X53">
        <v>0.75</v>
      </c>
      <c r="Y53">
        <f t="shared" si="12"/>
        <v>1.5629791099483299</v>
      </c>
      <c r="Z53">
        <f t="shared" si="13"/>
        <v>1.8167866134716602</v>
      </c>
      <c r="AA53">
        <f t="shared" si="14"/>
        <v>1.5725178154946402</v>
      </c>
    </row>
    <row r="54" spans="2:27" x14ac:dyDescent="0.25">
      <c r="B54">
        <v>2.2689513053842099</v>
      </c>
      <c r="C54">
        <v>2.4737690325324801</v>
      </c>
      <c r="D54">
        <v>2.2851617191420202</v>
      </c>
      <c r="G54">
        <v>2.3077397813079501</v>
      </c>
      <c r="H54">
        <v>3.0869131236577401</v>
      </c>
      <c r="I54">
        <v>2.5373593679659501</v>
      </c>
      <c r="K54">
        <f t="shared" si="15"/>
        <v>2019</v>
      </c>
      <c r="M54" t="s">
        <v>6</v>
      </c>
      <c r="N54" t="str">
        <f t="shared" si="3"/>
        <v>2</v>
      </c>
      <c r="O54">
        <f t="shared" si="4"/>
        <v>6</v>
      </c>
      <c r="P54">
        <v>1</v>
      </c>
      <c r="Q54" t="str">
        <f t="shared" si="5"/>
        <v>2019-6-1</v>
      </c>
      <c r="R54">
        <f t="shared" si="6"/>
        <v>2.2689513053842099</v>
      </c>
      <c r="S54">
        <f t="shared" si="7"/>
        <v>2.4737690325324801</v>
      </c>
      <c r="T54">
        <f t="shared" si="8"/>
        <v>2.2851617191420202</v>
      </c>
      <c r="U54">
        <f t="shared" si="9"/>
        <v>2.3077397813079501</v>
      </c>
      <c r="V54">
        <f t="shared" si="10"/>
        <v>3.0869131236577401</v>
      </c>
      <c r="W54">
        <f t="shared" si="11"/>
        <v>2.5373593679659501</v>
      </c>
      <c r="X54">
        <v>0.75</v>
      </c>
      <c r="Y54">
        <f t="shared" si="12"/>
        <v>1.5351617191420202</v>
      </c>
      <c r="Z54">
        <f t="shared" si="13"/>
        <v>1.7873593679659501</v>
      </c>
      <c r="AA54">
        <f t="shared" si="14"/>
        <v>1.5577397813079501</v>
      </c>
    </row>
    <row r="55" spans="2:27" x14ac:dyDescent="0.25">
      <c r="B55">
        <v>2.2233683600983798</v>
      </c>
      <c r="C55">
        <v>2.4992689845849498</v>
      </c>
      <c r="D55">
        <v>2.2447651495732499</v>
      </c>
      <c r="G55">
        <v>2.2930504693253102</v>
      </c>
      <c r="H55">
        <v>3.0766541825199698</v>
      </c>
      <c r="I55">
        <v>2.5119850710151099</v>
      </c>
      <c r="K55">
        <f t="shared" si="15"/>
        <v>2019</v>
      </c>
      <c r="M55" t="s">
        <v>7</v>
      </c>
      <c r="N55" t="str">
        <f t="shared" si="3"/>
        <v>3</v>
      </c>
      <c r="O55">
        <f t="shared" si="4"/>
        <v>9</v>
      </c>
      <c r="P55">
        <v>1</v>
      </c>
      <c r="Q55" t="str">
        <f t="shared" si="5"/>
        <v>2019-9-1</v>
      </c>
      <c r="R55">
        <f t="shared" si="6"/>
        <v>2.2233683600983798</v>
      </c>
      <c r="S55">
        <f t="shared" si="7"/>
        <v>2.4992689845849498</v>
      </c>
      <c r="T55">
        <f t="shared" si="8"/>
        <v>2.2447651495732499</v>
      </c>
      <c r="U55">
        <f t="shared" si="9"/>
        <v>2.2930504693253102</v>
      </c>
      <c r="V55">
        <f t="shared" si="10"/>
        <v>3.0766541825199698</v>
      </c>
      <c r="W55">
        <f t="shared" si="11"/>
        <v>2.5119850710151099</v>
      </c>
      <c r="X55">
        <v>0.75</v>
      </c>
      <c r="Y55">
        <f t="shared" si="12"/>
        <v>1.4947651495732499</v>
      </c>
      <c r="Z55">
        <f t="shared" si="13"/>
        <v>1.7619850710151099</v>
      </c>
      <c r="AA55">
        <f t="shared" si="14"/>
        <v>1.5430504693253102</v>
      </c>
    </row>
    <row r="56" spans="2:27" x14ac:dyDescent="0.25">
      <c r="B56">
        <v>2.1341969786663699</v>
      </c>
      <c r="C56">
        <v>2.4418405876789802</v>
      </c>
      <c r="D56">
        <v>2.1586422286056601</v>
      </c>
      <c r="G56">
        <v>2.2747526097611099</v>
      </c>
      <c r="H56">
        <v>3.0652781194100198</v>
      </c>
      <c r="I56">
        <v>2.4864087574724598</v>
      </c>
      <c r="K56">
        <f t="shared" si="15"/>
        <v>2019</v>
      </c>
      <c r="M56" t="s">
        <v>8</v>
      </c>
      <c r="N56" t="str">
        <f t="shared" si="3"/>
        <v>4</v>
      </c>
      <c r="O56">
        <f t="shared" si="4"/>
        <v>12</v>
      </c>
      <c r="P56">
        <v>1</v>
      </c>
      <c r="Q56" t="str">
        <f t="shared" si="5"/>
        <v>2019-12-1</v>
      </c>
      <c r="R56">
        <f t="shared" si="6"/>
        <v>2.1341969786663699</v>
      </c>
      <c r="S56">
        <f t="shared" si="7"/>
        <v>2.4418405876789802</v>
      </c>
      <c r="T56">
        <f t="shared" si="8"/>
        <v>2.1586422286056601</v>
      </c>
      <c r="U56">
        <f t="shared" si="9"/>
        <v>2.2747526097611099</v>
      </c>
      <c r="V56">
        <f t="shared" si="10"/>
        <v>3.0652781194100198</v>
      </c>
      <c r="W56">
        <f t="shared" si="11"/>
        <v>2.4864087574724598</v>
      </c>
      <c r="X56">
        <v>0.75</v>
      </c>
      <c r="Y56">
        <f t="shared" si="12"/>
        <v>1.4086422286056601</v>
      </c>
      <c r="Z56">
        <f t="shared" si="13"/>
        <v>1.7364087574724598</v>
      </c>
      <c r="AA56">
        <f t="shared" si="14"/>
        <v>1.5247526097611099</v>
      </c>
    </row>
    <row r="57" spans="2:27" x14ac:dyDescent="0.25">
      <c r="B57">
        <v>2.0555908343228499</v>
      </c>
      <c r="C57">
        <v>2.2376617507671099</v>
      </c>
      <c r="D57">
        <v>2.0696884558566802</v>
      </c>
      <c r="G57">
        <v>2.2524105133196999</v>
      </c>
      <c r="H57">
        <v>2.9118140269507999</v>
      </c>
      <c r="I57">
        <v>2.4225392127639598</v>
      </c>
      <c r="K57">
        <f t="shared" si="15"/>
        <v>2020</v>
      </c>
      <c r="L57">
        <v>2020</v>
      </c>
      <c r="M57" t="s">
        <v>5</v>
      </c>
      <c r="N57" t="str">
        <f t="shared" si="3"/>
        <v>1</v>
      </c>
      <c r="O57">
        <f t="shared" si="4"/>
        <v>3</v>
      </c>
      <c r="P57">
        <v>1</v>
      </c>
      <c r="Q57" t="str">
        <f t="shared" si="5"/>
        <v>2020-3-1</v>
      </c>
      <c r="R57">
        <f t="shared" si="6"/>
        <v>2.0555908343228499</v>
      </c>
      <c r="S57">
        <f t="shared" si="7"/>
        <v>2.2376617507671099</v>
      </c>
      <c r="T57">
        <f t="shared" si="8"/>
        <v>2.0696884558566802</v>
      </c>
      <c r="U57">
        <f t="shared" si="9"/>
        <v>2.2524105133196999</v>
      </c>
      <c r="V57">
        <f t="shared" si="10"/>
        <v>2.9118140269507999</v>
      </c>
      <c r="W57">
        <f t="shared" si="11"/>
        <v>2.4225392127639598</v>
      </c>
      <c r="X57">
        <v>0.1</v>
      </c>
      <c r="Y57">
        <f t="shared" si="12"/>
        <v>1.9696884558566801</v>
      </c>
      <c r="Z57">
        <f t="shared" si="13"/>
        <v>2.3225392127639597</v>
      </c>
      <c r="AA57">
        <f t="shared" si="14"/>
        <v>2.1524105133196998</v>
      </c>
    </row>
    <row r="58" spans="2:27" x14ac:dyDescent="0.25">
      <c r="B58">
        <v>1.9636268175139699</v>
      </c>
      <c r="C58">
        <v>1.8263497709875001</v>
      </c>
      <c r="D58">
        <v>1.94881627581393</v>
      </c>
      <c r="G58">
        <v>2.2252016503437999</v>
      </c>
      <c r="H58">
        <v>2.4675521730010499</v>
      </c>
      <c r="I58">
        <v>2.2862545705278401</v>
      </c>
      <c r="K58">
        <f t="shared" si="15"/>
        <v>2020</v>
      </c>
      <c r="M58" t="s">
        <v>6</v>
      </c>
      <c r="N58" t="str">
        <f t="shared" si="3"/>
        <v>2</v>
      </c>
      <c r="O58">
        <f t="shared" si="4"/>
        <v>6</v>
      </c>
      <c r="P58">
        <v>1</v>
      </c>
      <c r="Q58" t="str">
        <f t="shared" si="5"/>
        <v>2020-6-1</v>
      </c>
      <c r="R58">
        <f t="shared" si="6"/>
        <v>1.9636268175139699</v>
      </c>
      <c r="S58">
        <f t="shared" si="7"/>
        <v>1.8263497709875001</v>
      </c>
      <c r="T58">
        <f t="shared" si="8"/>
        <v>1.94881627581393</v>
      </c>
      <c r="U58">
        <f t="shared" si="9"/>
        <v>2.2252016503437999</v>
      </c>
      <c r="V58">
        <f t="shared" si="10"/>
        <v>2.4675521730010499</v>
      </c>
      <c r="W58">
        <f t="shared" si="11"/>
        <v>2.2862545705278401</v>
      </c>
      <c r="X58">
        <v>0.1</v>
      </c>
      <c r="Y58">
        <f t="shared" si="12"/>
        <v>1.8488162758139299</v>
      </c>
      <c r="Z58">
        <f t="shared" si="13"/>
        <v>2.18625457052784</v>
      </c>
      <c r="AA58">
        <f t="shared" si="14"/>
        <v>2.1252016503437998</v>
      </c>
    </row>
    <row r="59" spans="2:27" x14ac:dyDescent="0.25">
      <c r="B59">
        <v>1.93758302859242</v>
      </c>
      <c r="C59">
        <v>1.9082492481218201</v>
      </c>
      <c r="D59">
        <v>1.9355936771492901</v>
      </c>
      <c r="G59">
        <v>2.1918084494698502</v>
      </c>
      <c r="H59">
        <v>2.4414115623804098</v>
      </c>
      <c r="I59">
        <v>2.2535364498016102</v>
      </c>
      <c r="K59">
        <f t="shared" si="15"/>
        <v>2020</v>
      </c>
      <c r="M59" t="s">
        <v>7</v>
      </c>
      <c r="N59" t="str">
        <f t="shared" si="3"/>
        <v>3</v>
      </c>
      <c r="O59">
        <f t="shared" si="4"/>
        <v>9</v>
      </c>
      <c r="P59">
        <v>1</v>
      </c>
      <c r="Q59" t="str">
        <f t="shared" si="5"/>
        <v>2020-9-1</v>
      </c>
      <c r="R59">
        <f t="shared" si="6"/>
        <v>1.93758302859242</v>
      </c>
      <c r="S59">
        <f t="shared" si="7"/>
        <v>1.9082492481218201</v>
      </c>
      <c r="T59">
        <f t="shared" si="8"/>
        <v>1.9355936771492901</v>
      </c>
      <c r="U59">
        <f t="shared" si="9"/>
        <v>2.1918084494698502</v>
      </c>
      <c r="V59">
        <f t="shared" si="10"/>
        <v>2.4414115623804098</v>
      </c>
      <c r="W59">
        <f t="shared" si="11"/>
        <v>2.2535364498016102</v>
      </c>
      <c r="X59">
        <v>0.1</v>
      </c>
      <c r="Y59">
        <f t="shared" si="12"/>
        <v>1.83559367714929</v>
      </c>
      <c r="Z59">
        <f t="shared" si="13"/>
        <v>2.1535364498016101</v>
      </c>
      <c r="AA59">
        <f t="shared" si="14"/>
        <v>2.0918084494698501</v>
      </c>
    </row>
    <row r="60" spans="2:27" x14ac:dyDescent="0.25">
      <c r="B60">
        <v>2.0562730726337901</v>
      </c>
      <c r="C60">
        <v>2.08877851780165</v>
      </c>
      <c r="D60">
        <v>2.05922431129326</v>
      </c>
      <c r="G60">
        <v>2.17536469226809</v>
      </c>
      <c r="H60">
        <v>2.3994404608321198</v>
      </c>
      <c r="I60">
        <v>2.2275482301131602</v>
      </c>
      <c r="K60">
        <f t="shared" si="15"/>
        <v>2020</v>
      </c>
      <c r="M60" t="s">
        <v>8</v>
      </c>
      <c r="N60" t="str">
        <f t="shared" si="3"/>
        <v>4</v>
      </c>
      <c r="O60">
        <f t="shared" si="4"/>
        <v>12</v>
      </c>
      <c r="P60">
        <v>1</v>
      </c>
      <c r="Q60" t="str">
        <f t="shared" si="5"/>
        <v>2020-12-1</v>
      </c>
      <c r="R60">
        <f t="shared" si="6"/>
        <v>2.0562730726337901</v>
      </c>
      <c r="S60">
        <f t="shared" si="7"/>
        <v>2.08877851780165</v>
      </c>
      <c r="T60">
        <f t="shared" si="8"/>
        <v>2.05922431129326</v>
      </c>
      <c r="U60">
        <f t="shared" si="9"/>
        <v>2.17536469226809</v>
      </c>
      <c r="V60">
        <f t="shared" si="10"/>
        <v>2.3994404608321198</v>
      </c>
      <c r="W60">
        <f t="shared" si="11"/>
        <v>2.2275482301131602</v>
      </c>
      <c r="X60">
        <v>0.1</v>
      </c>
      <c r="Y60">
        <f t="shared" si="12"/>
        <v>1.9592243112932599</v>
      </c>
      <c r="Z60">
        <f t="shared" si="13"/>
        <v>2.1275482301131601</v>
      </c>
      <c r="AA60">
        <f t="shared" si="14"/>
        <v>2.07536469226809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Davies</dc:creator>
  <cp:lastModifiedBy>Richard Davies</cp:lastModifiedBy>
  <dcterms:created xsi:type="dcterms:W3CDTF">2021-03-23T10:29:34Z</dcterms:created>
  <dcterms:modified xsi:type="dcterms:W3CDTF">2021-03-23T13:34:15Z</dcterms:modified>
</cp:coreProperties>
</file>