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vegardhatleli/Library/Mobile Documents/com~apple~CloudDocs/NTNU/09 - I&amp;IKT Høst 2024/geohackathon2024/"/>
    </mc:Choice>
  </mc:AlternateContent>
  <xr:revisionPtr revIDLastSave="0" documentId="8_{D7BE5BB0-C23C-A64F-A75F-E97FE10FDF27}" xr6:coauthVersionLast="47" xr6:coauthVersionMax="47" xr10:uidLastSave="{00000000-0000-0000-0000-000000000000}"/>
  <bookViews>
    <workbookView xWindow="0" yWindow="0" windowWidth="33600" windowHeight="21000" tabRatio="754" activeTab="2" xr2:uid="{00000000-000D-0000-FFFF-FFFF00000000}"/>
  </bookViews>
  <sheets>
    <sheet name="Economic flow example" sheetId="1" r:id="rId1"/>
    <sheet name="Costs" sheetId="2" r:id="rId2"/>
    <sheet name="Economics - Team XXXX"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s>
  <definedNames>
    <definedName name="_">#REF!</definedName>
    <definedName name="____________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__DAT1">#REF!</definedName>
    <definedName name="________DAT2">#REF!</definedName>
    <definedName name="________DAT3">#REF!</definedName>
    <definedName name="________DAT4">#REF!</definedName>
    <definedName name="________DAT5">#REF!</definedName>
    <definedName name="________DAT6">#REF!</definedName>
    <definedName name="________DAT7">#REF!</definedName>
    <definedName name="________DAT8">#REF!</definedName>
    <definedName name="________DAT9">#REF!</definedName>
    <definedName name="_______DAT1">#REF!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_DAT1">#REF!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eva1">'[1]Parameter '!$K$129</definedName>
    <definedName name="______eva10">'[1]Parameter '!$T$129</definedName>
    <definedName name="______eva11">'[1]Parameter '!$U$129</definedName>
    <definedName name="______eva2">'[1]Parameter '!$L$129</definedName>
    <definedName name="______eva3">'[1]Parameter '!$M$129</definedName>
    <definedName name="______eva4">'[1]Parameter '!$N$129</definedName>
    <definedName name="______eva5">'[1]Parameter '!$O$129</definedName>
    <definedName name="______eva6">'[1]Parameter '!$P$129</definedName>
    <definedName name="______eva7">'[1]Parameter '!$Q$129</definedName>
    <definedName name="______eva8">'[1]Parameter '!$R$129</definedName>
    <definedName name="______eva9">'[1]Parameter '!$S$129</definedName>
    <definedName name="_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_DAT1">#REF!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eva1">'[2]Parameter '!$K$129</definedName>
    <definedName name="_____eva10">'[2]Parameter '!$T$129</definedName>
    <definedName name="_____eva11">'[2]Parameter '!$U$129</definedName>
    <definedName name="_____eva2">'[2]Parameter '!$L$129</definedName>
    <definedName name="_____eva3">'[2]Parameter '!$M$129</definedName>
    <definedName name="_____eva4">'[2]Parameter '!$N$129</definedName>
    <definedName name="_____eva5">'[2]Parameter '!$O$129</definedName>
    <definedName name="_____eva6">'[2]Parameter '!$P$129</definedName>
    <definedName name="_____eva7">'[2]Parameter '!$Q$129</definedName>
    <definedName name="_____eva8">'[2]Parameter '!$R$129</definedName>
    <definedName name="_____eva9">'[2]Parameter '!$S$129</definedName>
    <definedName name="_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DAT1">#REF!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eop1">#REF!</definedName>
    <definedName name="____eop2">#REF!</definedName>
    <definedName name="____eop3">#REF!</definedName>
    <definedName name="____eop4">#REF!</definedName>
    <definedName name="____eop5">#REF!</definedName>
    <definedName name="_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_wrn1"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ag3" hidden="1">{#N/A,#N/A,FALSE,"Aging Summary";#N/A,#N/A,FALSE,"Ratio Analysis";#N/A,#N/A,FALSE,"Test 120 Day Accts";#N/A,#N/A,FALSE,"Tickmarks"}</definedName>
    <definedName name="___ag5" hidden="1">{#N/A,#N/A,FALSE,"Aging Summary";#N/A,#N/A,FALSE,"Ratio Analysis";#N/A,#N/A,FALSE,"Test 120 Day Accts";#N/A,#N/A,FALSE,"Tickmarks"}</definedName>
    <definedName name="___ag6" hidden="1">{#N/A,#N/A,FALSE,"Aging Summary";#N/A,#N/A,FALSE,"Ratio Analysis";#N/A,#N/A,FALSE,"Test 120 Day Accts";#N/A,#N/A,FALSE,"Tickmarks"}</definedName>
    <definedName name="___and5">#REF!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22">#REF!</definedName>
    <definedName name="___DAT23">#REF!</definedName>
    <definedName name="___DAT24">#REF!</definedName>
    <definedName name="___DAT25">#REF!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eva1">'[2]Parameter '!$K$129</definedName>
    <definedName name="___eva10">'[2]Parameter '!$T$129</definedName>
    <definedName name="___eva11">'[2]Parameter '!$U$129</definedName>
    <definedName name="___eva2">'[2]Parameter '!$L$129</definedName>
    <definedName name="___eva3">'[2]Parameter '!$M$129</definedName>
    <definedName name="___eva4">'[2]Parameter '!$N$129</definedName>
    <definedName name="___eva5">'[2]Parameter '!$O$129</definedName>
    <definedName name="___eva6">'[2]Parameter '!$P$129</definedName>
    <definedName name="___eva7">'[2]Parameter '!$Q$129</definedName>
    <definedName name="___eva8">'[2]Parameter '!$R$129</definedName>
    <definedName name="___eva9">'[2]Parameter '!$S$129</definedName>
    <definedName name="___mds_first_cell___">'[3]#REF'!$B$19</definedName>
    <definedName name="___mds_view_data___">#REF!</definedName>
    <definedName name="___thinkcell_xg9EA.AO0CYkISLyCpVNA" hidden="1">'[4]HAAB key data'!$D$6</definedName>
    <definedName name="___thinkcell.2VY1EIXw0yBp7QABE23EQ" hidden="1">'[4]HAAB key data'!$G$3</definedName>
    <definedName name="___thinkcell.cuibTPfck2YFBrWIbwiTQ" hidden="1">'[4]HAAB key data'!$D$12</definedName>
    <definedName name="___thinkcell0seGrNAPI0u_Fgyx7ksBYQ" hidden="1">'[4]HAAB key data'!$G$10</definedName>
    <definedName name="___thinkcellammasCRSRUimXgAuPDm.OA" hidden="1">'[4]HAAB key data'!$D$10</definedName>
    <definedName name="___thinkcellCnkJmU5DYk.jYTN73x6Lyg" hidden="1">'[4]HAAB key data'!$I$5</definedName>
    <definedName name="___thinkcelldbyc9pvIIEiUL.9S.vOZrA" hidden="1">'[4]HAAB key data'!$E$4</definedName>
    <definedName name="___thinkcelldDYL5tAmhUqkDZCBWNTing" hidden="1">'[4]HAAB key data'!$H$9</definedName>
    <definedName name="___thinkcelldQfhHibQLUeK0QDYAAZxfw" hidden="1">[5]Chelsea!#REF!</definedName>
    <definedName name="___thinkcellF2pNr.Mi9kur1bbeeakkUg" hidden="1">'[4]HAAB key data'!$F$10</definedName>
    <definedName name="___thinkcellFn.4wEBJTUqRQvXDhvodRg" hidden="1">'[4]HAAB key data'!$I$10</definedName>
    <definedName name="___thinkcellG6wh8HyjdE6ScNCtPvkxyw" hidden="1">'[4]HAAB key data'!$H$6</definedName>
    <definedName name="___thinkcellgeG4w165h0iVc91ROnSZ2w" hidden="1">'[4]HAAB key data'!$D$3</definedName>
    <definedName name="___thinkcellgrdPzZKoAEiGByoE7ztqjQ" hidden="1">'[4]HAAB key data'!$I$9</definedName>
    <definedName name="___thinkcellH_pToOcRiE66h9eBCq7eDw" hidden="1">'[4]HAAB key data'!$E$9</definedName>
    <definedName name="___thinkcellHedBDqYko0Wy73BdCBmJlA" hidden="1">'[4]HAAB key data'!$C$11</definedName>
    <definedName name="___thinkcellhl1SLFYdzECUGFuAiBuPrw" hidden="1">'[4]HAAB key data'!$D$5</definedName>
    <definedName name="___thinkcelli4npSuYxJkaLiPnBznha2w" hidden="1">'[4]HAAB key data'!$C$9</definedName>
    <definedName name="___thinkcellI5H2_2NAqEyqPVzIsGYcpA" hidden="1">'[4]HAAB key data'!$I$11</definedName>
    <definedName name="___thinkcellIbkw0yASz0SWARE_nDS_iQ" hidden="1">'[4]HAAB key data'!$E$5</definedName>
    <definedName name="___thinkcellJT0LS_shWkCvmCXQVpKs4w" hidden="1">'[4]HAAB key data'!$I$3</definedName>
    <definedName name="___thinkcellk.stv0YRP0G1kPSzMil52g" hidden="1">'[4]HAAB key data'!$C$3</definedName>
    <definedName name="___thinkcellkKDSk7RXCkWNX7XLG2v_uQ" hidden="1">'[4]HAAB key data'!$E$3</definedName>
    <definedName name="___thinkcelllgYiBwQ5sUO5OcbpPohZiA" hidden="1">'[4]HAAB key data'!$F$6</definedName>
    <definedName name="___thinkcelllkwHp3S.1021u_ah5QhOBw" hidden="1">'[4]HAAB key data'!$E$12</definedName>
    <definedName name="___thinkcelllXCEI1alo0uAbqfjLjCpAQ" hidden="1">'[4]HAAB key data'!$G$6</definedName>
    <definedName name="___thinkcellmNgKlObd8kKSBgfdZFWEUQ" hidden="1">'[4]HAAB key data'!$E$10</definedName>
    <definedName name="___thinkcellNgBWqqPF.ESj8J4v7Onzyw" hidden="1">'[6]T-HT Inc P&amp;L CCat'!#REF!</definedName>
    <definedName name="___thinkcellNKrS2hxNOEmyFhSiyqoRFA" hidden="1">'[4]HAAB key data'!$F$3</definedName>
    <definedName name="___thinkcellohmyG08RAkSLrWxPw.7mLg" hidden="1">[5]Chelsea!#REF!</definedName>
    <definedName name="___thinkcellOIaO.01rnUmLKi8eyj7H8w" hidden="1">'[4]HAAB key data'!$H$5</definedName>
    <definedName name="___thinkcellOWOsOiXA1Ui0e5iwFAQDZQ" hidden="1">'[4]HAAB key data'!$C$4</definedName>
    <definedName name="___thinkcellpNj4SbM66UOuF0sEj97s7A" hidden="1">'[4]HAAB key data'!$C$10</definedName>
    <definedName name="___thinkcellpqvJWlDWiEugUz1rWMcs_A" hidden="1">'[4]HAAB key data'!$F$12</definedName>
    <definedName name="___thinkcellpxemPHubdEmZVJc0i9vaeQ" hidden="1">'[4]HAAB key data'!$I$4</definedName>
    <definedName name="___thinkcellQBCJN2wuGkOgn5SVZi2yQA" hidden="1">'[4]HAAB key data'!$D$11</definedName>
    <definedName name="___thinkcellqtJAzITLbUex9p5lGANPog" hidden="1">'[4]HAAB key data'!$C$5</definedName>
    <definedName name="___thinkcellRBNTdh5hkEmJiaDrUy5dVg" hidden="1">'[4]HAAB key data'!$G$11</definedName>
    <definedName name="___thinkcellSHQqDh1O5Ue3wSSx7ENeFw" hidden="1">'[4]HAAB key data'!$G$9</definedName>
    <definedName name="___thinkcellSmPg3Czw6USkvkCzcUGt1A" hidden="1">'[4]HAAB key data'!$F$4</definedName>
    <definedName name="___thinkcellssv3xnkOt0CcgqYE_K0lrA" hidden="1">'[4]HAAB key data'!$I$6</definedName>
    <definedName name="___thinkcellti5yquCEIUWsb7UmNTm84Q" hidden="1">'[4]HAAB key data'!$D$9</definedName>
    <definedName name="___thinkcellToYbKxEa.kSWm8Nk1bGn2w" hidden="1">'[4]HAAB key data'!$F$11</definedName>
    <definedName name="___thinkcelltxdZglYwLEyT6Wc9dXpsFw" hidden="1">'[4]HAAB key data'!$G$4</definedName>
    <definedName name="___thinkcellUrwm62b7dEeltm4iwgVe.g" hidden="1">'[4]HAAB key data'!$H$11</definedName>
    <definedName name="___thinkcelluzZIMK3AuEym3EkYn1WdBw" hidden="1">'[4]HAAB key data'!$F$9</definedName>
    <definedName name="___thinkcelluZzrBvNZxEiYz2Tf4Fg5Uw" hidden="1">'[4]HAAB key data'!$H$10</definedName>
    <definedName name="___thinkcellv3ubAzRmQUejxMEd7dSM8Q" hidden="1">'[4]HAAB key data'!$E$6</definedName>
    <definedName name="___thinkcellVvDE7optrESbVda3_TUPbw" hidden="1">'[4]HAAB key data'!#REF!</definedName>
    <definedName name="___thinkcellWbspbn._XkeiSM5a21TXBg" hidden="1">'[4]HAAB key data'!$H$4</definedName>
    <definedName name="___thinkcellwoURV0assEmEzdPIwfmsMA" hidden="1">'[4]HAAB key data'!$F$5</definedName>
    <definedName name="___thinkcellWP58gVEM2EGTk01YD6sy9w" hidden="1">'[4]HAAB key data'!$D$4</definedName>
    <definedName name="___thinkcellXHZSIbJCPUubg8d7ZUUiOQ" hidden="1">'[4]HAAB key data'!$G$5</definedName>
    <definedName name="___thinkcellXWvjJLUZL0eOEuNJVuYwbw" hidden="1">'[4]HAAB key data'!$E$11</definedName>
    <definedName name="___thinkcellyYaecROSKUiMRvHcTo3PFQ" hidden="1">'[4]HAAB key data'!$H$3</definedName>
    <definedName name="_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_wrn1"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123Graph_A" hidden="1">#REF!</definedName>
    <definedName name="__123Graph_D" hidden="1">[7]Proforma!#REF!</definedName>
    <definedName name="__123Graph_X" hidden="1">#REF!</definedName>
    <definedName name="__ag3" hidden="1">{#N/A,#N/A,FALSE,"Aging Summary";#N/A,#N/A,FALSE,"Ratio Analysis";#N/A,#N/A,FALSE,"Test 120 Day Accts";#N/A,#N/A,FALSE,"Tickmarks"}</definedName>
    <definedName name="__ag5" hidden="1">{#N/A,#N/A,FALSE,"Aging Summary";#N/A,#N/A,FALSE,"Ratio Analysis";#N/A,#N/A,FALSE,"Test 120 Day Accts";#N/A,#N/A,FALSE,"Tickmarks"}</definedName>
    <definedName name="__ag6" hidden="1">{#N/A,#N/A,FALSE,"Aging Summary";#N/A,#N/A,FALSE,"Ratio Analysis";#N/A,#N/A,FALSE,"Test 120 Day Accts";#N/A,#N/A,FALSE,"Tickmarks"}</definedName>
    <definedName name="__DAT1">#REF!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eop1">#REF!</definedName>
    <definedName name="__eop2">#REF!</definedName>
    <definedName name="__eop3">#REF!</definedName>
    <definedName name="__eop4">#REF!</definedName>
    <definedName name="__eop5">#REF!</definedName>
    <definedName name="__eva1">'[2]Parameter '!$K$129</definedName>
    <definedName name="__eva10">'[2]Parameter '!$T$129</definedName>
    <definedName name="__eva11">'[2]Parameter '!$U$129</definedName>
    <definedName name="__eva2">'[2]Parameter '!$L$129</definedName>
    <definedName name="__eva3">'[2]Parameter '!$M$129</definedName>
    <definedName name="__eva4">'[2]Parameter '!$N$129</definedName>
    <definedName name="__eva5">'[2]Parameter '!$O$129</definedName>
    <definedName name="__eva6">'[2]Parameter '!$P$129</definedName>
    <definedName name="__eva7">'[2]Parameter '!$Q$129</definedName>
    <definedName name="__eva8">'[2]Parameter '!$R$129</definedName>
    <definedName name="__eva9">'[2]Parameter '!$S$129</definedName>
    <definedName name="__FDS_HYPERLINK_TOGGLE_STATE__" hidden="1">"ON"</definedName>
    <definedName name="__neu1" hidden="1">[8]EurotoolsXRates!$A$15</definedName>
    <definedName name="__neu2" hidden="1">[8]EurotoolsXRates!$B$9</definedName>
    <definedName name="__neu3" hidden="1">[8]EurotoolsXRates!$B$10</definedName>
    <definedName name="__neu4" hidden="1">[8]EurotoolsXRates!$B$11</definedName>
    <definedName name="__neu5" hidden="1">[8]EurotoolsXRates!$B$12</definedName>
    <definedName name="__neu6" hidden="1">[8]EurotoolsXRates!$B$13</definedName>
    <definedName name="_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wrn1"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_xlfn.BAHTTEXT">#NAME?</definedName>
    <definedName name="_1__123Graph_ACHART_1" hidden="1">[9]Sum!#REF!</definedName>
    <definedName name="_1__123Graph_ACHART_4" hidden="1">#REF!</definedName>
    <definedName name="_1.Q">#N/A</definedName>
    <definedName name="_10__123Graph_XCHART_3" hidden="1">#REF!</definedName>
    <definedName name="_14__123Graph_XCHART_4" hidden="1">#REF!</definedName>
    <definedName name="_2__123Graph_ACHART_2" hidden="1">[9]Sum!#REF!</definedName>
    <definedName name="_2__123Graph_BCHART_5" hidden="1">[10]MEX95IB!#REF!</definedName>
    <definedName name="_2__123Graph_XCHART_3" hidden="1">#REF!</definedName>
    <definedName name="_2.Q">#N/A</definedName>
    <definedName name="_3__123Graph_LBL_ACHART_1" hidden="1">[9]Sum!#REF!</definedName>
    <definedName name="_3__123Graph_XCHART_3" hidden="1">#REF!</definedName>
    <definedName name="_3__123Graph_XCHART_4" hidden="1">#REF!</definedName>
    <definedName name="_3.Q">#N/A</definedName>
    <definedName name="_4__123Graph_ACHART_4" hidden="1">#REF!</definedName>
    <definedName name="_4__123Graph_LBL_ACHART_2" hidden="1">[9]Sum!#REF!</definedName>
    <definedName name="_4__123Graph_XCHART_4" hidden="1">#REF!</definedName>
    <definedName name="_4.Q">#N/A</definedName>
    <definedName name="_5__123Graph_XCHART_1" hidden="1">[9]Sum!#REF!</definedName>
    <definedName name="_6__123Graph_BCHART_5" hidden="1">[11]MEX95IB!#REF!</definedName>
    <definedName name="_6__123Graph_XCHART_2" hidden="1">[9]Sum!#REF!</definedName>
    <definedName name="_a">#REF!</definedName>
    <definedName name="_aaa" hidden="1">{#N/A,#N/A,FALSE,"Aging Summary";#N/A,#N/A,FALSE,"Ratio Analysis";#N/A,#N/A,FALSE,"Test 120 Day Accts";#N/A,#N/A,FALSE,"Tickmarks"}</definedName>
    <definedName name="_ag3" hidden="1">{#N/A,#N/A,FALSE,"Aging Summary";#N/A,#N/A,FALSE,"Ratio Analysis";#N/A,#N/A,FALSE,"Test 120 Day Accts";#N/A,#N/A,FALSE,"Tickmarks"}</definedName>
    <definedName name="_ag5" hidden="1">{#N/A,#N/A,FALSE,"Aging Summary";#N/A,#N/A,FALSE,"Ratio Analysis";#N/A,#N/A,FALSE,"Test 120 Day Accts";#N/A,#N/A,FALSE,"Tickmarks"}</definedName>
    <definedName name="_ag6" hidden="1">{#N/A,#N/A,FALSE,"Aging Summary";#N/A,#N/A,FALSE,"Ratio Analysis";#N/A,#N/A,FALSE,"Test 120 Day Accts";#N/A,#N/A,FALSE,"Tickmarks"}</definedName>
    <definedName name="_aje2" hidden="1">5</definedName>
    <definedName name="_AMO_SingleObject_355391835__A1" hidden="1">#REF!</definedName>
    <definedName name="_AMO_SingleObject_690243399__A1" hidden="1">#REF!</definedName>
    <definedName name="_AMO_SingleObject_759144601__A1" hidden="1">#REF!</definedName>
    <definedName name="_AMO_SingleObject_768223904__A1" hidden="1">#REF!</definedName>
    <definedName name="_AMO_SingleObject_825596342__A1" hidden="1">#REF!</definedName>
    <definedName name="_and5">#REF!</definedName>
    <definedName name="_APR03">#REF!</definedName>
    <definedName name="_ATS96">#REF!</definedName>
    <definedName name="_ATS97">#REF!</definedName>
    <definedName name="_ATS98">#REF!</definedName>
    <definedName name="_AUG02">#REF!</definedName>
    <definedName name="_AUG03">#REF!</definedName>
    <definedName name="_CCY1">'[12]Set-up'!$B$7</definedName>
    <definedName name="_CCY2">#REF!</definedName>
    <definedName name="_CZK96">#REF!</definedName>
    <definedName name="_CZK97">#REF!</definedName>
    <definedName name="_CZK98">#REF!</definedName>
    <definedName name="_dan1">'[13]Referentna stranica'!$G$7</definedName>
    <definedName name="_dat">#REF!</definedName>
    <definedName name="_DAT1">#REF!</definedName>
    <definedName name="_DAT10">'[14]HRVATSKO TRŽ. '!#REF!</definedName>
    <definedName name="_DAT11">'[14]HRVATSKO TRŽ. '!#REF!</definedName>
    <definedName name="_DAT12">'[14]HRVATSKO TRŽ. '!#REF!</definedName>
    <definedName name="_DAT13">'[14]HRVATSKO TRŽ. '!#REF!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[15]USLUGA!#REF!</definedName>
    <definedName name="_DAT27">[15]USLUGA!#REF!</definedName>
    <definedName name="_DAT3">'[14]HRVATSKO TRŽ. '!#REF!</definedName>
    <definedName name="_DAT33">[16]MATERIJAL!#REF!</definedName>
    <definedName name="_DAT34">[15]USLUGA!#REF!</definedName>
    <definedName name="_DAT37">[15]USLUGA!#REF!</definedName>
    <definedName name="_DAT38">[15]USLUGA!#REF!</definedName>
    <definedName name="_DAT4">'[14]HRVATSKO TRŽ. '!#REF!</definedName>
    <definedName name="_DAT5">'[14]HRVATSKO TRŽ. '!#REF!</definedName>
    <definedName name="_DAT6">'[14]HRVATSKO TRŽ. '!#REF!</definedName>
    <definedName name="_DAT7">'[14]HRVATSKO TRŽ. '!#REF!</definedName>
    <definedName name="_DAT8">#REF!</definedName>
    <definedName name="_DAT9">'[14]HRVATSKO TRŽ. '!#REF!</definedName>
    <definedName name="_DEC02">#REF!</definedName>
    <definedName name="_Dist_Values" hidden="1">#REF!</definedName>
    <definedName name="_DMA98">[17]Währungskurse!$B$12</definedName>
    <definedName name="_eop1">#REF!</definedName>
    <definedName name="_eop2">#REF!</definedName>
    <definedName name="_eop3">#REF!</definedName>
    <definedName name="_eop4">#REF!</definedName>
    <definedName name="_eop5">#REF!</definedName>
    <definedName name="_eva1">'[2]Parameter '!$K$129</definedName>
    <definedName name="_eva10">'[2]Parameter '!$T$129</definedName>
    <definedName name="_eva11">'[2]Parameter '!$U$129</definedName>
    <definedName name="_eva2">'[2]Parameter '!$L$129</definedName>
    <definedName name="_eva3">'[2]Parameter '!$M$129</definedName>
    <definedName name="_eva4">'[2]Parameter '!$N$129</definedName>
    <definedName name="_eva5">'[2]Parameter '!$O$129</definedName>
    <definedName name="_eva6">'[2]Parameter '!$P$129</definedName>
    <definedName name="_eva7">'[2]Parameter '!$Q$129</definedName>
    <definedName name="_eva8">'[2]Parameter '!$R$129</definedName>
    <definedName name="_eva9">'[2]Parameter '!$S$129</definedName>
    <definedName name="_FEB03">#REF!</definedName>
    <definedName name="_Fill" hidden="1">#REF!</definedName>
    <definedName name="_FYE2">[18]Inputs!$D$17</definedName>
    <definedName name="_JAN03">#REF!</definedName>
    <definedName name="_JUL02">#REF!</definedName>
    <definedName name="_JUL03">#REF!</definedName>
    <definedName name="_JUN03">#REF!</definedName>
    <definedName name="_Key1" hidden="1">[9]Sum!#REF!</definedName>
    <definedName name="_Key2" hidden="1">[9]Sum!#REF!</definedName>
    <definedName name="_kk510">[19]GuV_komp!#REF!</definedName>
    <definedName name="_kk520">[19]GuV_komp!#REF!</definedName>
    <definedName name="_kk600">[19]GuV_komp!#REF!</definedName>
    <definedName name="_kk670">[19]GuV_komp!#REF!</definedName>
    <definedName name="_kk680">[19]GuV_komp!#REF!</definedName>
    <definedName name="_kk690">[19]GuV_komp!#REF!</definedName>
    <definedName name="_kk710">[19]GuV_komp!#REF!</definedName>
    <definedName name="_kk720">[19]GuV_komp!#REF!</definedName>
    <definedName name="_kk750">[19]GuV_komp!#REF!</definedName>
    <definedName name="_kk760">[19]GuV_komp!#REF!</definedName>
    <definedName name="_Kn300">300</definedName>
    <definedName name="_LIT96">#REF!</definedName>
    <definedName name="_LIT97">#REF!</definedName>
    <definedName name="_LIT98">#REF!</definedName>
    <definedName name="_MAR03">#REF!</definedName>
    <definedName name="_MAX1">'[20]data input'!#REF!</definedName>
    <definedName name="_MAX2">'[20]data input'!#REF!</definedName>
    <definedName name="_MAY03">#REF!</definedName>
    <definedName name="_MB1">'[21]Referentna stranica'!$D$18</definedName>
    <definedName name="_MIN1">'[20]data input'!#REF!</definedName>
    <definedName name="_MIN2">'[20]data input'!#REF!</definedName>
    <definedName name="_neu1" hidden="1">[8]EurotoolsXRates!$A$15</definedName>
    <definedName name="_neu2" hidden="1">[8]EurotoolsXRates!$B$9</definedName>
    <definedName name="_neu3" hidden="1">[8]EurotoolsXRates!$B$10</definedName>
    <definedName name="_neu4" hidden="1">[8]EurotoolsXRates!$B$11</definedName>
    <definedName name="_neu5" hidden="1">[8]EurotoolsXRates!$B$12</definedName>
    <definedName name="_neu6" hidden="1">[8]EurotoolsXRates!$B$13</definedName>
    <definedName name="_NOV02">#REF!</definedName>
    <definedName name="_OCT02">#REF!</definedName>
    <definedName name="_Order1" hidden="1">255</definedName>
    <definedName name="_Order2" hidden="1">0</definedName>
    <definedName name="_PGK1">[22]costs!$C$228:$C$239</definedName>
    <definedName name="_PGP1">[22]costs!$C$240:$C$248</definedName>
    <definedName name="_PGP2">[22]costs!$C$249:$C$264</definedName>
    <definedName name="_PL10">#REF!</definedName>
    <definedName name="_PL12">#REF!</definedName>
    <definedName name="_PL14">#REF!</definedName>
    <definedName name="_PL18">#REF!</definedName>
    <definedName name="_PL22">#REF!</definedName>
    <definedName name="_PL23">#REF!</definedName>
    <definedName name="_PL24">#REF!</definedName>
    <definedName name="_PL3">#REF!</definedName>
    <definedName name="_PL31">#REF!</definedName>
    <definedName name="_PL40">#REF!</definedName>
    <definedName name="_PL41">#REF!</definedName>
    <definedName name="_PL42">#REF!</definedName>
    <definedName name="_PL52">#REF!</definedName>
    <definedName name="_PL54">#REF!</definedName>
    <definedName name="_PL55">#REF!</definedName>
    <definedName name="_PL60">#REF!</definedName>
    <definedName name="_PL61">#REF!</definedName>
    <definedName name="_PL62">#REF!</definedName>
    <definedName name="_PN3">#REF!</definedName>
    <definedName name="_PNK1">[22]costs!$C$389:$C$391</definedName>
    <definedName name="_PNP1">[22]costs!$C$392</definedName>
    <definedName name="_PNP2">[22]costs!$C$393:$C$396</definedName>
    <definedName name="_Q1" hidden="1">{"'Standalone List Price Trends'!$A$1:$X$56"}</definedName>
    <definedName name="_Q2" hidden="1">{"'Standalone List Price Trends'!$A$1:$X$56"}</definedName>
    <definedName name="_Q3" hidden="1">{"'Standalone List Price Trends'!$A$1:$X$56"}</definedName>
    <definedName name="_Q4" hidden="1">{"'Standalone List Price Trends'!$A$1:$X$56"}</definedName>
    <definedName name="_Q5" hidden="1">{"'Standalone List Price Trends'!$A$1:$X$56"}</definedName>
    <definedName name="_Q9" hidden="1">{"'Standalone List Price Trends'!$A$1:$X$56"}</definedName>
    <definedName name="_Regression_X" hidden="1">[9]Sum!#REF!</definedName>
    <definedName name="_Regression_Y" hidden="1">[9]Sum!#REF!</definedName>
    <definedName name="_rw1" hidden="1">{"'Standalone List Price Trends'!$A$1:$X$56"}</definedName>
    <definedName name="_rw2" hidden="1">{"'Standalone List Price Trends'!$A$1:$X$56"}</definedName>
    <definedName name="_rw3" hidden="1">{"'Standalone List Price Trends'!$A$1:$X$56"}</definedName>
    <definedName name="_rw4" hidden="1">{"'Standalone List Price Trends'!$A$1:$X$56"}</definedName>
    <definedName name="_SEP02">#REF!</definedName>
    <definedName name="_SEP03">#REF!</definedName>
    <definedName name="_Sort" hidden="1">[9]Sum!#REF!</definedName>
    <definedName name="_t">#REF!</definedName>
    <definedName name="_Table1_In1" hidden="1">'[7]#REF'!#REF!</definedName>
    <definedName name="_Table1_Out" hidden="1">'[7]#REF'!$Q$47:$R$52</definedName>
    <definedName name="_Table2_In1" hidden="1">'[7]#REF'!#REF!</definedName>
    <definedName name="_Table2_In2" hidden="1">'[7]#REF'!$M$14</definedName>
    <definedName name="_Table2_Out" hidden="1">'[7]#REF'!$C$11:$I$22</definedName>
    <definedName name="_u2"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WC1">#REF!</definedName>
    <definedName name="_WC2">#REF!</definedName>
    <definedName name="_WC5">#REF!</definedName>
    <definedName name="_wr1" hidden="1">{"hist_bs",#N/A,FALSE,"Exhibit D,E1,E2";#N/A,#N/A,FALSE,"Exhibit E3";#N/A,#N/A,FALSE,"Mgmt. Projtn";#N/A,#N/A,FALSE,"Exhibit B-1";#N/A,#N/A,FALSE,"Exhibit A";#N/A,#N/A,FALSE,"WACC";#N/A,#N/A,FALSE,"Control";"hist_inc",#N/A,FALSE,"Exhibit D,E1,E2"}</definedName>
    <definedName name="_wrn1"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YE1">'[12]Set-up'!$B$30</definedName>
    <definedName name="_YE2">'[12]Set-up'!$C$30</definedName>
    <definedName name="_YE3">'[12]Set-up'!$D$30</definedName>
    <definedName name="_YE4">'[12]Set-up'!$G$30</definedName>
    <definedName name="_YE5">#REF!</definedName>
    <definedName name="_YE6">#REF!</definedName>
    <definedName name="_YE7">#REF!</definedName>
    <definedName name="_YE8">#REF!</definedName>
    <definedName name="_YE9">#REF!</definedName>
    <definedName name="\a">#N/A</definedName>
    <definedName name="\p">#REF!</definedName>
    <definedName name="\t">#N/A</definedName>
    <definedName name="\z">#REF!</definedName>
    <definedName name="a">[23]CIJENE!$G$7:$G$26</definedName>
    <definedName name="aa" hidden="1">{#N/A,#N/A,FALSE,"Title Page";#N/A,#N/A,FALSE,"Conclusions";#N/A,#N/A,FALSE,"Assum.";#N/A,#N/A,FALSE,"Sun  DCF-WC-Dep";#N/A,#N/A,FALSE,"MarketValue";#N/A,#N/A,FALSE,"BalSheet";#N/A,#N/A,FALSE,"WACC";#N/A,#N/A,FALSE,"PC+ Info.";#N/A,#N/A,FALSE,"PC+Info_2"}</definedName>
    <definedName name="aaa" hidden="1">{"Deal information sheet",#N/A,TRUE,"MBOco";"Projected P and L Accounts",#N/A,TRUE,"MBOco";"Projected Balance Sheet",#N/A,TRUE,"MBOco";"Projected Cash Flows",#N/A,TRUE,"MBOco"}</definedName>
    <definedName name="aaa0" hidden="1">{#N/A,#N/A,FALSE,"Aging Summary";#N/A,#N/A,FALSE,"Ratio Analysis";#N/A,#N/A,FALSE,"Test 120 Day Accts";#N/A,#N/A,FALSE,"Tickmarks"}</definedName>
    <definedName name="aaaa" hidden="1">[24]!aaaa</definedName>
    <definedName name="aaaaa" hidden="1">{#N/A,#N/A,FALSE,"Title Page";#N/A,#N/A,FALSE,"Conclusions";#N/A,#N/A,FALSE,"Assum.";#N/A,#N/A,FALSE,"Sun  DCF-WC-Dep";#N/A,#N/A,FALSE,"MarketValue";#N/A,#N/A,FALSE,"BalSheet";#N/A,#N/A,FALSE,"WACC";#N/A,#N/A,FALSE,"PC+ Info.";#N/A,#N/A,FALSE,"PC+Info_2"}</definedName>
    <definedName name="aaaaaa" hidden="1">{#N/A,#N/A,FALSE,"Title Page";#N/A,#N/A,FALSE,"Conclusions";#N/A,#N/A,FALSE,"Assum.";#N/A,#N/A,FALSE,"Sun  DCF-WC-Dep";#N/A,#N/A,FALSE,"MarketValue";#N/A,#N/A,FALSE,"BalSheet";#N/A,#N/A,FALSE,"WACC";#N/A,#N/A,FALSE,"PC+ Info.";#N/A,#N/A,FALSE,"PC+Info_2"}</definedName>
    <definedName name="aaaaaaa" hidden="1">[24]!aaaaaaa</definedName>
    <definedName name="AAAAAAAAAA" hidden="1">{#N/A,#N/A,FALSE,"Aging Summary";#N/A,#N/A,FALSE,"Ratio Analysis";#N/A,#N/A,FALSE,"Test 120 Day Accts";#N/A,#N/A,FALSE,"Tickmarks"}</definedName>
    <definedName name="AAAAAQA">#REF!</definedName>
    <definedName name="aaaae">#REF!</definedName>
    <definedName name="ab" hidden="1">{"App 2",#N/A,FALSE," Adj BS";"App 3",#N/A,FALSE,"Adj P&amp;L";"App 4",#N/A,FALSE,"Scoresheet"}</definedName>
    <definedName name="abcde" hidden="1">{#N/A,#N/A,FALSE,"Title Page";#N/A,#N/A,FALSE,"Conclusions";#N/A,#N/A,FALSE,"Assum.";#N/A,#N/A,FALSE,"Sun  DCF-WC-Dep";#N/A,#N/A,FALSE,"MarketValue";#N/A,#N/A,FALSE,"BalSheet";#N/A,#N/A,FALSE,"WACC";#N/A,#N/A,FALSE,"PC+ Info.";#N/A,#N/A,FALSE,"PC+Info_2"}</definedName>
    <definedName name="abs_Abweichung">[25]Tabelle1!#REF!</definedName>
    <definedName name="AC">#REF!</definedName>
    <definedName name="ACat">[26]Conf!$O$1</definedName>
    <definedName name="Acc">[27]Steuerung!$R$9:$R$10</definedName>
    <definedName name="ACC_COS">#REF!</definedName>
    <definedName name="ACCCAL">[28]Monthly!A$22</definedName>
    <definedName name="AccessDatabase" hidden="1">"D:\2000FY\BGT_Control\Depreciation Report.mdb"</definedName>
    <definedName name="accrual">#REF!</definedName>
    <definedName name="ACT_FEE">#REF!</definedName>
    <definedName name="actcur">[29]Settings!$B$11</definedName>
    <definedName name="actentname2">[30]Settings!#REF!</definedName>
    <definedName name="active_pdp">#REF!</definedName>
    <definedName name="active_pdp_factor">#REF!</definedName>
    <definedName name="active_pdp_factor1">#REF!</definedName>
    <definedName name="active_pdp1">#REF!</definedName>
    <definedName name="actmonth">[29]Settings!$B$6</definedName>
    <definedName name="actnatco">[29]Settings!$B$26</definedName>
    <definedName name="actyear">[29]Settings!$B$7</definedName>
    <definedName name="Ad" hidden="1">[11]MEX95IB!#REF!</definedName>
    <definedName name="adj_ERP">#REF!</definedName>
    <definedName name="adlkhfjdkdk" hidden="1">[24]!adlkhfjdkdk</definedName>
    <definedName name="AEnt">[26]Conf!$D$1</definedName>
    <definedName name="AfA">#REF!</definedName>
    <definedName name="AfA_Equip">#REF!</definedName>
    <definedName name="AfA_IM">#REF!</definedName>
    <definedName name="AfA_Ingang">#REF!</definedName>
    <definedName name="AfA_Land">#REF!</definedName>
    <definedName name="Afa_other">#REF!</definedName>
    <definedName name="AFAF">[22]costs!$C$12:$C$14</definedName>
    <definedName name="AFAR">[22]costs!$C$15:$C$24</definedName>
    <definedName name="AFAV">[22]costs!$C$25:$C$27</definedName>
    <definedName name="AFreq">[26]Conf!$AE$1</definedName>
    <definedName name="AG" hidden="1">{#N/A,#N/A,FALSE,"Aging Summary";#N/A,#N/A,FALSE,"Ratio Analysis";#N/A,#N/A,FALSE,"Test 120 Day Accts";#N/A,#N/A,FALSE,"Tickmarks"}</definedName>
    <definedName name="age">#REF!</definedName>
    <definedName name="agin5" hidden="1">{#N/A,#N/A,FALSE,"Aging Summary";#N/A,#N/A,FALSE,"Ratio Analysis";#N/A,#N/A,FALSE,"Test 120 Day Accts";#N/A,#N/A,FALSE,"Tickmarks"}</definedName>
    <definedName name="agin6" hidden="1">{#N/A,#N/A,FALSE,"Aging Summary";#N/A,#N/A,FALSE,"Ratio Analysis";#N/A,#N/A,FALSE,"Test 120 Day Accts";#N/A,#N/A,FALSE,"Tickmarks"}</definedName>
    <definedName name="Aging2" hidden="1">{#N/A,#N/A,FALSE,"Aging Summary";#N/A,#N/A,FALSE,"Ratio Analysis";#N/A,#N/A,FALSE,"Test 120 Day Accts";#N/A,#N/A,FALSE,"Tickmarks"}</definedName>
    <definedName name="aging2b" hidden="1">{#N/A,#N/A,FALSE,"Aging Summary";#N/A,#N/A,FALSE,"Ratio Analysis";#N/A,#N/A,FALSE,"Test 120 Day Accts";#N/A,#N/A,FALSE,"Tickmarks"}</definedName>
    <definedName name="Aging2E" hidden="1">{#N/A,#N/A,FALSE,"Aging Summary";#N/A,#N/A,FALSE,"Ratio Analysis";#N/A,#N/A,FALSE,"Test 120 Day Accts";#N/A,#N/A,FALSE,"Tickmarks"}</definedName>
    <definedName name="aging3" hidden="1">{#N/A,#N/A,FALSE,"Aging Summary";#N/A,#N/A,FALSE,"Ratio Analysis";#N/A,#N/A,FALSE,"Test 120 Day Accts";#N/A,#N/A,FALSE,"Tickmarks"}</definedName>
    <definedName name="aging5" hidden="1">{#N/A,#N/A,FALSE,"Aging Summary";#N/A,#N/A,FALSE,"Ratio Analysis";#N/A,#N/A,FALSE,"Test 120 Day Accts";#N/A,#N/A,FALSE,"Tickmarks"}</definedName>
    <definedName name="aging6" hidden="1">{#N/A,#N/A,FALSE,"Aging Summary";#N/A,#N/A,FALSE,"Ratio Analysis";#N/A,#N/A,FALSE,"Test 120 Day Accts";#N/A,#N/A,FALSE,"Tickmarks"}</definedName>
    <definedName name="aje" hidden="1">"AS2DocumentBrowse"</definedName>
    <definedName name="ak">#REF!</definedName>
    <definedName name="Aktien">#REF!</definedName>
    <definedName name="Aktienkurs">#REF!</definedName>
    <definedName name="aktualizace">[31]Data!#REF!</definedName>
    <definedName name="aktualizace_01">[31]Data!#REF!</definedName>
    <definedName name="aktuelle_Tarifgruppe">#REF!</definedName>
    <definedName name="AnalysisOptionsADJUSTCOLSIZE">0</definedName>
    <definedName name="AnalysisOptionsDISCONNECTAR">1</definedName>
    <definedName name="AnalysisOptionsINDENT">0</definedName>
    <definedName name="AnalysisOptionsMBRALIASES">0</definedName>
    <definedName name="AnalysisOptionsRETAINOR">1</definedName>
    <definedName name="AnalysisOptionsRETRIEVEIMMEDIATE">1</definedName>
    <definedName name="and">#REF!</definedName>
    <definedName name="ANLASS">[32]Home!#REF!</definedName>
    <definedName name="anscount">1</definedName>
    <definedName name="anteil">[33]Scenarios!$C$7</definedName>
    <definedName name="Anteile">#REF!</definedName>
    <definedName name="Anz_Vorjahre">[32]Home!#REF!</definedName>
    <definedName name="AnzahlAPs">#REF!</definedName>
    <definedName name="AP_Stroh">'[34]A TOP 07'!#REF!</definedName>
    <definedName name="App">[27]Steuerung!$B$9:$B$10</definedName>
    <definedName name="Application">[25]Tabelle1!$H$2</definedName>
    <definedName name="Apr">#REF!</definedName>
    <definedName name="APrüfGuVMon">#REF!</definedName>
    <definedName name="aqQA" hidden="1">[24]!aqQA</definedName>
    <definedName name="Arial">#REF!</definedName>
    <definedName name="ARPU_Liste_Tarifgruppen">#REF!</definedName>
    <definedName name="AS_T">#REF!</definedName>
    <definedName name="AS2DocOpenMode" hidden="1">"AS2DocumentEdit"</definedName>
    <definedName name="AS2NamedRange" hidden="1">3</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d">#REF!</definedName>
    <definedName name="asdf" hidden="1">{"by departments",#N/A,TRUE,"FORECAST";"cap_headcount",#N/A,TRUE,"FORECAST";"summary",#N/A,TRUE,"FORECAST"}</definedName>
    <definedName name="asdfasdfasdf" hidden="1">{"SUMMARY",#N/A,TRUE,"SUMMARY";"compare",#N/A,TRUE,"Vs. Bus Plan";"ratios",#N/A,TRUE,"Ratios";"REVENUE",#N/A,TRUE,"Revenue";"expenses",#N/A,TRUE,"1996 budget";"payroll",#N/A,TRUE,"Payroll"}</definedName>
    <definedName name="asdtf" hidden="1">{"'Standalone List Price Trends'!$A$1:$X$56"}</definedName>
    <definedName name="asf" hidden="1">#REF!</definedName>
    <definedName name="asggdasgasdg" hidden="1">{"'Standalone List Price Trends'!$A$1:$X$56"}</definedName>
    <definedName name="assumptions">#REF!</definedName>
    <definedName name="AT_INC">[35]AT!$L$4</definedName>
    <definedName name="ATSA95">#REF!</definedName>
    <definedName name="ATSA97">[36]Währungskurse!$B$10</definedName>
    <definedName name="ATSA98">[37]Währungskurse!$B$10</definedName>
    <definedName name="ATSAE00">[37]Währungskurse!$B$70</definedName>
    <definedName name="ATSAE01">'[38]Exchange rates'!$F$10</definedName>
    <definedName name="ATSAE96">#REF!</definedName>
    <definedName name="ATSAE97">#REF!</definedName>
    <definedName name="ATSAE98">[36]Währungskurse!$B$22</definedName>
    <definedName name="ATSAE99">[36]Währungskurse!$B$58</definedName>
    <definedName name="ATSFC96">#REF!</definedName>
    <definedName name="ATSFC98">[36]Währungskurse!$B$46</definedName>
    <definedName name="ATSFC99">[37]Währungskurse!$B$46</definedName>
    <definedName name="ATSPP00">[39]Währungskurse!$B$58</definedName>
    <definedName name="ATSPP99">[36]Währungskurse!$B$70</definedName>
    <definedName name="ATSUP98">[36]Währungskurse!$B$34</definedName>
    <definedName name="attached_users">#REF!</definedName>
    <definedName name="attached_users_factor">#REF!</definedName>
    <definedName name="attached_users_factor1">#REF!</definedName>
    <definedName name="attached_users1">#REF!</definedName>
    <definedName name="AUAN">[22]costs!$C$28:$C$31</definedName>
    <definedName name="Aug">#REF!</definedName>
    <definedName name="Ausblenden">[40]!Ausblenden</definedName>
    <definedName name="auslastung">[41]auslastung!$A$1:$J$2086</definedName>
    <definedName name="Auswahl">[42]Configuration!$B$3</definedName>
    <definedName name="auto">#REF!</definedName>
    <definedName name="avg_pdp">#REF!</definedName>
    <definedName name="avg_pdp_number">#REF!</definedName>
    <definedName name="avg_pdp_number1">#REF!</definedName>
    <definedName name="avg_pdp1">#REF!</definedName>
    <definedName name="AVINCREASE">[35]Eingabemaske!$E$76</definedName>
    <definedName name="b">[23]CIJENE!$P$7:$R$29</definedName>
    <definedName name="BACK_A">[18]Acquiror!#REF!</definedName>
    <definedName name="Balance1">#REF!</definedName>
    <definedName name="BalanceSheet">#REF!</definedName>
    <definedName name="base">#REF!</definedName>
    <definedName name="Basic_Entity">OFFSET('[43]Basic Settings'!$J$3,,,COUNTA('[43]Basic Settings'!$J:$J)-1)</definedName>
    <definedName name="Basic_Entity_Matrix">OFFSET('[43]Basic Settings'!$J$3:$L$3,,,COUNTA('[43]Basic Settings'!$J:$L)-3)</definedName>
    <definedName name="Basic_Scenario">OFFSET('[43]Basic Settings'!$D$3,,,COUNTA('[43]Basic Settings'!$D:$D)-1)</definedName>
    <definedName name="Basic_Scenario_Matrix">OFFSET('[43]Basic Settings'!$D$3:$E$3,,,COUNTA('[43]Basic Settings'!$D:$E)-2)</definedName>
    <definedName name="Basic_Year">OFFSET('[43]Basic Settings'!$H$3,,,COUNTA('[43]Basic Settings'!$H:$H)-1)</definedName>
    <definedName name="Basisblatt">#REF!</definedName>
    <definedName name="bbb">#REF!</definedName>
    <definedName name="bbbb" hidden="1">{#N/A,#N/A,FALSE,"Title Page";#N/A,#N/A,FALSE,"Conclusions";#N/A,#N/A,FALSE,"Assum.";#N/A,#N/A,FALSE,"Sun  DCF-WC-Dep";#N/A,#N/A,FALSE,"MarketValue";#N/A,#N/A,FALSE,"BalSheet";#N/A,#N/A,FALSE,"WACC";#N/A,#N/A,FALSE,"PC+ Info.";#N/A,#N/A,FALSE,"PC+Info_2"}</definedName>
    <definedName name="bbbbb" hidden="1">[24]!bbbbb</definedName>
    <definedName name="BDG_1997">#REF!</definedName>
    <definedName name="BERA">[22]costs!$C$32</definedName>
    <definedName name="beta">#REF!</definedName>
    <definedName name="BEWART">[32]Home!#REF!</definedName>
    <definedName name="BEx00BE8LZQJ7YE6TWSO2NB43IF7" hidden="1">#REF!</definedName>
    <definedName name="BEx00S69VJH3S5NU0JXPOHT9M1ZG" hidden="1">#REF!</definedName>
    <definedName name="BEx00ZD99I4MRZCIFP7OBUA5T94M" hidden="1">#REF!</definedName>
    <definedName name="BEx010F2ILN0YUCUMZCM9Z3A0HSK" hidden="1">#REF!</definedName>
    <definedName name="BEx01BCTC0EGN36IDP6731IHS1NR" hidden="1">#REF!</definedName>
    <definedName name="BEx01EY9PMHTQOGNEBXNJ4L6KR3V" hidden="1">#REF!</definedName>
    <definedName name="BEx01PFX92X3TADAC3Z7XVS4PSIQ" hidden="1">#REF!</definedName>
    <definedName name="BEx01V4XF4GKNRSKY3C3714BF1I9" hidden="1">#REF!</definedName>
    <definedName name="BEx024FEU583GZO6O6PEZPWBH8K9" hidden="1">#REF!</definedName>
    <definedName name="BEx02Q0ACNPRXYKVFRXD326KUHO6" hidden="1">#REF!</definedName>
    <definedName name="BEx1EX77626ZWG2VT9PXHYPCPDJE" hidden="1">#REF!</definedName>
    <definedName name="BEx1JIXPTVH628TZ44UBNWWJ5CA7" hidden="1">#REF!</definedName>
    <definedName name="BEx1KQZNXL2RWME5FVRVQX1OGFVX" hidden="1">#REF!</definedName>
    <definedName name="BEx1MAVSPOTX5BWS749ZCTRNWWOW" hidden="1">#REF!</definedName>
    <definedName name="BEx1O2Q26KNAYDJGVGXLKWV289HV" hidden="1">#REF!</definedName>
    <definedName name="BEx1OOQYAT6VPE1NRT9G6NRHE5LW" hidden="1">#REF!</definedName>
    <definedName name="BEx1PKYT6CPC924667C3Q0V946Q5" hidden="1">#REF!</definedName>
    <definedName name="BEx1SM7K0SJ115CGGA23TPFBJ6S0" hidden="1">#REF!</definedName>
    <definedName name="BEx1UXZ5KQJ6XTTTHBMRQQLF70B5" hidden="1">#REF!</definedName>
    <definedName name="BEx1VINH2P14JO1UCOP8UQ5Q7H2D" hidden="1">#REF!</definedName>
    <definedName name="BEx1WCRRE2JKAEYQJTYSNZW95HF5" hidden="1">#REF!</definedName>
    <definedName name="BEx1X0LMOMJBZ7Z5KCFZ9TVV6FSZ" hidden="1">#REF!</definedName>
    <definedName name="BEx1XDMVP2GKNREY4YQ545L46MSA" hidden="1">#REF!</definedName>
    <definedName name="BEx3CGODYY7WQ0PE0WHQVTKGYI72" hidden="1">#REF!</definedName>
    <definedName name="BEx3E1RPNNJUXSFI6RY1NABYTRWC" hidden="1">#REF!</definedName>
    <definedName name="BEx3E69L2RHTYAB16JOM4E13X5DE" hidden="1">#REF!</definedName>
    <definedName name="BEx3FERR16X5GSOZSEPOAPI0LN3N" hidden="1">#REF!</definedName>
    <definedName name="BEx3G61NANPDJE425AUYFOBUGMPD" hidden="1">#REF!</definedName>
    <definedName name="BEx3HQU64EU8MQAYVE5D7N431X1Q" hidden="1">#REF!</definedName>
    <definedName name="BEx3IXP3WMB2ZH6KCW4MZ0C0YI8P" hidden="1">#REF!</definedName>
    <definedName name="BEx3JVPHD66R1K527Z4VPFCWMH72" hidden="1">[44]osnovni!#REF!</definedName>
    <definedName name="BEx3K9CIDIN43VW201SO1GH1JZRI" hidden="1">#REF!</definedName>
    <definedName name="BEx3LSN3S00T8A5EAQTRGY9J31C0" hidden="1">#REF!</definedName>
    <definedName name="BEx3NI2TCIES1GZONCERWUWAD48G" hidden="1">#REF!</definedName>
    <definedName name="BEx3OS2WXW2F45AVVWIT9F6IOSLF" hidden="1">#REF!</definedName>
    <definedName name="BEx3PB45IAGTPSN6O4INW0WGOHXB" hidden="1">#REF!</definedName>
    <definedName name="BEx3PVXZWEUYXZSUAT499E6ZXQNT" hidden="1">#REF!</definedName>
    <definedName name="BEx3Q3VSX8LAYP9QLNH82YA4EOMD" hidden="1">#REF!</definedName>
    <definedName name="BEx3R4018GAUUD7HDPQ4HAHKEYYM" hidden="1">[44]osnovni!#REF!</definedName>
    <definedName name="BEx3RT0VBW13EDUY0RZWXMWOQDWL" hidden="1">#REF!</definedName>
    <definedName name="BEx3RT0W7OJBCNTKAKX7RECWSVW0" hidden="1">#REF!</definedName>
    <definedName name="BEx3SSE31HNEHTFUBLDSLGDVDY4D" hidden="1">#REF!</definedName>
    <definedName name="BEx3T9X7NFWWCB01DGS1S8FU0188" hidden="1">#REF!</definedName>
    <definedName name="BEx3TZJMAYJIUNPPCZL7U8ZUJ9HI" hidden="1">#REF!</definedName>
    <definedName name="BEx3UWT9AMQ65HS8OK6ZAXVNFM3U" hidden="1">#REF!</definedName>
    <definedName name="BEx56TIL68UEA3YIU6OEYHUGMP44" hidden="1">#REF!</definedName>
    <definedName name="BEx5BVQJ3S4ZUUH7IY7IBRB7CSVS" hidden="1">#REF!</definedName>
    <definedName name="BEx5C5H4QW81EH4LRRZY9TL0DBQ2" hidden="1">#REF!</definedName>
    <definedName name="BEx5EOQHKRG1D2PVY4814H3BJT1A" hidden="1">#REF!</definedName>
    <definedName name="BEx5GXSZWB6UJ0BYJPQJGZ8FZH6D" hidden="1">[44]osnovni!#REF!</definedName>
    <definedName name="BEx5H2G6A1UJL4YT3ZZKS1ELUKHG" hidden="1">#REF!</definedName>
    <definedName name="BEx5HZF1NKXN18BV5D8TG9T0B1GJ" hidden="1">#REF!</definedName>
    <definedName name="BEx5IAI8OHYA6808JPKMRPGMSXT0" hidden="1">#REF!</definedName>
    <definedName name="BEx5INE6SVB4NA3QTG2Z2VT5KUL9" hidden="1">#REF!</definedName>
    <definedName name="BEx5KNGUJQE8T7HQUEVG5SXVHD78" hidden="1">#REF!</definedName>
    <definedName name="BEx5LFXV5742DBKB7HFVY58WXMHP" hidden="1">[44]osnovni!#REF!</definedName>
    <definedName name="BEx5MUFUJ4NNKJQ266N43D12ET3U" hidden="1">#REF!</definedName>
    <definedName name="BEx5MVHJ2RMVXQLIDTW9YFT5NNMQ" hidden="1">#REF!</definedName>
    <definedName name="BEx5Q2Q28DT5VKWFZSLD3HJ3QVG8" hidden="1">#REF!</definedName>
    <definedName name="BEx75INIT8YF3FRZA8GCV8AS2FUK" hidden="1">#REF!</definedName>
    <definedName name="BEx762A560O30ZFCQXG8X3ZCX575" hidden="1">#REF!</definedName>
    <definedName name="BEx767DL035JNRNCVXXFCVYQZ0P5" hidden="1">#REF!</definedName>
    <definedName name="BEx76JTANJRQ49QUMCP2E0NTBZEH" hidden="1">[44]osnovni!#REF!</definedName>
    <definedName name="BEx7E1OX3T0HQN0S7TZDDX1F3OC5" hidden="1">#REF!</definedName>
    <definedName name="BEx7FLFT8X2XMFIGS5ZOPJJLPJK6" hidden="1">#REF!</definedName>
    <definedName name="BEx7HERTFPIMIIAI4F6P8F06H9HN" hidden="1">[44]osnovni!#REF!</definedName>
    <definedName name="BEx7JNJJGD33EWSLSOUU9CW7S8AZ" hidden="1">#REF!</definedName>
    <definedName name="BEx7ND7K8VOMYSASZU06W8H0KIUC" hidden="1">#REF!</definedName>
    <definedName name="BEx90VLS2ECDRGXFU28RCDOWJ8BC" hidden="1">#REF!</definedName>
    <definedName name="BEx93FWVA9G5AU5AQM0YWSWUXJS3" hidden="1">#REF!</definedName>
    <definedName name="BEx93TPB3JPBO8OY6G8OMN9DTO6F" hidden="1">#REF!</definedName>
    <definedName name="BEx94KIX901LI5SF5IH7ZPDNCHYQ" hidden="1">[44]osnovni!#REF!</definedName>
    <definedName name="BEx96B0AIMZYE8I1MJBG3PYPBHVW" hidden="1">[44]osnovni!#REF!</definedName>
    <definedName name="BEx96HR6AHJ90ZRT2EAZBXLSIFPW" hidden="1">#REF!</definedName>
    <definedName name="BEx9853HMR3TE2J8B63XJQBVBCVV" hidden="1">#REF!</definedName>
    <definedName name="BEx98T2J69OHMRMS24R1TJKH73YQ" hidden="1">#REF!</definedName>
    <definedName name="BEx992IGYZI6ZZS3RHEQXZ40S3FL" hidden="1">#REF!</definedName>
    <definedName name="BEx99NN2NAW2V2D2KILJ38799A6T" hidden="1">#REF!</definedName>
    <definedName name="BEx99QXRMGCPJNYE0T2V1JK73ATA" hidden="1">[44]osnovni!#REF!</definedName>
    <definedName name="BEx99WC02ASEOHWA9805YRTA9RC5" hidden="1">#REF!</definedName>
    <definedName name="BEx9A8BKZBIM9VT4NQ21EUOEYC6F" hidden="1">#REF!</definedName>
    <definedName name="BEx9BMIRFYAIB4STKJ0IVUSKNOKN" hidden="1">#REF!</definedName>
    <definedName name="BEx9C2UOV9Z4RKXDDEBVMKU8WB6A" hidden="1">#REF!</definedName>
    <definedName name="BEx9F5QQIO9XQAWF253GKW9QXJQ0" hidden="1">#REF!</definedName>
    <definedName name="BEx9FQ9R3A23X2BH3MFNUNHU7GFV" hidden="1">#REF!</definedName>
    <definedName name="BEx9G7NICTP5XCXJZL62YYH9I0NI" hidden="1">#REF!</definedName>
    <definedName name="BEx9HM00ZTXR1X0OZFYQMWGGXZ70" hidden="1">#REF!</definedName>
    <definedName name="BEx9IC2Q1E14HZ5C7VLP623ZN3LL" hidden="1">#REF!</definedName>
    <definedName name="BEx9IE0XK13C4NX5RYP0XNJUK1YE" hidden="1">#REF!</definedName>
    <definedName name="BExB4IRFRRQMNF2Y6X4HSRFCWJ3A" hidden="1">#REF!</definedName>
    <definedName name="BExB4RGCKSG9THVC25KOU3AQQ2GL" hidden="1">#REF!</definedName>
    <definedName name="BExB67GB67R9ZAABG27NIHW2OU3D" hidden="1">#REF!</definedName>
    <definedName name="BExB67WIVDVZQ14RMHEJUA985QCO" hidden="1">#REF!</definedName>
    <definedName name="BExB6LDX1UI76MVR9BHET7NJRKQN" hidden="1">[44]osnovni!#REF!</definedName>
    <definedName name="BExB6T6FX9S2XX4YNYR9WWBY50KC" hidden="1">#REF!</definedName>
    <definedName name="BExB9N2SDZBHXD45T7BKL8F9MG83" hidden="1">#REF!</definedName>
    <definedName name="BExB9W2G1TYHTDDC7PW9GL30F4GR" hidden="1">#REF!</definedName>
    <definedName name="BExBB92HRYITZO931UDU66RNLKWK" hidden="1">[44]osnovni!#REF!</definedName>
    <definedName name="BExBBM97RUZIPOAFGOF5IY13UOX6" hidden="1">#REF!</definedName>
    <definedName name="BExBCOX32WBA4LYWC8N4H1W6AF3I" hidden="1">#REF!</definedName>
    <definedName name="BExBCYYHQXOQD9AFTWW17OS1BHUF" hidden="1">#REF!</definedName>
    <definedName name="BExBD23N6GAHF4VKEX91VIPN0WOC" hidden="1">#REF!</definedName>
    <definedName name="BExBD6G71DMXQJJ9VFQD3PJBZYJY" hidden="1">#REF!</definedName>
    <definedName name="BExBEF95KQAE25J1UP4UA14VK74Y" hidden="1">#REF!</definedName>
    <definedName name="BExCV3OTF6GBULAHZ8PMVSASWZLL" hidden="1">#REF!</definedName>
    <definedName name="BExCV3OU6A0BKFJGI62FLZ0K2SEH" hidden="1">[44]osnovni!#REF!</definedName>
    <definedName name="BExCWPDQVA1SL3JALU279L8SF1DX" hidden="1">#REF!</definedName>
    <definedName name="BExCXAYLH5BRL8E6PCG5TTR6P3OE" hidden="1">#REF!</definedName>
    <definedName name="BExCXQE5SYMAFXHY7MFFSX5BF74G" hidden="1">#REF!</definedName>
    <definedName name="BExCY4MRQ6VTIGVZOJKTJHZAG4G6" hidden="1">#REF!</definedName>
    <definedName name="BExCYGRN9OIC8KC30CGWZLKHG2AN" hidden="1">#REF!</definedName>
    <definedName name="BExCZZRI22WOH9BKY45VZ3M7EUBV" hidden="1">#REF!</definedName>
    <definedName name="BExD1J24BI37DOQ7Z2V7HD8LRJJS" hidden="1">[44]osnovni!#REF!</definedName>
    <definedName name="BExD23L4BET1TQMOGWJGICNN26FM" hidden="1">#REF!</definedName>
    <definedName name="BExD35742KA9EBMECKDPRQNAKIJM" hidden="1">[44]osnovni!#REF!</definedName>
    <definedName name="BExD4C2143M9LPGO8VQO1Z43CSV7" hidden="1">#REF!</definedName>
    <definedName name="BExD62ZPNZW3V0CFVI5BMD1LKUM5" hidden="1">#REF!</definedName>
    <definedName name="BExD6JMLNSF8Z12DJ3AMLYIQ2G64" hidden="1">#REF!</definedName>
    <definedName name="BExD7VKSSLHDMJ22A2JX2I6RRGT5" hidden="1">#REF!</definedName>
    <definedName name="BExD8ISY2364PGSATOJW09Q3JIR9" hidden="1">[44]osnovni!#REF!</definedName>
    <definedName name="BExD8YJH1CVBBFISFZPUYG5AGVAD" hidden="1">#REF!</definedName>
    <definedName name="BExD91ZF039RW6R0WFW5D97MNOZH" hidden="1">#REF!</definedName>
    <definedName name="BExD9GTL50WFNDZ3QCDCLGEEB7DW" hidden="1">#REF!</definedName>
    <definedName name="BExDBECN7NE14SMVICUY0RU9KA1J" hidden="1">#REF!</definedName>
    <definedName name="BExEO8MF9EPIXK5UR7AF4VEOMH7O" hidden="1">[44]osnovni!#REF!</definedName>
    <definedName name="BExEQHZQ292PPCEH7Y4WGMJN478R" hidden="1">#REF!</definedName>
    <definedName name="BExER465R6X0XXPDYDWT1T3WJIKZ" hidden="1">#REF!</definedName>
    <definedName name="BExERM5HR7VHC2AUI8G4THWKGB4H" hidden="1">#REF!</definedName>
    <definedName name="BExERO8WHDXMAMWEPTR90PFNACF0" hidden="1">#REF!</definedName>
    <definedName name="BExET859N8LPYKYK0T7CWXQ8R1K8" hidden="1">#REF!</definedName>
    <definedName name="BExEUBUSU8AFVUMNYQNNJS2LMHUE" hidden="1">[44]osnovni!#REF!</definedName>
    <definedName name="BExEXRHAQYK7EL0ZLW1BYXDHG1EW" hidden="1">#REF!</definedName>
    <definedName name="BExEY4YSVCRPFGU6ILVPMY80V9AM" hidden="1">#REF!</definedName>
    <definedName name="BExEYCWNEL88R8L3CI30HEJS9YTO" hidden="1">#REF!</definedName>
    <definedName name="BExEYMSQ3Q1O7FB91KWTYQMYU23C" hidden="1">#REF!</definedName>
    <definedName name="BExEYTZO9IODODAR5Y0BCRXGPFRY" hidden="1">#REF!</definedName>
    <definedName name="BExF1R1760NWFLZAYMW4NIFIO5O3" hidden="1">#REF!</definedName>
    <definedName name="BExF2FWQH80O6M2GCKGRK834XSU3" hidden="1">#REF!</definedName>
    <definedName name="BExF2ZU6A2DD3SVO9B0CV7991Y7B" hidden="1">#REF!</definedName>
    <definedName name="BExF4X2KVY5AEOQKZA7IX32QTEIY" hidden="1">#REF!</definedName>
    <definedName name="BExF52GS6M2MCZ2853OCLATLPRFF" hidden="1">#REF!</definedName>
    <definedName name="BExF5JECFIXSKWUSR4K0Z56NORK0" hidden="1">#REF!</definedName>
    <definedName name="BExF5Z4UCLP0DLOA65JTY58ARS2V" hidden="1">[44]osnovni!#REF!</definedName>
    <definedName name="BExF88Y92FZO7EDFEDHKO7JXVSP2" hidden="1">[44]osnovni!#REF!</definedName>
    <definedName name="BExGM7DU56ETVNNQVZFAVXQH6SQR" hidden="1">#REF!</definedName>
    <definedName name="BExGN41QJIKB5OQ2BURKVK1V6TYZ" hidden="1">#REF!</definedName>
    <definedName name="BExGNDCE2KBDY8YVUSZ7FZGWOUH3" hidden="1">#REF!</definedName>
    <definedName name="BExGR4NPWKNJBPTMT7A4SHW1QFA7" hidden="1">#REF!</definedName>
    <definedName name="BExGRZZ3Q2NTOL7LLF4NP7KFTLCY" hidden="1">[44]osnovni!#REF!</definedName>
    <definedName name="BExGUO13J24GKJXORA3435HOGSIA" hidden="1">#REF!</definedName>
    <definedName name="BExGY3NLHHUKHMWAHZYJ21F8T7QL" hidden="1">#REF!</definedName>
    <definedName name="BExH0TI6SOK51BUN8L1X1NNWZR4J" hidden="1">[44]osnovni!#REF!</definedName>
    <definedName name="BExH0U3QU77A0WSDFTHLDRDAU4KB" hidden="1">#REF!</definedName>
    <definedName name="BExH11LI1K7GUIEZ6KDEPWSSQZ5Y" hidden="1">#REF!</definedName>
    <definedName name="BExH2EWBKNP3OOVDT4FRNAAMHECY" hidden="1">#REF!</definedName>
    <definedName name="BExIGDMOVIGVU6K64L5MPR6FXETB" hidden="1">[44]osnovni!#REF!</definedName>
    <definedName name="BExIGZ7KRGW5G3XO51PIPWZ3EO6Y" hidden="1">#REF!</definedName>
    <definedName name="BExIL9EKLYWCD1M6S01ZJCDSJ1UL" hidden="1">#REF!</definedName>
    <definedName name="BExILL3D4W82B7R394QG3IUZRY5P" hidden="1">#REF!</definedName>
    <definedName name="BExIMSZZCOQSGRTIKGMDB0KQPEP3" hidden="1">#REF!</definedName>
    <definedName name="BExIPMQT96HWZWKLN9EW8M8564EA" hidden="1">#REF!</definedName>
    <definedName name="BExIQL7LYCOVBB30W3DLKMWXACXI" hidden="1">#REF!</definedName>
    <definedName name="BExIQM9BSAJOL7X3ZVWN2JC8EVVT" hidden="1">#REF!</definedName>
    <definedName name="BExIQPK5HJIXF818OEC1KUCRAH5F" hidden="1">#REF!</definedName>
    <definedName name="BExIQYUNQ80XESCFYERW6U3THIBQ" hidden="1">[44]osnovni!#REF!</definedName>
    <definedName name="BExIR2AMT2GP0Q564S2LWULD4WVN" hidden="1">#REF!</definedName>
    <definedName name="BExISIW5GV5VL15O2CPN4QTUGRA7" hidden="1">#REF!</definedName>
    <definedName name="BExISQZFYUYYOT8CXZYL5Y7XK7LJ" hidden="1">#REF!</definedName>
    <definedName name="BExITSW8YEKBZN1DA12PSCISXV8R" hidden="1">#REF!</definedName>
    <definedName name="BExITZHO82Q6W6F91KLPSNSGYI4C" hidden="1">#REF!</definedName>
    <definedName name="BExIUKM9IIV2BW7HZK2W7Y85UPAD" hidden="1">#REF!</definedName>
    <definedName name="BExIY56TPNS8AJEDEL5OFVXKHOZA" hidden="1">[44]osnovni!#REF!</definedName>
    <definedName name="BExIYU2C6KF618JMTL3K9ZK1E7Y7" hidden="1">#REF!</definedName>
    <definedName name="BExIZVOECCHCK5OE4I1ALBYST1IB" hidden="1">#REF!</definedName>
    <definedName name="BExJ0CGMFQM7PL40BISG645YKLMJ" hidden="1">#REF!</definedName>
    <definedName name="BExKD04Z4MJVGC6UQMMZH1VYZQUN" hidden="1">#REF!</definedName>
    <definedName name="BExKDD0ZFAXOOP2RIU9CZE6JKHGW" hidden="1">#REF!</definedName>
    <definedName name="BExKDF4I1P4P2RZILX72RNOGBRMH" hidden="1">#REF!</definedName>
    <definedName name="BExKDN7STXNVHFRYNC3BRWYVNUFK" hidden="1">#REF!</definedName>
    <definedName name="BExKEFZLMNYOZQJWGXCJTR4K5ICZ" hidden="1">[44]osnovni!#REF!</definedName>
    <definedName name="BExKEL30F6JZ50CLITF48X79OZS8" hidden="1">#REF!</definedName>
    <definedName name="BExKGI5TD00OR1DWIPLECX80F6SF" hidden="1">#REF!</definedName>
    <definedName name="BExKIT6JP41PMM83DI9G4I3DF51F" hidden="1">#REF!</definedName>
    <definedName name="BExKK2QEB8GAJ59G71XBFQDWQXL6" hidden="1">#REF!</definedName>
    <definedName name="BExKK9H7LW6I9PYXV6GVDT2F34HE" hidden="1">#REF!</definedName>
    <definedName name="BExKLBJD3Z2M7KJRAQMWJQQ4YCLS" hidden="1">#REF!</definedName>
    <definedName name="BExKLYBCZRK0PWP5URZKBXSAZ2C8" hidden="1">#REF!</definedName>
    <definedName name="BExKM57ILX2TFEW6U7N6L8OCWRTI" hidden="1">#REF!</definedName>
    <definedName name="BExKM9K24GXT188P37IWDBYRZJJL" hidden="1">#REF!</definedName>
    <definedName name="BExKNSJWSE07HTR5H0D75S1IZ6CS" hidden="1">#REF!</definedName>
    <definedName name="BExKNX72ARJM4BIEMD1PPA35XSR8" hidden="1">#REF!</definedName>
    <definedName name="BExKO3HNAHN7E0Z6KDFN2ZLFZPW8" hidden="1">#REF!</definedName>
    <definedName name="BExKQM5ER1L2LJVJ495X1XNS7ID7" hidden="1">#REF!</definedName>
    <definedName name="BExKQRE498B1B1QMR0TMHXLRV9H4" hidden="1">#REF!</definedName>
    <definedName name="BExKQU38W72YL615IFGZ562W9SJJ" hidden="1">#REF!</definedName>
    <definedName name="BExKR5BSQJ5BSILSC4599AV17X5R" hidden="1">#REF!</definedName>
    <definedName name="BExKRJPQIECUYLTT5X66OCZQ6ADE" hidden="1">#REF!</definedName>
    <definedName name="BExKS01T8AZIDHLM0LCV3UXLGWB9" hidden="1">#REF!</definedName>
    <definedName name="BExKT7I5PQP9ZD27XETZ381VGBA2" hidden="1">#REF!</definedName>
    <definedName name="BExKTCASQZRH02U2JWBY9WMPFD1H" hidden="1">[44]osnovni!#REF!</definedName>
    <definedName name="BExKUKSZ0IMNIERRF0JJ1ZA03156" hidden="1">#REF!</definedName>
    <definedName name="BExKVIYZAYC8YX47W29W2F4NESR1" hidden="1">#REF!</definedName>
    <definedName name="BExM9U51GGRXQS3QJDDQXOXWB7TL" hidden="1">#REF!</definedName>
    <definedName name="BExMAJ0KMRHRM4NGLQHEFPUOISH1" hidden="1">#REF!</definedName>
    <definedName name="BExMARPH49EM4ALXQ05H0QWY94FX" hidden="1">#REF!</definedName>
    <definedName name="BExMCEQUWYYYSPROCXGK6S7411XC" hidden="1">#REF!</definedName>
    <definedName name="BExMCI71DAICVBPP6PIGS883N5VG" hidden="1">#REF!</definedName>
    <definedName name="BExMDIRDPCDOVMR5FEMSRCZYNGFM" hidden="1">#REF!</definedName>
    <definedName name="BExMHJ7OGI87N2NTJEBNTDLDHAHX" hidden="1">#REF!</definedName>
    <definedName name="BExMMHOMWSO5M3BIM5TGPRDE5ITL" hidden="1">#REF!</definedName>
    <definedName name="BExMN0K9WYZ26H12SMUMZ4GK79OK" hidden="1">#REF!</definedName>
    <definedName name="BExMN75RZ6L4Z16JRFVLR2XD6R8Z" hidden="1">#REF!</definedName>
    <definedName name="BExMOSP7Q7VXEWP8WDRS90GP9ITM" hidden="1">#REF!</definedName>
    <definedName name="BExMP31JWBJ92EW6I900LBCHT1YM" hidden="1">#REF!</definedName>
    <definedName name="BExMPMIQ7CCQNEHX4FTHPU53F5H8" hidden="1">#REF!</definedName>
    <definedName name="BExMQJC3KXBTRLX3EA0Z34SGB8KH" hidden="1">#REF!</definedName>
    <definedName name="BExMSYJVMWBW7ZDGDZTP8AC4LBAH" hidden="1">#REF!</definedName>
    <definedName name="BExMT91KHXPAN2SS0WRYD2PJJ6U8" hidden="1">#REF!</definedName>
    <definedName name="BExO5QFCDHZ0BVKSKZNJTZ3YWO3K" hidden="1">[44]osnovni!#REF!</definedName>
    <definedName name="BExO9OC0O1KAKKMTFRHH1685O13P" hidden="1">#REF!</definedName>
    <definedName name="BExOB34QV3LO71FPDUSA2298G9L5" hidden="1">#REF!</definedName>
    <definedName name="BExOCE6QRGMP7K3TOBURUDKWKPWR" hidden="1">#REF!</definedName>
    <definedName name="BExOCEHI5A8FJWX2ZD12M1H1JJXP" hidden="1">#REF!</definedName>
    <definedName name="BExOD3IDHJ0U0DZSYYLWRCWNZVAQ" hidden="1">#REF!</definedName>
    <definedName name="BExOFUETLPQPE3P66WKNKXQFJGA3" hidden="1">#REF!</definedName>
    <definedName name="BExOH6IGQCJZEVT8FTXSMP6YT3GP" hidden="1">#REF!</definedName>
    <definedName name="BExOHICQ41EH7V1A19UJBWPBBOJO" hidden="1">#REF!</definedName>
    <definedName name="BExOHIY515VGJJCAP0X4KR7MP9XQ" hidden="1">#REF!</definedName>
    <definedName name="BExOHLCGOP2GVA3T7IZESVFYCQOX" hidden="1">#REF!</definedName>
    <definedName name="BExOHW4VMM5BW16MZ5Q752A0CY90" hidden="1">#REF!</definedName>
    <definedName name="BExOJ1CDV4IXLVDFYOUKEFBR4YV3" hidden="1">[44]osnovni!#REF!</definedName>
    <definedName name="BExOJCFKUZ73EQU8PWZC0U9VMA9N" hidden="1">#REF!</definedName>
    <definedName name="BExOKFP2T79NKPFBOUTABPJV71YS" hidden="1">#REF!</definedName>
    <definedName name="BExOKUOK6KZXADD32HFHTZD52XRH" hidden="1">#REF!</definedName>
    <definedName name="BExOL8RN70AGK8P0BQLJ7VOK3BFV" hidden="1">#REF!</definedName>
    <definedName name="BExOLDERMC616QQQA9AD8RO6LAWZ" hidden="1">#REF!</definedName>
    <definedName name="BExOLG9DAW8W0OL1X1EJB897Q3PL" hidden="1">#REF!</definedName>
    <definedName name="BExOMA85HF0Z9VLTN2S1GEV2Z4PP" hidden="1">#REF!</definedName>
    <definedName name="BExOMFH3Z46N201TDFMEQVSRNDOS" hidden="1">[44]osnovni!#REF!</definedName>
    <definedName name="BExQ2Z9E002VBYDQ0RRBL7D6LD7N" hidden="1">#REF!</definedName>
    <definedName name="BExQ38JUPF461HLXSV6K7BSZDIB9" hidden="1">#REF!</definedName>
    <definedName name="BExQ38PD1YCF061KYTTYQV74KGLB" hidden="1">#REF!</definedName>
    <definedName name="BExQ487TYLO7889O0W97ZSSYFPDZ" hidden="1">#REF!</definedName>
    <definedName name="BExQ4DB8KAHFH7CWBIMCD1YR6X3Q" hidden="1">#REF!</definedName>
    <definedName name="BExQ4U3H2MAKN9EZV0G3TK7DNNQL" hidden="1">[44]osnovni!#REF!</definedName>
    <definedName name="BExQ5XI9KJG4QLX3IPW0AV6NR1PM" hidden="1">#REF!</definedName>
    <definedName name="BExQ7899R1G5JDJJU4XQPJSO25FN" hidden="1">#REF!</definedName>
    <definedName name="BExQ8583R2FEFY09ZRCYGLVI959B" hidden="1">#REF!</definedName>
    <definedName name="BExQ8REIU8RWG6TMW3WSKD5NLSUH" hidden="1">#REF!</definedName>
    <definedName name="BExQ951EV3OCTFRFVPLTE200VFGG" hidden="1">[44]osnovni!#REF!</definedName>
    <definedName name="BExQA5LQAAN43D5V6XKQQOCP6G5N" hidden="1">#REF!</definedName>
    <definedName name="BExQAISHV5ZZCPVLZTS6YUA22RCH" hidden="1">#REF!</definedName>
    <definedName name="BExQC0FPGWCQ7B66IIAFC5ECLBDS" hidden="1">#REF!</definedName>
    <definedName name="BExQFULJV0PXNMTBUZ4MJIGCSK10" hidden="1">#REF!</definedName>
    <definedName name="BExQG2E2D7S90DVSVF6UJ93LN9E0" hidden="1">#REF!</definedName>
    <definedName name="BExQGKO7WAZFJPAEOM25MAJDSU1C" hidden="1">#REF!</definedName>
    <definedName name="BExQJS7FIAMHYK42I520OYF9J46Q" hidden="1">#REF!</definedName>
    <definedName name="BExQK8ZLSE99401FRYK4H3YH9YN5" hidden="1">[44]osnovni!#REF!</definedName>
    <definedName name="BExS09WBIEISHRKLG4MBNB77T1KO" hidden="1">#REF!</definedName>
    <definedName name="BExS1MASJR64T423MPKWLIRJ1XW6" hidden="1">#REF!</definedName>
    <definedName name="BExS214S18UOBV47TSJS62YNMNPX" hidden="1">#REF!</definedName>
    <definedName name="BExS3ZEWIK98CEI8SIL4GRFUT9OI" hidden="1">#REF!</definedName>
    <definedName name="BExS5R936B5TJ691IP22T4P72XFG" hidden="1">#REF!</definedName>
    <definedName name="BExS98820K4YSBJJIDN32MGEJRP6" hidden="1">#REF!</definedName>
    <definedName name="BExSDF9UKYZELRY9D7FUOX784T2N" hidden="1">#REF!</definedName>
    <definedName name="BExSDHTJCSYDZPJ08GC80R7FVGHS" hidden="1">#REF!</definedName>
    <definedName name="BExSERDJ5GCEML0G8NUNP5DLQK0E" hidden="1">#REF!</definedName>
    <definedName name="BExSFR1BDYPK1B635912ZQGJAFK8" hidden="1">#REF!</definedName>
    <definedName name="BExSG6MDM3GYNEEV1W8FAN8IDIBN" hidden="1">#REF!</definedName>
    <definedName name="BExSH7HI8TVHMT10ANUTPSPQVSKV" hidden="1">#REF!</definedName>
    <definedName name="BExSHCA5YMBUGGVVNVXXXTWTZEGM" hidden="1">#REF!</definedName>
    <definedName name="BExTTSGT6VJU9U5MZO28TH9H5Y22" hidden="1">#REF!</definedName>
    <definedName name="BExTYN1HOCVRP013P8J1MUZWNZN9" hidden="1">#REF!</definedName>
    <definedName name="BExTZFYNL69QD5Q164NYZSK7K2IY" hidden="1">#REF!</definedName>
    <definedName name="BExU0JTN3Q70XGSJNJ79J5BKWR07" hidden="1">#REF!</definedName>
    <definedName name="BExU1KJAZR08Q3E9VWBSPZB16V50" hidden="1">#REF!</definedName>
    <definedName name="BExU3F7XBFXCJPE1QA5RT1LG4GFZ" hidden="1">#REF!</definedName>
    <definedName name="BExU3PK2TO85QLQMHYAWIM1YJT9W" hidden="1">#REF!</definedName>
    <definedName name="BExU6GWRHR7OX5QHTOGN5LHVGXH2" hidden="1">#REF!</definedName>
    <definedName name="BExU6MGAEY8Q9QHRU9CP70KH6O5E" hidden="1">#REF!</definedName>
    <definedName name="BExU6W7216MA9S4IP5L6VTQ8VYK7" hidden="1">#REF!</definedName>
    <definedName name="BExU7U7M4R3MIK3E15RNIIF6GUKL" hidden="1">#REF!</definedName>
    <definedName name="BExU89N7PSUZTPZTFGNITTD12SAO" hidden="1">#REF!</definedName>
    <definedName name="BExU8D8N0SMDPI0JS5W50BEUU67O" hidden="1">#REF!</definedName>
    <definedName name="BExUB8MWE7MLFZUNMKTY3WIQFYXX" hidden="1">[44]osnovni!#REF!</definedName>
    <definedName name="BExUCDP3RI4WSR37TZ6SGG2AVIAS" hidden="1">#REF!</definedName>
    <definedName name="BExUE0AF8ECN8IFRVNFY23ZSK286" hidden="1">[44]osnovni!#REF!</definedName>
    <definedName name="BExVRE1HL8XFR87FJKM5ZYDFK6DV" hidden="1">#REF!</definedName>
    <definedName name="BExVS9IEP7I3KTG38RB6NVFAN243" hidden="1">#REF!</definedName>
    <definedName name="BExVSSU8RIDVG21ZWTYCV1O5UFT7" hidden="1">#REF!</definedName>
    <definedName name="BExVVKN1YKF11GPN7638N5L2V80W" hidden="1">#REF!</definedName>
    <definedName name="BExVWKR4IZEVTO6S0GKPRXW9UXZ1" hidden="1">#REF!</definedName>
    <definedName name="BExVYOA4BUH051XMM8HZH1DJ6771" hidden="1">#REF!</definedName>
    <definedName name="BExW07Q0PTDM6X3HYMQX51OCNJV9" hidden="1">#REF!</definedName>
    <definedName name="BExW092I8O8909X3ONL5664ECAXB" hidden="1">#REF!</definedName>
    <definedName name="BExW0FILHAZFDQGSE1L1W1N42DFU" hidden="1">#REF!</definedName>
    <definedName name="BExW0WLK3D8Z82ZODHRJW761IDXD" hidden="1">#REF!</definedName>
    <definedName name="BExW1FS4TI0B74AQFBARRAN5VYBD" hidden="1">#REF!</definedName>
    <definedName name="BExW2FLEN0PI5P07HQH9WNB1B2UF" hidden="1">#REF!</definedName>
    <definedName name="BExW35IMUNYRY3A6NZMP1AZ69QKY" hidden="1">#REF!</definedName>
    <definedName name="BExW4EX6C6HI7WB02DZX7DHY8NRZ" hidden="1">#REF!</definedName>
    <definedName name="BExW5A8L9SLAWGZL2ON5BWRLYRG4" hidden="1">[44]osnovni!#REF!</definedName>
    <definedName name="BExW7UP5U4S8ZIURCP4G84KL2FJ7" hidden="1">#REF!</definedName>
    <definedName name="BExXNTNM3ASTN6XYNBZ208AQ11OB" hidden="1">#REF!</definedName>
    <definedName name="BExXPLCDK0XHMO921XJ9YIUINNIV" hidden="1">#REF!</definedName>
    <definedName name="BExXSCE8MP7POUCJ1JT7HFYFKIAQ" hidden="1">#REF!</definedName>
    <definedName name="BExXT8GLU13B5GXUFSCMHD9OWF78" hidden="1">#REF!</definedName>
    <definedName name="BExXT8M25DO917N0ZSB0HMDNHO9C" hidden="1">#REF!</definedName>
    <definedName name="BExXTME7HZB8DW9TY4IQ7MDF1KDD" hidden="1">[44]osnovni!#REF!</definedName>
    <definedName name="BExXTWVZYKSQU2EB3KMPA3JAYWSV" hidden="1">#REF!</definedName>
    <definedName name="BExXU4TUY109ZWCJN1Q19ULKP2E4" hidden="1">#REF!</definedName>
    <definedName name="BExXUPYHAGFKTWJ6TZSITOMD8EJL" hidden="1">#REF!</definedName>
    <definedName name="BExXVCVRU7MBCO2HCWZLHCYHYGFC" hidden="1">#REF!</definedName>
    <definedName name="BExXVK2WDUM373N6KQV2FNQXOG4L" hidden="1">#REF!</definedName>
    <definedName name="BExXVTO0RWI4RJ2HNIWS8C2SMZG3" hidden="1">#REF!</definedName>
    <definedName name="BExXYA2RZ4R0E4V4Y6W01HETRD8P" hidden="1">#REF!</definedName>
    <definedName name="BExY0H1RTMAEDVK6PNUZFM90JTJR" hidden="1">[44]osnovni!#REF!</definedName>
    <definedName name="BExY2SYQEG718OKFZQUC6A8TRESH" hidden="1">#REF!</definedName>
    <definedName name="BExZJHZYCJTI6S4NY30T2ZPWLBB6" hidden="1">#REF!</definedName>
    <definedName name="BExZMA8Z0VSK9KJZXJ4IEALZR9PJ" hidden="1">#REF!</definedName>
    <definedName name="BExZN6RLFKWVTFS1BOWKH5F38CGV" hidden="1">#REF!</definedName>
    <definedName name="BExZP9UBDTJ4DZN7ZEYTPNO5HZ0F" hidden="1">#REF!</definedName>
    <definedName name="BExZPLTVRF7Z0PC7ZSFSYAZ41BLN" hidden="1">#REF!</definedName>
    <definedName name="BExZPS9STGUD7WKQQ3MSS0U5X7FH" hidden="1">[44]osnovni!#REF!</definedName>
    <definedName name="BExZRCM9ELUYLA5JGLZ080GY1XAD" hidden="1">#REF!</definedName>
    <definedName name="BExZS5U5PM2QWPL31GL0GE4IPMLO" hidden="1">[44]osnovni!#REF!</definedName>
    <definedName name="BExZS9VXCF1KQVEY2R0QLTURRQBJ" hidden="1">#REF!</definedName>
    <definedName name="BExZT7QY5QPHDGW2FUD3L2GTA0WP" hidden="1">#REF!</definedName>
    <definedName name="BExZWEOPXBK0E00D18MZZS85A5SX" hidden="1">#REF!</definedName>
    <definedName name="BExZWWTE45CYJ2ZO3V3GEILKD4KS" hidden="1">#REF!</definedName>
    <definedName name="BG_Del" hidden="1">15</definedName>
    <definedName name="BG_Ins" hidden="1">4</definedName>
    <definedName name="BG_Mod" hidden="1">6</definedName>
    <definedName name="bh_factor">#REF!</definedName>
    <definedName name="bh_factor1">#REF!</definedName>
    <definedName name="Bilanca" hidden="1">{"Deal information sheet",#N/A,TRUE,"MBOco";"Projected P and L Accounts",#N/A,TRUE,"MBOco";"Projected Balance Sheet",#N/A,TRUE,"MBOco";"Projected Cash Flows",#N/A,TRUE,"MBOco"}</definedName>
    <definedName name="Billed_MOU_EUR">#REF!</definedName>
    <definedName name="Billed_MOU_USD">#REF!</definedName>
    <definedName name="blp" hidden="1">#REF!</definedName>
    <definedName name="BLPB100" hidden="1">#REF!</definedName>
    <definedName name="BLPB101" hidden="1">#REF!</definedName>
    <definedName name="BLPB102" hidden="1">#REF!</definedName>
    <definedName name="BLPB103" hidden="1">#REF!</definedName>
    <definedName name="BLPB104" hidden="1">#REF!</definedName>
    <definedName name="BLPB105" hidden="1">#REF!</definedName>
    <definedName name="BLPB106" hidden="1">#REF!</definedName>
    <definedName name="BLPB107" hidden="1">#REF!</definedName>
    <definedName name="BLPB108" hidden="1">#REF!</definedName>
    <definedName name="BLPB109" hidden="1">#REF!</definedName>
    <definedName name="BLPB110" hidden="1">#REF!</definedName>
    <definedName name="BLPB111" hidden="1">#REF!</definedName>
    <definedName name="BLPB112" hidden="1">#REF!</definedName>
    <definedName name="BLPB113" hidden="1">#REF!</definedName>
    <definedName name="BLPB114">#REF!</definedName>
    <definedName name="BLPB115" hidden="1">[45]Description!#REF!</definedName>
    <definedName name="BLPB116">#REF!</definedName>
    <definedName name="BLPB117">#REF!</definedName>
    <definedName name="BLPB118">#REF!</definedName>
    <definedName name="BLPB119">#REF!</definedName>
    <definedName name="BLPB120">#REF!</definedName>
    <definedName name="BLPB121">#REF!</definedName>
    <definedName name="BLPB122">#REF!</definedName>
    <definedName name="BLPB123">#REF!</definedName>
    <definedName name="BLPB124">#REF!</definedName>
    <definedName name="BLPB125">#REF!</definedName>
    <definedName name="BLPB126">#REF!</definedName>
    <definedName name="BLPB127">#REF!</definedName>
    <definedName name="BLPB128">#REF!</definedName>
    <definedName name="BLPB129">#REF!</definedName>
    <definedName name="BLPB13" hidden="1">#REF!</definedName>
    <definedName name="BLPB130">#REF!</definedName>
    <definedName name="BLPB131">#REF!</definedName>
    <definedName name="BLPB132">#REF!</definedName>
    <definedName name="BLPB133">#REF!</definedName>
    <definedName name="BLPB134">#REF!</definedName>
    <definedName name="BLPB135">#REF!</definedName>
    <definedName name="BLPB136">#REF!</definedName>
    <definedName name="BLPB137">#REF!</definedName>
    <definedName name="BLPB138">#REF!</definedName>
    <definedName name="BLPB139">#REF!</definedName>
    <definedName name="BLPB14" hidden="1">#REF!</definedName>
    <definedName name="BLPB140">#REF!</definedName>
    <definedName name="BLPB141">#REF!</definedName>
    <definedName name="BLPB142">#REF!</definedName>
    <definedName name="BLPB143">#REF!</definedName>
    <definedName name="BLPB144">#REF!</definedName>
    <definedName name="BLPB145">#REF!</definedName>
    <definedName name="BLPB146">#REF!</definedName>
    <definedName name="BLPB147">#REF!</definedName>
    <definedName name="BLPB148">#REF!</definedName>
    <definedName name="BLPB149">#REF!</definedName>
    <definedName name="BLPB15" hidden="1">#REF!</definedName>
    <definedName name="BLPB150">#REF!</definedName>
    <definedName name="BLPB151">#REF!</definedName>
    <definedName name="BLPB152">#REF!</definedName>
    <definedName name="BLPB153">#REF!</definedName>
    <definedName name="BLPB154">#REF!</definedName>
    <definedName name="BLPB155">#REF!</definedName>
    <definedName name="BLPB156">#REF!</definedName>
    <definedName name="BLPB157">#REF!</definedName>
    <definedName name="BLPB158">#REF!</definedName>
    <definedName name="BLPB159">#REF!</definedName>
    <definedName name="BLPB16" hidden="1">#REF!</definedName>
    <definedName name="BLPB160">#REF!</definedName>
    <definedName name="BLPB161">#REF!</definedName>
    <definedName name="BLPB162">#REF!</definedName>
    <definedName name="BLPB163">#REF!</definedName>
    <definedName name="BLPB164">#REF!</definedName>
    <definedName name="BLPB17" hidden="1">#REF!</definedName>
    <definedName name="BLPB18" hidden="1">#REF!</definedName>
    <definedName name="BLPB19" hidden="1">#REF!</definedName>
    <definedName name="BLPB20" hidden="1">#REF!</definedName>
    <definedName name="BLPB21" hidden="1">#REF!</definedName>
    <definedName name="BLPB22" hidden="1">#REF!</definedName>
    <definedName name="BLPB23" hidden="1">#REF!</definedName>
    <definedName name="BLPB24" hidden="1">#REF!</definedName>
    <definedName name="BLPB25" hidden="1">#REF!</definedName>
    <definedName name="BLPB26" hidden="1">#REF!</definedName>
    <definedName name="BLPB27" hidden="1">#REF!</definedName>
    <definedName name="BLPB28" hidden="1">#REF!</definedName>
    <definedName name="BLPB29" hidden="1">#REF!</definedName>
    <definedName name="BLPB30" hidden="1">#REF!</definedName>
    <definedName name="BLPB31" hidden="1">#REF!</definedName>
    <definedName name="BLPB32" hidden="1">#REF!</definedName>
    <definedName name="BLPB33" hidden="1">#REF!</definedName>
    <definedName name="BLPB34" hidden="1">#REF!</definedName>
    <definedName name="BLPB35" hidden="1">#REF!</definedName>
    <definedName name="BLPB36" hidden="1">#REF!</definedName>
    <definedName name="BLPB37" hidden="1">#REF!</definedName>
    <definedName name="BLPB38" hidden="1">#REF!</definedName>
    <definedName name="BLPB39" hidden="1">#REF!</definedName>
    <definedName name="BLPB40" hidden="1">#REF!</definedName>
    <definedName name="BLPB41" hidden="1">#REF!</definedName>
    <definedName name="BLPB42" hidden="1">#REF!</definedName>
    <definedName name="BLPB43" hidden="1">#REF!</definedName>
    <definedName name="BLPB44" hidden="1">#REF!</definedName>
    <definedName name="BLPB45" hidden="1">#REF!</definedName>
    <definedName name="BLPB46" hidden="1">#REF!</definedName>
    <definedName name="BLPB47" hidden="1">#REF!</definedName>
    <definedName name="BLPB48" hidden="1">#REF!</definedName>
    <definedName name="BLPB49" hidden="1">#REF!</definedName>
    <definedName name="BLPB50" hidden="1">#REF!</definedName>
    <definedName name="BLPB51" hidden="1">#REF!</definedName>
    <definedName name="BLPB52" hidden="1">#REF!</definedName>
    <definedName name="BLPB53" hidden="1">#REF!</definedName>
    <definedName name="BLPB54" hidden="1">#REF!</definedName>
    <definedName name="BLPB55" hidden="1">#REF!</definedName>
    <definedName name="BLPB56" hidden="1">#REF!</definedName>
    <definedName name="BLPB57" hidden="1">#REF!</definedName>
    <definedName name="BLPB58" hidden="1">#REF!</definedName>
    <definedName name="BLPB59" hidden="1">#REF!</definedName>
    <definedName name="BLPB60" hidden="1">#REF!</definedName>
    <definedName name="BLPB61" hidden="1">#REF!</definedName>
    <definedName name="BLPB62" hidden="1">#REF!</definedName>
    <definedName name="BLPB63" hidden="1">#REF!</definedName>
    <definedName name="BLPB64" hidden="1">#REF!</definedName>
    <definedName name="BLPB65" hidden="1">#REF!</definedName>
    <definedName name="BLPB66" hidden="1">#REF!</definedName>
    <definedName name="BLPB67" hidden="1">#REF!</definedName>
    <definedName name="BLPB68" hidden="1">#REF!</definedName>
    <definedName name="BLPB69" hidden="1">#REF!</definedName>
    <definedName name="BLPB70" hidden="1">#REF!</definedName>
    <definedName name="BLPB71" hidden="1">#REF!</definedName>
    <definedName name="BLPB72" hidden="1">#REF!</definedName>
    <definedName name="BLPB73" hidden="1">#REF!</definedName>
    <definedName name="BLPB74" hidden="1">#REF!</definedName>
    <definedName name="BLPB75" hidden="1">#REF!</definedName>
    <definedName name="BLPB76" hidden="1">#REF!</definedName>
    <definedName name="BLPB77" hidden="1">#REF!</definedName>
    <definedName name="BLPB78" hidden="1">#REF!</definedName>
    <definedName name="BLPB79" hidden="1">#REF!</definedName>
    <definedName name="BLPB80" hidden="1">#REF!</definedName>
    <definedName name="BLPB81" hidden="1">#REF!</definedName>
    <definedName name="BLPB82" hidden="1">#REF!</definedName>
    <definedName name="BLPB83" hidden="1">#REF!</definedName>
    <definedName name="BLPB84" hidden="1">#REF!</definedName>
    <definedName name="BLPB85" hidden="1">#REF!</definedName>
    <definedName name="BLPB86" hidden="1">#REF!</definedName>
    <definedName name="BLPB87" hidden="1">#REF!</definedName>
    <definedName name="BLPB88" hidden="1">#REF!</definedName>
    <definedName name="BLPB89" hidden="1">#REF!</definedName>
    <definedName name="BLPB90" hidden="1">#REF!</definedName>
    <definedName name="BLPB91" hidden="1">#REF!</definedName>
    <definedName name="BLPB92" hidden="1">#REF!</definedName>
    <definedName name="BLPB93" hidden="1">#REF!</definedName>
    <definedName name="BLPB94" hidden="1">#REF!</definedName>
    <definedName name="BLPB95" hidden="1">#REF!</definedName>
    <definedName name="BLPB96" hidden="1">#REF!</definedName>
    <definedName name="BLPB97" hidden="1">#REF!</definedName>
    <definedName name="BLPB98" hidden="1">#REF!</definedName>
    <definedName name="BLPB99" hidden="1">#REF!</definedName>
    <definedName name="BLPH1" hidden="1">'[46]Share Prices'!$I$3</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[47]Peer15!$AQ$3</definedName>
    <definedName name="BLPH16" hidden="1">[47]Peer16!$AQ$3</definedName>
    <definedName name="BLPH17" hidden="1">[47]Peer17!$AQ$3</definedName>
    <definedName name="BLPH18" hidden="1">[47]Peer18!$AQ$3</definedName>
    <definedName name="BLPH19" hidden="1">[47]Peer19!$AQ$3</definedName>
    <definedName name="BLPH2" hidden="1">'[46]Share Prices'!#REF!</definedName>
    <definedName name="BLPH20" hidden="1">[47]Peer20!$AQ$3</definedName>
    <definedName name="BLPH21" hidden="1">[48]Beregninger!#REF!</definedName>
    <definedName name="BLPH22" hidden="1">[48]Beregninger!#REF!</definedName>
    <definedName name="BLPH23" hidden="1">[48]Beregninger!#REF!</definedName>
    <definedName name="BLPH24" hidden="1">[48]Beregninger!#REF!</definedName>
    <definedName name="BLPH25" hidden="1">[48]Beregninger!#REF!</definedName>
    <definedName name="BLPH26" hidden="1">[48]Beregninger!#REF!</definedName>
    <definedName name="BLPH27" hidden="1">[48]Beregninger!#REF!</definedName>
    <definedName name="BLPH28" hidden="1">[48]Beregninger!#REF!</definedName>
    <definedName name="BLPH29" hidden="1">[48]Beregninger!#REF!</definedName>
    <definedName name="BLPH3" hidden="1">'[46]Share Prices'!#REF!</definedName>
    <definedName name="BLPH30" hidden="1">[48]Beregninger!#REF!</definedName>
    <definedName name="BLPH31" hidden="1">[48]Beregninger!#REF!</definedName>
    <definedName name="BLPH32" hidden="1">[48]Beregninger!#REF!</definedName>
    <definedName name="BLPH33" hidden="1">[48]Beregninger!#REF!</definedName>
    <definedName name="BLPH34" hidden="1">[48]Beregninger!#REF!</definedName>
    <definedName name="BLPH35" hidden="1">[48]Beregninger!#REF!</definedName>
    <definedName name="BLPH36" hidden="1">[48]Beregninger!#REF!</definedName>
    <definedName name="BLPH37" hidden="1">[48]Beregninger!#REF!</definedName>
    <definedName name="BLPH38" hidden="1">[48]Beregninger!#REF!</definedName>
    <definedName name="BLPH39" hidden="1">[48]Beregninger!#REF!</definedName>
    <definedName name="BLPH4" hidden="1">'[46]Share Prices'!#REF!</definedName>
    <definedName name="BLPH40" hidden="1">[48]Beregninger!#REF!</definedName>
    <definedName name="BLPH41" hidden="1">[48]Beregninger!#REF!</definedName>
    <definedName name="BLPH42" hidden="1">[48]Beregninger!#REF!</definedName>
    <definedName name="BLPH43" hidden="1">[48]Beregninger!#REF!</definedName>
    <definedName name="BLPH44" hidden="1">[48]Beregninger!#REF!</definedName>
    <definedName name="BLPH45" hidden="1">[48]Beregninger!#REF!</definedName>
    <definedName name="BLPH46" hidden="1">[48]Beregninger!#REF!</definedName>
    <definedName name="BLPH47" hidden="1">[48]Beregninger!#REF!</definedName>
    <definedName name="BLPH48" hidden="1">[48]Beregninger!#REF!</definedName>
    <definedName name="BLPH49" hidden="1">#REF!</definedName>
    <definedName name="BLPH5" hidden="1">'[46]Share Prices'!#REF!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'[46]Share Prices'!#REF!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nmbn">#REF!</definedName>
    <definedName name="Boh">'[49]data input'!#REF!</definedName>
    <definedName name="Bottling">#REF!</definedName>
    <definedName name="BS">[50]Control!$AG$4</definedName>
    <definedName name="BS_2">#REF!</definedName>
    <definedName name="BS_Run_Rates">#REF!</definedName>
    <definedName name="BS1_1">#REF!</definedName>
    <definedName name="BS1_2">#REF!</definedName>
    <definedName name="BS1_3">#REF!</definedName>
    <definedName name="BS10_A">#REF!</definedName>
    <definedName name="BS10_B">#REF!</definedName>
    <definedName name="BS7_A">#REF!</definedName>
    <definedName name="BS7_B">#REF!</definedName>
    <definedName name="BSCPYTD">[51]Sheet3!$D$7</definedName>
    <definedName name="BSFY">[52]Sheet3!$D$11</definedName>
    <definedName name="BSKLXReg">[51]Sheet3!$D$20</definedName>
    <definedName name="BSPED">[51]Sheet3!$D$14</definedName>
    <definedName name="BSPrFY">[51]Sheet3!$D$12</definedName>
    <definedName name="BSPrPYTD">[51]Sheet3!$D$9</definedName>
    <definedName name="BSRegName">[51]Sheet3!$D$21</definedName>
    <definedName name="Budget">#REF!</definedName>
    <definedName name="Buildings">[53]Capex!$D$6:$L$6</definedName>
    <definedName name="Business_Travellers_2002">#REF!</definedName>
    <definedName name="Business_Travellers_2003">#REF!</definedName>
    <definedName name="Business_Travellers_2004">#REF!</definedName>
    <definedName name="Business_Travellers_2005">#REF!</definedName>
    <definedName name="ć">[54]NEFTRANS!#REF!</definedName>
    <definedName name="cah">#REF!</definedName>
    <definedName name="Capex_2010">[55]DCF!$R$43</definedName>
    <definedName name="capitalized" hidden="1">{#N/A,#N/A,FALSE,"Title Page";#N/A,#N/A,FALSE,"Conclusions";#N/A,#N/A,FALSE,"Assum.";#N/A,#N/A,FALSE,"Sun  DCF-WC-Dep";#N/A,#N/A,FALSE,"MarketValue";#N/A,#N/A,FALSE,"BalSheet";#N/A,#N/A,FALSE,"WACC";#N/A,#N/A,FALSE,"PC+ Info.";#N/A,#N/A,FALSE,"PC+Info_2"}</definedName>
    <definedName name="CASE">[18]Summary_Sheet!$Z$50</definedName>
    <definedName name="cases">#REF!</definedName>
    <definedName name="cases2">[56]Mar!$A$1:$K$18</definedName>
    <definedName name="casesUS">#REF!</definedName>
    <definedName name="Cash">#REF!</definedName>
    <definedName name="Cash_Flow">#REF!</definedName>
    <definedName name="Cat">[27]Steuerung!$C$9:$C$44</definedName>
    <definedName name="Category">[42]Configuration!$B$7</definedName>
    <definedName name="category_sel">[57]Control!$I$4</definedName>
    <definedName name="category_sel1">[57]Control!$J$4</definedName>
    <definedName name="category_sel2">[57]Control!$K$4</definedName>
    <definedName name="cattype">[58]Control!$T$4</definedName>
    <definedName name="CC_Acceptance_2002">#REF!</definedName>
    <definedName name="CC_Acceptance_2003">#REF!</definedName>
    <definedName name="CC_Acceptance_2004">#REF!</definedName>
    <definedName name="CC_Acceptance_2005">#REF!</definedName>
    <definedName name="CC_INC">[35]CC!$K$4</definedName>
    <definedName name="CC_Tab">#REF!</definedName>
    <definedName name="CCCO_INC">[35]CCCO!$L$4</definedName>
    <definedName name="CCCZK">#REF!</definedName>
    <definedName name="CCdaForz">#REF!</definedName>
    <definedName name="CCDEM">#REF!</definedName>
    <definedName name="CCEUR">#REF!</definedName>
    <definedName name="CCLiv2">#REF!</definedName>
    <definedName name="CCUSD">#REF!</definedName>
    <definedName name="CCW_INC">[35]CCW!$L$4</definedName>
    <definedName name="CCY">'[59]Set-up'!$B$6</definedName>
    <definedName name="CDCOSTO">#REF!</definedName>
    <definedName name="CE_months">#REF!</definedName>
    <definedName name="CellWatch01Descn" hidden="1">""</definedName>
    <definedName name="CellWatch01Name" hidden="1">"MgInt1999"</definedName>
    <definedName name="CellWatch02Descn" hidden="1">""</definedName>
    <definedName name="CellWatch02Name" hidden="1">"MgInt2000"</definedName>
    <definedName name="CellWatch06Descn" hidden="1">""</definedName>
    <definedName name="CellWatch06Name" hidden="1">"2000"</definedName>
    <definedName name="CellWatch09Descn" hidden="1">""</definedName>
    <definedName name="CellWatch09Name" hidden="1">"cap ml 2001"</definedName>
    <definedName name="CellWatch10Descn" hidden="1">""</definedName>
    <definedName name="CellWatch10Name" hidden="1">"1998"</definedName>
    <definedName name="CellWatch11Descn" hidden="1">""</definedName>
    <definedName name="CellWatch11Name" hidden="1">"1999"</definedName>
    <definedName name="CF_INC">[35]CF!$L$4</definedName>
    <definedName name="CF2_1">#REF!</definedName>
    <definedName name="CF2_2">#REF!</definedName>
    <definedName name="CFTDRESE" hidden="1">{#N/A,#N/A,FALSE,"Assumptions";#N/A,#N/A,FALSE,"Proforma IS";#N/A,#N/A,FALSE,"Cash Flows RLP";#N/A,#N/A,FALSE,"IRR";#N/A,#N/A,FALSE,"New Depr Sch-150% DB";#N/A,#N/A,FALSE,"Comments"}</definedName>
    <definedName name="ChangeRange" hidden="1">[24]!ChangeRange</definedName>
    <definedName name="Changes_CON">#REF!</definedName>
    <definedName name="Changes_PRE">#REF!</definedName>
    <definedName name="Changes_TIP">#REF!</definedName>
    <definedName name="Changes_Total">#REF!</definedName>
    <definedName name="CIQWBGuid" hidden="1">"6c17c109-60d2-4213-825a-acbaeb906c99"</definedName>
    <definedName name="cloroz1p">'[60]Sumář jm. sez. Přípravy'!#REF!</definedName>
    <definedName name="clozah1p">'[60]Sumář jm. sez. Přípravy'!#REF!</definedName>
    <definedName name="cmlccat">#REF!</definedName>
    <definedName name="cmldata_1b">#REF!</definedName>
    <definedName name="cn_margin">#REF!</definedName>
    <definedName name="cn_margin1">#REF!</definedName>
    <definedName name="COG_fact">#REF!</definedName>
    <definedName name="COMM">#REF!</definedName>
    <definedName name="Commission_total">#REF!</definedName>
    <definedName name="CommonSize_CON">#REF!</definedName>
    <definedName name="CommonSize_PRE">#REF!</definedName>
    <definedName name="CommonSize_TIP">#REF!</definedName>
    <definedName name="CommonSize_Total">#REF!</definedName>
    <definedName name="COMP">#REF!</definedName>
    <definedName name="Company">[61]Setting!$B$3</definedName>
    <definedName name="CompanyName" hidden="1">#REF!</definedName>
    <definedName name="Comparison">#REF!</definedName>
    <definedName name="competitor">[62]Control!$U$13:$V$72</definedName>
    <definedName name="CON">[63]Scenario!$B$3</definedName>
    <definedName name="Connection_fee">240</definedName>
    <definedName name="ContentsHelp" hidden="1">[24]!ContentsHelp</definedName>
    <definedName name="Conti_Tab">#REF!</definedName>
    <definedName name="ContiCC">#REF!</definedName>
    <definedName name="contributions__e.g.__Langs">#REF!</definedName>
    <definedName name="copi">[64]Download5!$B$1:$B$11</definedName>
    <definedName name="COS">[50]Control!$AF$4</definedName>
    <definedName name="cos_download">[65]CoS!#REF!</definedName>
    <definedName name="cos_partner_download">'[65]CoS-Partner'!#REF!</definedName>
    <definedName name="cost">[66]Scenarios!$C$8</definedName>
    <definedName name="Cost_of_CC_Margin">#REF!</definedName>
    <definedName name="Cost_of_CC_Transaction">#REF!</definedName>
    <definedName name="Cost_of_Sales">#REF!</definedName>
    <definedName name="COSTX">[67]Scenarios!$C$8</definedName>
    <definedName name="CountIC">[50]Control!$B$31:$B$61</definedName>
    <definedName name="country_risk">#REF!</definedName>
    <definedName name="CreateTable" hidden="1">[24]!CreateTable</definedName>
    <definedName name="CRISS_INC">[35]CR!$L$4</definedName>
    <definedName name="_xlnm.Criteria">#REF!</definedName>
    <definedName name="Cronet">#REF!</definedName>
    <definedName name="CrRsk"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CrRsk1"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cs">#REF!</definedName>
    <definedName name="Cube2">#REF!</definedName>
    <definedName name="Cumulated_Hot_Spots_Hotels">#REF!</definedName>
    <definedName name="Cumulated_HotSpots_Hotels">#REF!</definedName>
    <definedName name="CumulMonths">[56]Timing!$B$49:$M$60</definedName>
    <definedName name="CUR">'[68]-Template-'!$N$1</definedName>
    <definedName name="Currency">'[69]Konzern-ratios'!#REF!</definedName>
    <definedName name="currency_1">[57]Control!$L$42</definedName>
    <definedName name="CUST_LP">#REF!</definedName>
    <definedName name="Customer_frequency_per_day_per_congress_center">#REF!</definedName>
    <definedName name="Customer_frequency_per_day_per_hotel">#REF!</definedName>
    <definedName name="Customers_with_German_mobile_operator">#REF!</definedName>
    <definedName name="Customers_with_German_mobile_operator_hotels">#REF!</definedName>
    <definedName name="customers_with_german_mobileoperator_airport">#REF!</definedName>
    <definedName name="customers_with_german_mobileoperator_congress">#REF!</definedName>
    <definedName name="Customers_with_Non_German_mobile_operator">#REF!</definedName>
    <definedName name="cx" hidden="1">{"'Standalone List Price Trends'!$A$1:$X$56"}</definedName>
    <definedName name="cz_eur_2004">'[34]RR (ROA) &amp; EA cz'!#REF!</definedName>
    <definedName name="cz_eur_2005">'[34]RR (ROA) &amp; EA cz'!#REF!</definedName>
    <definedName name="cz_eur_2006">'[34]RR (ROA) &amp; EA cz'!#REF!</definedName>
    <definedName name="cz_eur_2007">'[34]RR (ROA) &amp; EA cz'!#REF!</definedName>
    <definedName name="CZK_EUR_2008">[34]Assump!#REF!</definedName>
    <definedName name="CZK_EUR_2009">[34]Assump!#REF!</definedName>
    <definedName name="CZK_EUR_2010">[34]Assump!#REF!</definedName>
    <definedName name="CZK_EUR_2011">[34]Assump!#REF!</definedName>
    <definedName name="CZK_EUR_2012">[34]Assump!#REF!</definedName>
    <definedName name="CZK_interest_expense">#REF!</definedName>
    <definedName name="CZKA95">#REF!</definedName>
    <definedName name="CZKA97">[36]Währungskurse!$B$9</definedName>
    <definedName name="CZKA98">[37]Währungskurse!$B$9</definedName>
    <definedName name="CZKAE00">[37]Währungskurse!$B$69</definedName>
    <definedName name="CZKAE01">'[38]Exchange rates'!$F$11</definedName>
    <definedName name="CZKAE96">#REF!</definedName>
    <definedName name="CZKAE97">#REF!</definedName>
    <definedName name="CZKAE98">[36]Währungskurse!$B$21</definedName>
    <definedName name="CZKAE99">[36]Währungskurse!$B$57</definedName>
    <definedName name="CZKFC96">#REF!</definedName>
    <definedName name="CZKFC98">[36]Währungskurse!$B$45</definedName>
    <definedName name="CZKFC99">[37]Währungskurse!$B$45</definedName>
    <definedName name="CZKPP00">[37]Währungskurse!$B$57</definedName>
    <definedName name="CZKPP99">[36]Währungskurse!$B$69</definedName>
    <definedName name="CZKUP98">[36]Währungskurse!$B$33</definedName>
    <definedName name="d">[23]CIJENE!$A$2:$R$24</definedName>
    <definedName name="daa" hidden="1">'[70]HAAB key data'!#REF!</definedName>
    <definedName name="daf">#REF!</definedName>
    <definedName name="damx">[71]Calcul!$N$3</definedName>
    <definedName name="dan">'[72]Referentna stranica'!$G$7</definedName>
    <definedName name="DANIJELA">#REF!</definedName>
    <definedName name="data">#REF!</definedName>
    <definedName name="data_days">#REF!</definedName>
    <definedName name="data_days_per_month">#REF!</definedName>
    <definedName name="data_days_per_month1">#REF!</definedName>
    <definedName name="data_days1">#REF!</definedName>
    <definedName name="data_status">#REF!</definedName>
    <definedName name="DATA1">#REF!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_xlnm.Database">#REF!</definedName>
    <definedName name="DataPool">[73]Datapool!$A$4:$AC$1078</definedName>
    <definedName name="Dateiname">[40]!Dateiname</definedName>
    <definedName name="Datenart">[74]Tabelle2!$A$2:$B$5</definedName>
    <definedName name="datum">[75]Naslovni!$B$7</definedName>
    <definedName name="datum_izrade">[76]Naslovni!$E$5</definedName>
    <definedName name="Dauer">[77]Projektdaten!$D$16</definedName>
    <definedName name="DBR">#REF!</definedName>
    <definedName name="DCB">#REF!</definedName>
    <definedName name="DCF_Valuation">#REF!</definedName>
    <definedName name="dd" hidden="1">{"by departments",#N/A,TRUE,"FORECAST";"cap_headcount",#N/A,TRUE,"FORECAST";"summary",#N/A,TRUE,"FORECAST"}</definedName>
    <definedName name="ddd">[78]Scenarios!#REF!</definedName>
    <definedName name="dddd"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DEF">#REF!</definedName>
    <definedName name="DeleteRange" hidden="1">[24]!DeleteRange</definedName>
    <definedName name="DeleteTable" hidden="1">[24]!DeleteTable</definedName>
    <definedName name="DEM">#REF!</definedName>
    <definedName name="DEM_AVG">#REF!</definedName>
    <definedName name="DEM_BOP">#REF!</definedName>
    <definedName name="DEM_EOP">#REF!</definedName>
    <definedName name="DEPARTMENT">[79]opex!#REF!</definedName>
    <definedName name="Desc_LIVPA1">#REF!</definedName>
    <definedName name="DESCCA">#REF!</definedName>
    <definedName name="DESCCC">#REF!</definedName>
    <definedName name="description">#REF!</definedName>
    <definedName name="DetailedFC">[27]Steuerung!$P$6</definedName>
    <definedName name="DetailedFC1_">[27]Steuerung!$Q$6</definedName>
    <definedName name="Details" hidden="1">{#N/A,#N/A,FALSE,"ACQ_GRAPHS";#N/A,#N/A,FALSE,"T_1 GRAPHS";#N/A,#N/A,FALSE,"T_2 GRAPHS";#N/A,#N/A,FALSE,"COMB_GRAPHS"}</definedName>
    <definedName name="detg"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Dez">#REF!</definedName>
    <definedName name="DFC">[27]Steuerung!$V$8:$W$13</definedName>
    <definedName name="Diff_AME">#REF!</definedName>
    <definedName name="DiffA">#REF!</definedName>
    <definedName name="DiffB">#REF!</definedName>
    <definedName name="dim_account_cos">'[80]ikos p_l'!#REF!</definedName>
    <definedName name="Dimension">'[69]Konzern-ratios'!#REF!</definedName>
    <definedName name="Discount_per_PG">#REF!</definedName>
    <definedName name="Discount_Roaming">#REF!</definedName>
    <definedName name="Discount_SP">#REF!</definedName>
    <definedName name="DISCOUNT1">150</definedName>
    <definedName name="DMAE00">[37]Währungskurse!$B$72</definedName>
    <definedName name="DMAE01">'[38]Exchange rates'!$F$8</definedName>
    <definedName name="DMAE99">[37]Währungskurse!$B$24</definedName>
    <definedName name="DME_Dirty" hidden="1">"Hamis"</definedName>
    <definedName name="DMFC99">[37]Währungskurse!$B$48</definedName>
    <definedName name="DMPP00">[37]Währungskurse!$B$60</definedName>
    <definedName name="DMPP99">[37]Währungskurse!$B$36</definedName>
    <definedName name="DOCNAME">#REF!</definedName>
    <definedName name="document_name">#REF!</definedName>
    <definedName name="DOLGFINANČNEOBVEZNSOTI">#REF!</definedName>
    <definedName name="Draft">#REF!</definedName>
    <definedName name="drustvo">[75]Naslovni!$B$5</definedName>
    <definedName name="društvo">'[72]Referentna stranica'!$D$14</definedName>
    <definedName name="DRUŠTVO1">#REF!</definedName>
    <definedName name="društvo2">'[21]Referentna stranica'!$D$14</definedName>
    <definedName name="dsa">#REF!</definedName>
    <definedName name="dsds"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dsdsa" hidden="1">#REF!</definedName>
    <definedName name="dTNMEMP">#REF!</definedName>
    <definedName name="DUEN">[74]Tabelle2!$A$11:$E$273</definedName>
    <definedName name="DVD">#REF!</definedName>
    <definedName name="e">#REF!</definedName>
    <definedName name="Ebene">#REF!</definedName>
    <definedName name="EBIDTA_margin">[55]DCF!$R$33</definedName>
    <definedName name="EBIT95">#REF!</definedName>
    <definedName name="EBITDA">#REF!</definedName>
    <definedName name="EBITDA_multiple_EV">'[81]DCF-Calculation'!$G$59</definedName>
    <definedName name="EBITSENS">#REF!</definedName>
    <definedName name="ebrdequity">'[82]Equtiy Stake of EBRD'!$C$6</definedName>
    <definedName name="EDUC">[22]costs!$C$33:$C$42</definedName>
    <definedName name="eeee">#REF!</definedName>
    <definedName name="EEL_INC">[35]EEL!$L$4</definedName>
    <definedName name="efef" hidden="1">{"Fullreport",#N/A,TRUE,"MBOCO"}</definedName>
    <definedName name="effodd" hidden="1">{"'Standalone List Price Trends'!$A$1:$X$56"}</definedName>
    <definedName name="efftaxrate">[83]Assumptions!$B$23</definedName>
    <definedName name="Endmonth">'[81]DCF-Input'!$K$15</definedName>
    <definedName name="Endyear">'[81]DCF-Input'!$L$15</definedName>
    <definedName name="ENFR_INC">[35]ENFR!$L$4</definedName>
    <definedName name="ENKL_INC">[35]ENKL!$L$4</definedName>
    <definedName name="Ent">[27]Steuerung!$L$9:$L$12</definedName>
    <definedName name="Ent_Cur">[27]Steuerung!$Q$4</definedName>
    <definedName name="Ent_Desc">[27]Steuerung!$M$9:$M$12</definedName>
    <definedName name="Ent_Desc_Short">[27]Steuerung!$N$9:$N$12</definedName>
    <definedName name="Ent_Desc_Short_Sel">[27]Steuerung!$N$4</definedName>
    <definedName name="Ent_EUR">[27]Steuerung!$P$4</definedName>
    <definedName name="Ent_EUR_IKOS">[27]Steuerung!$P$5</definedName>
    <definedName name="Ent_Mob_Core">[27]Steuerung!$O$4</definedName>
    <definedName name="Ent_No">[27]Steuerung!$O$9:$O$12</definedName>
    <definedName name="Ent_Report_Ent_Sel">[27]Steuerung!$L$4</definedName>
    <definedName name="Ent_Residual">[27]Steuerung!$R$4</definedName>
    <definedName name="Ent_World">[27]Steuerung!$Q$5</definedName>
    <definedName name="entities">[84]Control!$B$4:$C$12</definedName>
    <definedName name="entity">[84]Control!$B$2</definedName>
    <definedName name="entity_name">[85]Control!$A$4</definedName>
    <definedName name="entity_sel">[57]Control!$C$4</definedName>
    <definedName name="Entity_Zusatz">[25]Tabelle1!$K$2</definedName>
    <definedName name="EntVLOOKUPTable">[27]Steuerung!$L$9:$Q$12</definedName>
    <definedName name="ENWA">[22]costs!$C$43:$C$53</definedName>
    <definedName name="EQ_COS">#REF!</definedName>
    <definedName name="EQS_T">#REF!</definedName>
    <definedName name="ER_2000">[86]Assumptions!$C$11</definedName>
    <definedName name="ER_2001">[86]Assumptions!$D$11</definedName>
    <definedName name="ER_2002">[86]Assumptions!$E$11</definedName>
    <definedName name="ER_2003">[86]Assumptions!$F$11</definedName>
    <definedName name="ER_AV_2002">[86]Assumptions!$E$10</definedName>
    <definedName name="ererer">#REF!</definedName>
    <definedName name="ertr">#REF!</definedName>
    <definedName name="ES">[87]Input!$C$6</definedName>
    <definedName name="EUR">#REF!</definedName>
    <definedName name="EUR_0_AVG">#REF!</definedName>
    <definedName name="EUR_0_BOP">#REF!</definedName>
    <definedName name="EUR_0_EOP">#REF!</definedName>
    <definedName name="EUR_1_AVG">#REF!</definedName>
    <definedName name="EUR_1_BOP">#REF!</definedName>
    <definedName name="EUR_1_EOP">#REF!</definedName>
    <definedName name="EUR_AAA">#REF!</definedName>
    <definedName name="EUR_AVG">#REF!</definedName>
    <definedName name="EUR_BOP">#REF!</definedName>
    <definedName name="eur_cz_2004">'[34]CRA cz'!#REF!</definedName>
    <definedName name="eur_cz_2005">'[34]CRA cz'!#REF!</definedName>
    <definedName name="eur_cz_2006">'[34]CRA cz'!#REF!</definedName>
    <definedName name="eur_cz_2007">'[34]CRA cz'!#REF!</definedName>
    <definedName name="eur_cz2004">'[34]CRA cz'!#REF!</definedName>
    <definedName name="eur_cz2005">'[34]CRA cz'!#REF!</definedName>
    <definedName name="EUR_EOP">#REF!</definedName>
    <definedName name="EUR_interest_expense">#REF!</definedName>
    <definedName name="EURHRK">[88]daily_nominal_exchange_rate!$C$6397</definedName>
    <definedName name="EURO">[89]Medium!$E$3</definedName>
    <definedName name="EURtoUSD">#REF!</definedName>
    <definedName name="eva_wacc">'[2]Parameter '!$J$129</definedName>
    <definedName name="ExactAddinConnection" hidden="1">"002"</definedName>
    <definedName name="ExactAddinConnection.002" hidden="1">"TMN_EXACT;002;5787;1"</definedName>
    <definedName name="ExactAddinConnection.050" hidden="1">"TMN_EXACT;002;6124;1"</definedName>
    <definedName name="ExactAddinReports" hidden="1">2</definedName>
    <definedName name="Exch_Rate_PtaEuro">#REF!</definedName>
    <definedName name="Excise_tax">#REF!</definedName>
    <definedName name="EXLO">[22]costs!$C$54:$C$58</definedName>
    <definedName name="expand">[90]Scenarios!$G$9</definedName>
    <definedName name="expansion">[83]Scenario!$G$12</definedName>
    <definedName name="expenses"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_xlnm.Extract">[91]monatl.!#REF!</definedName>
    <definedName name="F">[54]NEFTRANS!#REF!</definedName>
    <definedName name="fafsfe"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Faktor_CC">'[92]GF-K-01'!$B$45</definedName>
    <definedName name="Faktor_IVM">'[92]GF-K-01'!$B$44</definedName>
    <definedName name="fas"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Favorite">#REF!</definedName>
    <definedName name="FC_1996">#REF!</definedName>
    <definedName name="FC_NEW">#REF!</definedName>
    <definedName name="FCF_NPV">'[81]DCF-Calculation'!$G$31</definedName>
    <definedName name="FCF_PF">'[81]DCF-Calculation'!$G$41</definedName>
    <definedName name="Feb">#REF!</definedName>
    <definedName name="feefe"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fefef" hidden="1">{"Deal information sheet",#N/A,TRUE,"MBOco";"Projected P and L Accounts",#N/A,TRUE,"MBOco";"Projected Balance Sheet",#N/A,TRUE,"MBOco";"Projected Cash Flows",#N/A,TRUE,"MBOco"}</definedName>
    <definedName name="fefefdsde"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ffff" hidden="1">{"App 2",#N/A,FALSE," Adj BS";"App 3",#N/A,FALSE,"Adj P&amp;L";"App 4",#N/A,FALSE,"Scoresheet"}</definedName>
    <definedName name="fields">[93]Fields!$B$8:$E$129</definedName>
    <definedName name="Final_Year">'[94]99 General Parameter'!$E$12</definedName>
    <definedName name="Firmenwert">#REF!</definedName>
    <definedName name="fix">#REF!</definedName>
    <definedName name="fixed_sales_budget">#REF!</definedName>
    <definedName name="FixedImported">[95]FixedImport!$A$2:$AC$34</definedName>
    <definedName name="FK_ENTITY">[62]Control!$C$10</definedName>
    <definedName name="FK_Scenario">VLOOKUP(Selected_Scenario,Basic_Scenario_Matrix,2,FALSE)</definedName>
    <definedName name="FK_SCENARIO_NAME">[96]Control!$C$4</definedName>
    <definedName name="FK_TIME_PERIOD">[62]Control!#REF!</definedName>
    <definedName name="FK_YEAR">[96]Control!$C$6</definedName>
    <definedName name="FK_YEAR1">[97]Control!$C$11</definedName>
    <definedName name="FK_ZINS">#REF!</definedName>
    <definedName name="FLASH">[50]Control!$AK$4</definedName>
    <definedName name="folder">#REF!</definedName>
    <definedName name="ForecastPeriod" hidden="1">[98]Reference!$C$26:$F$40</definedName>
    <definedName name="Fre_M.CTD">[27]Steuerung!$S$9</definedName>
    <definedName name="Fre_M.PER">[27]Steuerung!$S$13</definedName>
    <definedName name="Fre_Y.CTD">[27]Steuerung!$S$11</definedName>
    <definedName name="Fre_Y.PER">[27]Steuerung!$S$15</definedName>
    <definedName name="Freight">#REF!</definedName>
    <definedName name="frequence_sel">[57]Control!$O$4</definedName>
    <definedName name="frequence_sel1">[57]Control!$P$4</definedName>
    <definedName name="frequence_sel2">[57]Control!$S$4</definedName>
    <definedName name="frequencies">[50]Control!$X$5:$Z$6</definedName>
    <definedName name="Frequency">[42]Configuration!$B$8</definedName>
    <definedName name="frontsheet">[99]Manreport!#REF!</definedName>
    <definedName name="fv" hidden="1">[24]!fv</definedName>
    <definedName name="fx">[100]FX!$D$6</definedName>
    <definedName name="FX_INC">[35]FX!$L$4</definedName>
    <definedName name="FXW_INC">[35]FXW!$L$4</definedName>
    <definedName name="FYE">[18]Inputs!$D$15</definedName>
    <definedName name="GER_Gvt">#REF!</definedName>
    <definedName name="GES_LIST" hidden="1">[101]Struktur!$A$4:$A$34</definedName>
    <definedName name="ghfj" hidden="1">{#N/A,#N/A,FALSE,"Aging Summary";#N/A,#N/A,FALSE,"Ratio Analysis";#N/A,#N/A,FALSE,"Test 120 Day Accts";#N/A,#N/A,FALSE,"Tickmarks"}</definedName>
    <definedName name="ghjgjfk" hidden="1">{#N/A,#N/A,FALSE,"TOC";#N/A,#N/A,FALSE,"Macro Assumptions";#N/A,#N/A,FALSE,"Bank Assumptions";#N/A,#N/A,FALSE,"BS";#N/A,#N/A,FALSE,"P&amp;L";#N/A,#N/A,FALSE,"Capital";#N/A,#N/A,FALSE,"Ratios";#N/A,#N/A,FALSE,"Loan Quality";#N/A,#N/A,FALSE,"Avg_Assets";#N/A,#N/A,FALSE,"Fixed assets";#N/A,#N/A,FALSE,"Trading Income";#N/A,#N/A,FALSE,"Employees";#N/A,#N/A,FALSE,"Other costs";#N/A,#N/A,FALSE,"Other income";#N/A,#N/A,FALSE,"FCF"}</definedName>
    <definedName name="Giftboxes">#REF!</definedName>
    <definedName name="GJ_INC">[35]GJ!$L$4</definedName>
    <definedName name="glc_life" hidden="1">{#N/A,#N/A,FALSE,"Aging Summary";#N/A,#N/A,FALSE,"Ratio Analysis";#N/A,#N/A,FALSE,"Test 120 Day Accts";#N/A,#N/A,FALSE,"Tickmarks"}</definedName>
    <definedName name="Gliederung" localSheetId="2">[102]!Gliederung</definedName>
    <definedName name="Gliederung">[102]!Gliederung</definedName>
    <definedName name="GLNews">#N/A</definedName>
    <definedName name="GLNOS">#REF!</definedName>
    <definedName name="GM">#REF!</definedName>
    <definedName name="gm_structure">#REF!</definedName>
    <definedName name="Godina">[103]Projektdaten!$G$18</definedName>
    <definedName name="goodwill_afa">#REF!</definedName>
    <definedName name="gr6k">'[60]Krycí list'!#REF!</definedName>
    <definedName name="GruppiConti">#REF!</definedName>
    <definedName name="gruppo">#REF!</definedName>
    <definedName name="GruppoCntr">[104]Saldi!$I$2:$I$65536</definedName>
    <definedName name="GSM_NW_CAPEX">#REF!</definedName>
    <definedName name="GSM_NW_CIP">#REF!</definedName>
    <definedName name="GSM_NW_Statistics">#REF!</definedName>
    <definedName name="GV">#REF!</definedName>
    <definedName name="gzgv" hidden="1">{"Deal information sheet",#N/A,TRUE,"MBOco";"Projected P and L Accounts",#N/A,TRUE,"MBOco";"Projected Balance Sheet",#N/A,TRUE,"MBOco";"Projected Cash Flows",#N/A,TRUE,"MBOco"}</definedName>
    <definedName name="GZTDRE.BZFRE" hidden="1">{#N/A,#N/A,FALSE,"TOC";#N/A,#N/A,FALSE,"Summary";#N/A,#N/A,FALSE,"DCF";#N/A,#N/A,FALSE,"Trans Meth";#N/A,#N/A,FALSE,"GLC Method";#N/A,#N/A,FALSE,"AdjMult";#N/A,#N/A,FALSE,"Compar";#N/A,#N/A,FALSE,"Owners";#N/A,#N/A,FALSE,"Stats";#N/A,#N/A,FALSE,"FS";#N/A,#N/A,FALSE,"Secs";#N/A,#N/A,FALSE,"CAR";#N/A,#N/A,FALSE,"Ratios";#N/A,#N/A,FALSE,"TaxPBT";#N/A,#N/A,FALSE,"CAPM";#N/A,#N/A,FALSE,"R(f)";#N/A,#N/A,FALSE,"Beta";#N/A,#N/A,FALSE,"Size";#N/A,#N/A,FALSE,"Marketability";#N/A,#N/A,FALSE,"Ctrl";#N/A,#N/A,FALSE,"TRANS_con"}</definedName>
    <definedName name="h">#REF!</definedName>
    <definedName name="HALF1">[18]Acc_Dil!#REF!</definedName>
    <definedName name="HALF2">[18]Acc_Dil!#REF!</definedName>
    <definedName name="HALF3">[18]Acc_Dil!#REF!</definedName>
    <definedName name="HAWA">[22]costs!$C$60:$C$65</definedName>
    <definedName name="HEAD">#REF!</definedName>
    <definedName name="HEAD1">#REF!</definedName>
    <definedName name="HEAD2">#REF!</definedName>
    <definedName name="HEAD3">#REF!</definedName>
    <definedName name="HEAD4">#REF!</definedName>
    <definedName name="Headcount">#REF!</definedName>
    <definedName name="Header1" hidden="1">IF(COUNTA(#REF!)=0,0,INDEX(#REF!,MATCH(ROW(#REF!),#REF!,TRUE)))+1</definedName>
    <definedName name="Header2" hidden="1">#N/A</definedName>
    <definedName name="Header3" hidden="1">#N/A</definedName>
    <definedName name="Header3Find" hidden="1">MID([0]!Header2,1,FIND(".",[0]!Header2,1))&amp;MID([0]!Header2,FIND(".",[0]!Header2,1)+1,LEN([0]!Header2))-1</definedName>
    <definedName name="HEDAD">#REF!</definedName>
    <definedName name="hhh">[31]Data!#REF!</definedName>
    <definedName name="hipo" hidden="1">[24]!hipo</definedName>
    <definedName name="hitelek" hidden="1">{#N/A,#N/A,FALSE,"content";#N/A,#N/A,FALSE,"summary";#N/A,#N/A,FALSE,"historicBS";#N/A,#N/A,FALSE,"historicIS";#N/A,#N/A,FALSE,"historicCF";#N/A,#N/A,FALSE,"ratios";#N/A,#N/A,FALSE,"ForecastIS";#N/A,#N/A,FALSE,"DCF-WACC";#N/A,#N/A,FALSE,"DCF-CAPM";#N/A,#N/A,FALSE,"debt";#N/A,#N/A,FALSE,"depreciation";#N/A,#N/A,FALSE,"wacc";"view_a",#N/A,FALSE,"GLC";"view_b",#N/A,FALSE,"GLC";"view_c",#N/A,FALSE,"GLC";"view_d",#N/A,FALSE,"GLC";"view_e",#N/A,FALSE,"GLC";#N/A,#N/A,FALSE,"riskfree";#N/A,#N/A,FALSE,"glcapproach";#N/A,#N/A,FALSE,"control";#N/A,#N/A,FALSE,"marketibility";#N/A,#N/A,FALSE,"rev";#N/A,#N/A,FALSE,"customers";#N/A,#N/A,FALSE,"suppliers";#N/A,#N/A,FALSE,"own.str.";"view_a",#N/A,FALSE,"season";"view_b",#N/A,FALSE,"season"}</definedName>
    <definedName name="Hodnoty">#REF!</definedName>
    <definedName name="Hosp_výsledek">#REF!</definedName>
    <definedName name="HSE">#REF!</definedName>
    <definedName name="HTML_CodePage" hidden="1">1252</definedName>
    <definedName name="HTML_Control" hidden="1">{"'FY98 BP2'!$A$1:$K$27","'FY98 BP2'!$A$3:$K$27"}</definedName>
    <definedName name="HTML_Description" hidden="1">""</definedName>
    <definedName name="HTML_Email" hidden="1">""</definedName>
    <definedName name="HTML_Header" hidden="1">"FY98 BP2"</definedName>
    <definedName name="HTML_LastUpdate" hidden="1">"10/2/98"</definedName>
    <definedName name="HTML_LineAfter" hidden="1">TRUE</definedName>
    <definedName name="HTML_LineBefore" hidden="1">TRUE</definedName>
    <definedName name="HTML_Name" hidden="1">"Matt Verhalen"</definedName>
    <definedName name="HTML_OBDlg2" hidden="1">TRUE</definedName>
    <definedName name="HTML_OBDlg4" hidden="1">TRUE</definedName>
    <definedName name="HTML_OS" hidden="1">0</definedName>
    <definedName name="HTML_PathFile" hidden="1">"K:\financial\Budget\summary.htm"</definedName>
    <definedName name="HTML_PathFileMac" hidden="1">"Macintosh HD:HomePageStuff:New_Home_Page:datafile:ctryprem.html"</definedName>
    <definedName name="HTML_Title" hidden="1">"summary 98bp2"</definedName>
    <definedName name="HTML1_1" hidden="1">"[ReturnsHistorical]Sheet1!$A$1:$D$77"</definedName>
    <definedName name="HTML1_10" hidden="1">""</definedName>
    <definedName name="HTML1_11" hidden="1">1</definedName>
    <definedName name="HTML1_12" hidden="1">"Zip 100:New_Home_Page:datafile:histret.html"</definedName>
    <definedName name="HTML1_13" hidden="1">#N/A</definedName>
    <definedName name="HTML1_14" hidden="1">#N/A</definedName>
    <definedName name="HTML1_15" hidden="1">#N/A</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13" hidden="1">#N/A</definedName>
    <definedName name="HTML2_14" hidden="1">#N/A</definedName>
    <definedName name="HTML2_15" hidden="1">#N/A</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2</definedName>
    <definedName name="HUh" hidden="1">{"'Standalone List Price Trends'!$A$1:$X$56"}</definedName>
    <definedName name="HUHGZ.GFTRD" hidden="1">{#N/A,#N/A,FALSE,"TOC";#N/A,#N/A,FALSE,"CPM";#N/A,#N/A,FALSE,"Growth";#N/A,#N/A,FALSE,"TRANS_con";#N/A,#N/A,FALSE,"TRANS_min";#N/A,#N/A,FALSE,"control";#N/A,#N/A,FALSE,"ecRat1";#N/A,#N/A,FALSE,"ecBS";#N/A,#N/A,FALSE,"ecCBS";#N/A,#N/A,FALSE,"ecIS";#N/A,#N/A,FALSE,"ecCIS";#N/A,#N/A,FALSE,"WecRat1";#N/A,#N/A,FALSE,"WecBS";#N/A,#N/A,FALSE,"WecCBS";#N/A,#N/A,FALSE,"WecIS";#N/A,#N/A,FALSE,"WecCIS"}</definedName>
    <definedName name="HYP_BD_PRE_MIPT_THEMES">#REF!</definedName>
    <definedName name="hyplink_01">[28]Monthly!$D$17:$P$390</definedName>
    <definedName name="hyplink_3599990000">'[27]A-2-2'!$D$84:$W$96</definedName>
    <definedName name="hyplink_3600000000">'[27]A-2-2'!$D$54:$W$66</definedName>
    <definedName name="hyplink_3600000000_02">'[27]A-1_backup'!$D$121:$W$133</definedName>
    <definedName name="hyplink_3600000000_03">'[27]A-1_backup'!$D$151:$W$170</definedName>
    <definedName name="hyplink_3699990000">'[27]A-2-2'!$AR$114:$BK$126</definedName>
    <definedName name="hyplink_3700000000">'[27]A-2-2'!$X$114:$AQ$126</definedName>
    <definedName name="hyplink_5810000000">'[27]A-2-8'!$D$84:$W$96</definedName>
    <definedName name="hyplink_assets">#REF!</definedName>
    <definedName name="Hyplink_BS">#REF!</definedName>
    <definedName name="hyplink_BS_01">'[27]A-4_BS'!$E$8:$R$50</definedName>
    <definedName name="hyplink_BS_02">'[27]A-4_BS'!$V$8:$AI$50</definedName>
    <definedName name="Hyplink_BS00">#REF!</definedName>
    <definedName name="Hyplink_BS2">#REF!</definedName>
    <definedName name="hyplink_Check_BS">#REF!</definedName>
    <definedName name="Hyplink_EF2">#REF!</definedName>
    <definedName name="hyplink_EVA">'[27]A-2-4'!$D$147:$W$159</definedName>
    <definedName name="hyplink_IncomeStmt">'[27]A-3_IncomeStmt'!$D$10:$W$232</definedName>
    <definedName name="hyplink_KI_1000">'[27]A-2-1'!$D$54:$W$66</definedName>
    <definedName name="hyplink_KI_1000_02">'[27]A-1_backup'!$D$54:$W$66</definedName>
    <definedName name="hyplink_KI_1150">'[27]A-2-1'!$D$84:$W$96</definedName>
    <definedName name="hyplink_KI_1200_02">'[27]A-1_backup'!$D$84:$W$103</definedName>
    <definedName name="hyplink_KI_1200_incl.">'[27]A-2-1'!$D$144:$W$156</definedName>
    <definedName name="hyplink_KI_1200_without">'[27]A-2-1'!$D$114:$W$126</definedName>
    <definedName name="hyplink_KI_1230">'[27]A-2-2'!$D$144:$W$156</definedName>
    <definedName name="hyplink_KI_1252">'[27]A-2-4'!$D$117:$W$129</definedName>
    <definedName name="hyplink_KI_1252_2">'[27]A-2-4'!$D$147:$W$159</definedName>
    <definedName name="hyplink_KI_1950">'[27]A-2-8'!$D$54:$W$66</definedName>
    <definedName name="hyplink_KI_2000">'[27]A-2-5'!$D$54:$W$66</definedName>
    <definedName name="hyplink_KI_2020">'[27]A-2-5'!$D$144:$W$156</definedName>
    <definedName name="hyplink_KI_2030">'[27]A-2-5'!$D$114:$W$126</definedName>
    <definedName name="hyplink_KI_2060">'[27]A-2-5'!$D$84:$W$96</definedName>
    <definedName name="hyplink_KI_3050">'[27]A-2-3'!$D$54:$X$66</definedName>
    <definedName name="hyplink_KI_3200">'[27]A-2-3'!$D$144:$W$156</definedName>
    <definedName name="hyplink_KI_3250">'[27]A-2-3'!$D$84:$W$96</definedName>
    <definedName name="hyplink_KI_3410">'[27]A-2-3'!$D$114:$W$126</definedName>
    <definedName name="hyplink_KI_4100">'[27]A-2-6'!$D$114:$W$126</definedName>
    <definedName name="hyplink_KI_4127">'[27]A-2-6'!$D$144:$W$156</definedName>
    <definedName name="hyplink_KI_5100">#REF!</definedName>
    <definedName name="hyplink_KI_5104">#REF!</definedName>
    <definedName name="hyplink_KI_5115">#REF!</definedName>
    <definedName name="hyplink_KI_5125">#REF!</definedName>
    <definedName name="hyplink_KI_6277">'[27]A-2-6'!$D$54:$W$66</definedName>
    <definedName name="hyplink_KI_9410">'[27]A-2-6'!$D$84:$W$96</definedName>
    <definedName name="hyplink_KI1440">'[27]A-2-4'!$X$87:$AQ$99</definedName>
    <definedName name="hyplink_KI1780">'[27]A-2-4'!$AR$87:$BK$99</definedName>
    <definedName name="hyplink_kpi">#REF!</definedName>
    <definedName name="hyplink_liab">#REF!</definedName>
    <definedName name="hyplink_OWC">'[27]A-5_OWC'!$E$8:$Q$60</definedName>
    <definedName name="hyplink_PI_1000">'[27]A-2-4'!$D$56:$X$69</definedName>
    <definedName name="Hyplink_PLCOS">#REF!</definedName>
    <definedName name="hyplink_tmuk">#REF!</definedName>
    <definedName name="hyplink_virgin">#REF!</definedName>
    <definedName name="I">[105]NEFTRANS!#REF!</definedName>
    <definedName name="I_alt">[106]Input!#REF!</definedName>
    <definedName name="I_alt2">[106]Input!#REF!</definedName>
    <definedName name="IB_INC">[35]IB!$L$4</definedName>
    <definedName name="IC">[50]Control!$AO$2:$AP$74</definedName>
    <definedName name="IdiNa1" localSheetId="2">[107]!IdiNa1</definedName>
    <definedName name="IdiNa1">[107]!IdiNa1</definedName>
    <definedName name="IdiNa10" localSheetId="2">[107]!IdiNa10</definedName>
    <definedName name="IdiNa10">[107]!IdiNa10</definedName>
    <definedName name="IdiNa11" localSheetId="2">[107]!IdiNa11</definedName>
    <definedName name="IdiNa11">[107]!IdiNa11</definedName>
    <definedName name="IdiNa12" localSheetId="2">[107]!IdiNa12</definedName>
    <definedName name="IdiNa12">[107]!IdiNa12</definedName>
    <definedName name="IdiNa13" localSheetId="2">[107]!IdiNa13</definedName>
    <definedName name="IdiNa13">[107]!IdiNa13</definedName>
    <definedName name="IdiNa14" localSheetId="2">[107]!IdiNa14</definedName>
    <definedName name="IdiNa14">[107]!IdiNa14</definedName>
    <definedName name="IdiNa15" localSheetId="2">[107]!IdiNa15</definedName>
    <definedName name="IdiNa15">[107]!IdiNa15</definedName>
    <definedName name="IdiNa16" localSheetId="2">[107]!IdiNa16</definedName>
    <definedName name="IdiNa16">[107]!IdiNa16</definedName>
    <definedName name="IdiNa17" localSheetId="2">[107]!IdiNa17</definedName>
    <definedName name="IdiNa17">[107]!IdiNa17</definedName>
    <definedName name="IdiNa18" localSheetId="2">[107]!IdiNa18</definedName>
    <definedName name="IdiNa18">[107]!IdiNa18</definedName>
    <definedName name="IdiNa19" localSheetId="2">[107]!IdiNa19</definedName>
    <definedName name="IdiNa19">[107]!IdiNa19</definedName>
    <definedName name="IdiNa2" localSheetId="2">[107]!IdiNa2</definedName>
    <definedName name="IdiNa2">[107]!IdiNa2</definedName>
    <definedName name="IdiNa20" localSheetId="2">[107]!IdiNa20</definedName>
    <definedName name="IdiNa20">[107]!IdiNa20</definedName>
    <definedName name="IdiNa21" localSheetId="2">[107]!IdiNa21</definedName>
    <definedName name="IdiNa21">[107]!IdiNa21</definedName>
    <definedName name="IdiNa22" localSheetId="2">[107]!IdiNa22</definedName>
    <definedName name="IdiNa22">[107]!IdiNa22</definedName>
    <definedName name="IdiNa23" localSheetId="2">[107]!IdiNa23</definedName>
    <definedName name="IdiNa23">[107]!IdiNa23</definedName>
    <definedName name="IdiNa24" localSheetId="2">[107]!IdiNa24</definedName>
    <definedName name="IdiNa24">[107]!IdiNa24</definedName>
    <definedName name="IdiNa25" localSheetId="2">[107]!IdiNa25</definedName>
    <definedName name="IdiNa25">[107]!IdiNa25</definedName>
    <definedName name="IdiNa26" localSheetId="2">[107]!IdiNa26</definedName>
    <definedName name="IdiNa26">[107]!IdiNa26</definedName>
    <definedName name="IdiNa27" localSheetId="2">[107]!IdiNa27</definedName>
    <definedName name="IdiNa27">[107]!IdiNa27</definedName>
    <definedName name="IdiNa28" localSheetId="2">[107]!IdiNa28</definedName>
    <definedName name="IdiNa28">[107]!IdiNa28</definedName>
    <definedName name="IdiNa29" localSheetId="2">[107]!IdiNa29</definedName>
    <definedName name="IdiNa29">[107]!IdiNa29</definedName>
    <definedName name="IdiNa3" localSheetId="2">[107]!IdiNa3</definedName>
    <definedName name="IdiNa3">[107]!IdiNa3</definedName>
    <definedName name="IdiNa30" localSheetId="2">[107]!IdiNa30</definedName>
    <definedName name="IdiNa30">[107]!IdiNa30</definedName>
    <definedName name="IdiNa31" localSheetId="2">[107]!IdiNa31</definedName>
    <definedName name="IdiNa31">[107]!IdiNa31</definedName>
    <definedName name="IdiNa32" localSheetId="2">[107]!IdiNa32</definedName>
    <definedName name="IdiNa32">[107]!IdiNa32</definedName>
    <definedName name="IdiNa33" localSheetId="2">[107]!IdiNa33</definedName>
    <definedName name="IdiNa33">[107]!IdiNa33</definedName>
    <definedName name="IdiNa34" localSheetId="2">[107]!IdiNa34</definedName>
    <definedName name="IdiNa34">[107]!IdiNa34</definedName>
    <definedName name="IdiNa35" localSheetId="2">[107]!IdiNa35</definedName>
    <definedName name="IdiNa35">[107]!IdiNa35</definedName>
    <definedName name="IdiNa4" localSheetId="2">[107]!IdiNa4</definedName>
    <definedName name="IdiNa4">[107]!IdiNa4</definedName>
    <definedName name="IdiNa5" localSheetId="2">[107]!IdiNa5</definedName>
    <definedName name="IdiNa5">[107]!IdiNa5</definedName>
    <definedName name="IdiNa6" localSheetId="2">[107]!IdiNa6</definedName>
    <definedName name="IdiNa6">[107]!IdiNa6</definedName>
    <definedName name="IdiNa7" localSheetId="2">[107]!IdiNa7</definedName>
    <definedName name="IdiNa7">[107]!IdiNa7</definedName>
    <definedName name="IdiNa8" localSheetId="2">[107]!IdiNa8</definedName>
    <definedName name="IdiNa8">[107]!IdiNa8</definedName>
    <definedName name="IdiNa9" localSheetId="2">[107]!IdiNa9</definedName>
    <definedName name="IdiNa9">[107]!IdiNa9</definedName>
    <definedName name="Impact_of_roaming_coverage_on_Usage">#REF!</definedName>
    <definedName name="Impact_of_Service_Provider_involvement_on_Usage">#REF!</definedName>
    <definedName name="importo">#REF!</definedName>
    <definedName name="INCON_COS">#REF!</definedName>
    <definedName name="Inflation">#REF!</definedName>
    <definedName name="Info_1">[28]Monthly!$Q$3</definedName>
    <definedName name="input">[87]Input!$Q$3:$Q$102</definedName>
    <definedName name="inputs">#REF!</definedName>
    <definedName name="INR_D">#REF!</definedName>
    <definedName name="INR_DGO">#REF!</definedName>
    <definedName name="INR_DN">#REF!</definedName>
    <definedName name="INR_I">#REF!</definedName>
    <definedName name="INR_IGO">#REF!</definedName>
    <definedName name="INR_IN">#REF!</definedName>
    <definedName name="INR_OMO">#REF!</definedName>
    <definedName name="INR_OMOGO">#REF!</definedName>
    <definedName name="INR_OMON">#REF!</definedName>
    <definedName name="INR_T">#REF!</definedName>
    <definedName name="INST">[22]costs!$C$66:$C$83</definedName>
    <definedName name="Interest_income">#REF!</definedName>
    <definedName name="ioma">[64]Download5!$A$1:$G$16</definedName>
    <definedName name="IPPRP">1.52</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NUM_EST" hidden="1">"c402"</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NORM" hidden="1">"c2232"</definedName>
    <definedName name="IQ_EST_ACT_EPS_PRIMARY" hidden="1">"c2232"</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"assign"</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39947.8803935185</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ED55" hidden="1">1</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ACT_OR_EST" hidden="1">"c2214"</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39238.4468171296</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RB7" hidden="1">"$B$8:$B$507"</definedName>
    <definedName name="IQRB8" hidden="1">"$B$9:$B$508"</definedName>
    <definedName name="IQRB9" hidden="1">"$B$10:$B$509"</definedName>
    <definedName name="IRR_excl_TV">'[81]DCF-Calculation'!$G$57</definedName>
    <definedName name="IRR_incl_TV">'[81]DCF-Calculation'!$G$58</definedName>
    <definedName name="Ispostave">[108]Uredi!$C:$C</definedName>
    <definedName name="ist_einz">[25]Tabelle1!#REF!</definedName>
    <definedName name="ist_kum">[25]Tabelle1!#REF!</definedName>
    <definedName name="item">[109]Posizioni!$A$6:$B$32</definedName>
    <definedName name="J_A">#REF!</definedName>
    <definedName name="Jahr">'[2]Parameter '!$G$36</definedName>
    <definedName name="Jan">#REF!</definedName>
    <definedName name="Jän.2000">#REF!</definedName>
    <definedName name="Jänner_1999">#REF!</definedName>
    <definedName name="jjj">[110]Datapool!$A$4:$AC$1078</definedName>
    <definedName name="Jul">#REF!</definedName>
    <definedName name="julian">'[111]ETB_P&amp;L'!#REF!</definedName>
    <definedName name="Jun">#REF!</definedName>
    <definedName name="June">[112]Settings!$J$23</definedName>
    <definedName name="juunbi" hidden="1">{"Fullreport",#N/A,TRUE,"MBOCO"}</definedName>
    <definedName name="K">[105]NEFTRANS!#REF!</definedName>
    <definedName name="Kaufjahr">#REF!</definedName>
    <definedName name="Kaufpreis">#REF!</definedName>
    <definedName name="Key_assumptions">#REF!</definedName>
    <definedName name="Key_assumptions_CE">#REF!</definedName>
    <definedName name="Key_Bus1">#REF!</definedName>
    <definedName name="Key_Bus2">#REF!</definedName>
    <definedName name="Key_financial_data">#REF!</definedName>
    <definedName name="Key_financial_ratios">#REF!</definedName>
    <definedName name="kk" hidden="1">{#N/A,#N/A,FALSE,"CIJENE"}</definedName>
    <definedName name="KKK.NHJGZT" hidden="1">{"glc1",#N/A,FALSE,"GLC";"glc2",#N/A,FALSE,"GLC";"glc3",#N/A,FALSE,"GLC";"glc4",#N/A,FALSE,"GLC";"glc5",#N/A,FALSE,"GLC"}</definedName>
    <definedName name="kkkk"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koko">#REF!</definedName>
    <definedName name="konsolidierung">#REF!</definedName>
    <definedName name="Kontroly2">#REF!</definedName>
    <definedName name="konzernminderheiten">#REF!</definedName>
    <definedName name="Konzernwährung">#REF!</definedName>
    <definedName name="kost">[113]Scenarios!#REF!</definedName>
    <definedName name="kosten">[113]Scenarios!#REF!</definedName>
    <definedName name="kpb">[114]BILANCA!$C$19</definedName>
    <definedName name="KPI">[50]Control!$AJ$4</definedName>
    <definedName name="ks" hidden="1">{#N/A,#N/A,FALSE,"Aging Summary";#N/A,#N/A,FALSE,"Ratio Analysis";#N/A,#N/A,FALSE,"Test 120 Day Accts";#N/A,#N/A,FALSE,"Tickmarks"}</definedName>
    <definedName name="KSS" hidden="1">{#N/A,#N/A,FALSE,"Aging Summary";#N/A,#N/A,FALSE,"Ratio Analysis";#N/A,#N/A,FALSE,"Test 120 Day Accts";#N/A,#N/A,FALSE,"Tickmarks"}</definedName>
    <definedName name="KTO_BILGUV_1" hidden="1">'[115]Account balances'!$B$12:$B$15,'[115]Account balances'!$B$17:$B$20,'[115]Account balances'!$B$22:$B$30,'[115]Account balances'!$B$36:$B$38,'[115]Account balances'!$B$40:$B$41,'[115]Account balances'!$B$43:$B$44,'[115]Account balances'!$B$46,'[115]Account balances'!$B$50:$B$51,'[115]Account balances'!$B$53:$B$56,'[115]Account balances'!$B$58:$B$59,'[115]Account balances'!$B$61:$B$63,'[115]Account balances'!$B$66,'[115]Account balances'!$B$68,'[115]Account balances'!$B$71,'[115]Account balances'!$B$73,'[115]Account balances'!$B$148</definedName>
    <definedName name="KTO_BILGUV_2" hidden="1">'[115]Account balances'!$B$79,'[115]Account balances'!$B$81,'[115]Account balances'!$B$83:$B$84,'[115]Account balances'!$B$88,'[115]Account balances'!$B$90,'[115]Account balances'!$B$93,'[115]Account balances'!$B$95:$B$99,'[115]Account balances'!$B$101:$B$124,'[115]Account balances'!$B$128,'[115]Account balances'!$B$130:$B$132,'[115]Account balances'!$B$134:$B$135,'[115]Account balances'!$B$137:$B$138,'[115]Account balances'!$B$140:$B$143,'[115]Account balances'!$B$145:$B$146,'[115]Account balances'!$B$149:$B$153,'[115]Account balances'!$B$156,'[115]Account balances'!$B$445:$B$447</definedName>
    <definedName name="KTO_BILGUV_3" hidden="1">'[115]Account balances'!$B$161:$B$176,'[115]Account balances'!$B$178:$B$181,'[115]Account balances'!$B$199:$B$203,'[115]Account balances'!$B$205,'[115]Account balances'!$B$207:$B$241,'[115]Account balances'!$B$374:$B$376,'[115]Account balances'!$B$378,'[115]Account balances'!$B$380,'[115]Account balances'!$B$382:$B$389,'[115]Account balances'!$B$410:$B$411,'[115]Account balances'!$B$418,'[115]Account balances'!$B$420,'[115]Account balances'!$B$422,'[115]Account balances'!$B$426,'[115]Account balances'!$B$429:$B$431,'[115]Account balances'!$B$440</definedName>
    <definedName name="KTO_BILGUV_4" hidden="1">'[115]Account balances'!$B$184:$B$191,'[115]Account balances'!$B$194:$B$196,'[115]Account balances'!$B$247:$B$261,'[115]Account balances'!$B$263:$B$264,'[115]Account balances'!$B$266:$B$267,'[115]Account balances'!$B$271:$B$276,'[115]Account balances'!$B$278:$B$285,'[115]Account balances'!$B$288:$B$289,'[115]Account balances'!$B$291:$B$296,'[115]Account balances'!$B$301:$B$303,'[115]Account balances'!$B$307:$B$368,'[115]Account balances'!$B$393,'[115]Account balances'!$B$395,'[115]Account balances'!$B$397:$B$405,'[115]Account balances'!$B$413,'[115]Account balances'!$B$417,'[115]Account balances'!$B$419,'[115]Account balances'!$B$421,'[115]Account balances'!$B$423:$B$425,'[115]Account balances'!$B$428,'[115]Account balances'!$B$432:$B$437,'[115]Account balances'!$B$442</definedName>
    <definedName name="KTO_H" hidden="1">'[115]Account balances'!$B$79,'[115]Account balances'!$B$81,'[115]Account balances'!$B$83:$B$84,'[115]Account balances'!$B$88,'[115]Account balances'!$B$90,'[115]Account balances'!$B$93,'[115]Account balances'!$B$95:$B$99,'[115]Account balances'!$B$101:$B$124,'[115]Account balances'!$B$128,'[115]Account balances'!$B$130:$B$132,'[115]Account balances'!$B$134:$B$135,'[115]Account balances'!$B$137:$B$138,'[115]Account balances'!$B$140:$B$143,'[115]Account balances'!$B$145:$B$146,'[115]Account balances'!$B$148:$B$153,'[115]Account balances'!$B$156,'[115]Account balances'!$B$161:$B$176,'[115]Account balances'!$B$178:$B$181,'[115]Account balances'!$B$199:$B$203,'[115]Account balances'!$B$205,'[115]Account balances'!$B$207:$B$242,'[115]Account balances'!$B$374:$B$376,'[115]Account balances'!$B$378,'[115]Account balances'!$B$380,'[115]Account balances'!$B$382:$B$389,'[115]Account balances'!$B$410:$B$411,'[115]Account balances'!$B$440,'[115]Account balances'!$B$445:$B$447,'[115]Account balances'!$B$451:$B$453,'[115]Account balances'!$B$455:$B$457,'[115]Account balances'!$B$459:$B$461,'[115]Account balances'!$B$463:$B$465,'[115]Account balances'!$B$467:$B$469,'[115]Account balances'!$B$471</definedName>
    <definedName name="KTO_S" hidden="1">'[115]Account balances'!$B$12:$B$15,'[115]Account balances'!$B$17:$B$20,'[115]Account balances'!$B$22:$B$30,'[115]Account balances'!$B$36:$B$38,'[115]Account balances'!$B$40:$B$41,'[115]Account balances'!$B$43:$B$44,'[115]Account balances'!$B$46,'[115]Account balances'!$B$50:$B$51,'[115]Account balances'!$B$53:$B$56,'[115]Account balances'!$B$58:$B$59,'[115]Account balances'!$B$61:$B$63,'[115]Account balances'!$B$66,'[115]Account balances'!$B$68,'[115]Account balances'!$B$71,'[115]Account balances'!$B$73,'[115]Account balances'!$B$184:$B$191,'[115]Account balances'!$B$194:$B$196,'[115]Account balances'!$B$247:$B$261,'[115]Account balances'!$B$263:$B$264,'[115]Account balances'!$B$266:$B$267,'[115]Account balances'!$B$271:$B$276,'[115]Account balances'!$B$278:$B$285,'[115]Account balances'!$B$288:$B$289,'[115]Account balances'!$B$291:$B$296,'[115]Account balances'!$B$301:$B$303,'[115]Account balances'!$B$307:$B$369,'[115]Account balances'!$B$393,'[115]Account balances'!$B$395,'[115]Account balances'!$B$397:$B$405,'[115]Account balances'!$B$413,'[115]Account balances'!$B$417:$B$426,'[115]Account balances'!$B$428:$B$437,'[115]Account balances'!$B$442,'[115]Account balances'!$B$473:$B$475</definedName>
    <definedName name="l">[87]Input!$T$1</definedName>
    <definedName name="l_20_us_gb">[116]Languages!$B$140</definedName>
    <definedName name="l_20y_swap">[116]Languages!$B$146</definedName>
    <definedName name="l_acc_depr">[116]Languages!$B$71</definedName>
    <definedName name="l_adj_beta">[116]Languages!$B$111</definedName>
    <definedName name="l_ap">[116]Languages!$B$77</definedName>
    <definedName name="l_ar">[116]Languages!$B$67</definedName>
    <definedName name="l_average">[116]Languages!$B$27</definedName>
    <definedName name="l_b_csr">[116]Languages!$B$143</definedName>
    <definedName name="l_b_glcs">[116]Languages!$B$142</definedName>
    <definedName name="l_b_spr">[116]Languages!$B$145</definedName>
    <definedName name="l_beta_coef">[116]Languages!$B$124</definedName>
    <definedName name="l_bs_hist">[116]Languages!$B$63</definedName>
    <definedName name="l_c_r">[116]Languages!$B$42</definedName>
    <definedName name="l_c_risk">[116]Languages!$B$126</definedName>
    <definedName name="l_c_tax">[116]Languages!$B$132</definedName>
    <definedName name="l_c1">[116]Languages!$B$48</definedName>
    <definedName name="l_c2">[116]Languages!$B$54</definedName>
    <definedName name="l_c3">[116]Languages!$B$57</definedName>
    <definedName name="l_c4">[116]Languages!$B$50</definedName>
    <definedName name="l_calcul">[116]Languages!$B$46</definedName>
    <definedName name="l_capex_a">[116]Languages!$B$158</definedName>
    <definedName name="l_capex_depr">[116]Languages!$B$157</definedName>
    <definedName name="l_cash">[116]Languages!$B$65</definedName>
    <definedName name="l_cash_sales">[116]Languages!$B$11</definedName>
    <definedName name="l_cash_ta">[116]Languages!$B$10</definedName>
    <definedName name="l_cc">[116]Languages!$B$137</definedName>
    <definedName name="l_cogs">[116]Languages!$B$90</definedName>
    <definedName name="l_cost_d">[116]Languages!$B$130</definedName>
    <definedName name="l_cost_d_aftax">[116]Languages!$B$133</definedName>
    <definedName name="l_country">[116]Languages!$B$3</definedName>
    <definedName name="l_cr_res">[116]Languages!$B$100</definedName>
    <definedName name="l_cs">[116]Languages!$B$134</definedName>
    <definedName name="l_curr_a">[116]Languages!$B$64</definedName>
    <definedName name="l_curr_a_oth">[116]Languages!$B$69</definedName>
    <definedName name="l_curr_l">[116]Languages!$B$76</definedName>
    <definedName name="l_current">[116]Languages!$B$9</definedName>
    <definedName name="l_d">[116]Languages!$B$136</definedName>
    <definedName name="l_d_ce">[116]Languages!$B$152</definedName>
    <definedName name="l_debt">[116]Languages!$B$47</definedName>
    <definedName name="l_depr">[116]Languages!$B$106</definedName>
    <definedName name="l_description">[116]Languages!$B$4</definedName>
    <definedName name="l_descrtiption">[117]Des!$E$2</definedName>
    <definedName name="l_e1">[116]Languages!$B$58</definedName>
    <definedName name="l_e2">[117]R_Valuation!$B$44</definedName>
    <definedName name="l_EBIT">[116]Languages!$B$103</definedName>
    <definedName name="l_ebit_m">[116]Languages!$B$17</definedName>
    <definedName name="l_EBITDA">[116]Languages!$B$104</definedName>
    <definedName name="l_ebitda_m">[116]Languages!$B$16</definedName>
    <definedName name="l_ebt_m">[116]Languages!$B$18</definedName>
    <definedName name="l_employees">[116]Languages!$B$5</definedName>
    <definedName name="l_eq">[116]Languages!$B$135</definedName>
    <definedName name="l_eq_dr">[116]Languages!$B$129</definedName>
    <definedName name="l_eq_rat">[116]Languages!$B$149</definedName>
    <definedName name="l_eq_risk">[116]Languages!$B$141</definedName>
    <definedName name="l_esti">[116]Languages!$B$25</definedName>
    <definedName name="l_excess_wc">[116]Languages!$B$52</definedName>
    <definedName name="l_gross_fa">[116]Languages!$B$70</definedName>
    <definedName name="l_growth_rate">[116]Languages!$B$62</definedName>
    <definedName name="l_hist">[116]Languages!$B$24</definedName>
    <definedName name="l_ic_ebitda">[116]Languages!$B$154</definedName>
    <definedName name="l_inc_bxo">[116]Languages!$B$96</definedName>
    <definedName name="l_int_exp">[116]Languages!$B$93</definedName>
    <definedName name="l_inter">[116]Languages!#REF!</definedName>
    <definedName name="l_inv">[116]Languages!$B$68</definedName>
    <definedName name="l_inv_sales">[116]Languages!$B$13</definedName>
    <definedName name="l_itax_exp">[116]Languages!$B$95</definedName>
    <definedName name="l_low_q">[116]Languages!$B$28</definedName>
    <definedName name="l_lt_borr">[116]Languages!$B$80</definedName>
    <definedName name="l_lt_inv_rec">[116]Languages!$B$73</definedName>
    <definedName name="l_lt_ir_cz">[116]Languages!$B$131</definedName>
    <definedName name="l_lt_l_oth">[116]Languages!$B$81</definedName>
    <definedName name="l_m_glc">[116]Languages!$B$39</definedName>
    <definedName name="l_m_risk">[116]Languages!$B$123</definedName>
    <definedName name="l_ma">[116]Languages!$B$32</definedName>
    <definedName name="l_ma_sec">[116]Languages!$B$66</definedName>
    <definedName name="l_maj">[116]Languages!$B$49</definedName>
    <definedName name="l_maj_disc">[116]Languages!$B$55</definedName>
    <definedName name="l_margin">[116]Languages!$B$33</definedName>
    <definedName name="l_mark_disc">[116]Languages!$B$56</definedName>
    <definedName name="l_market_cap">[116]Languages!$B$6</definedName>
    <definedName name="l_median">[116]Languages!$B$26</definedName>
    <definedName name="l_min_int">[116]Languages!$B$84</definedName>
    <definedName name="l_morning">[116]Languages!$B$144</definedName>
    <definedName name="l_mve">[116]Languages!$B$36</definedName>
    <definedName name="l_mvic">[116]Languages!$B$35</definedName>
    <definedName name="l_name">[116]Languages!$B$2</definedName>
    <definedName name="l_net_fa">[116]Languages!$B$72</definedName>
    <definedName name="l_net_il">[116]Languages!$B$98</definedName>
    <definedName name="l_net_sales">[116]Languages!$B$89</definedName>
    <definedName name="l_ni">[116]Languages!$B$31</definedName>
    <definedName name="l_ni_m">[116]Languages!$B$19</definedName>
    <definedName name="l_non_op_loss">[116]Languages!$B$94</definedName>
    <definedName name="l_non_oper">[116]Languages!$B$53</definedName>
    <definedName name="l_norm_fin">[116]Languages!$B$99</definedName>
    <definedName name="l_note">[116]Languages!$B$148</definedName>
    <definedName name="l_op_inc">[116]Languages!$B$92</definedName>
    <definedName name="l_oth">[116]Languages!$B$102</definedName>
    <definedName name="l_oth_a">[116]Languages!$B$74</definedName>
    <definedName name="l_pay_sales">[116]Languages!$B$14</definedName>
    <definedName name="l_pl_a_sale">[116]Languages!$B$101</definedName>
    <definedName name="l_pl_hist">[116]Languages!$B$88</definedName>
    <definedName name="l_pr_0106">[116]Languages!$B$155</definedName>
    <definedName name="l_pr_0711">[116]Languages!$B$156</definedName>
    <definedName name="l_pref_eq">[116]Languages!$B$83</definedName>
    <definedName name="l_quick">[116]Languages!$B$8</definedName>
    <definedName name="l_range">[116]Languages!$B$61</definedName>
    <definedName name="l_rbeta">[116]Languages!$B$107</definedName>
    <definedName name="l_re">[116]Languages!$B$147</definedName>
    <definedName name="l_re_prelim">[116]Languages!$B$125</definedName>
    <definedName name="l_rece_sales">[116]Languages!$B$12</definedName>
    <definedName name="l_rf_czk">[116]Languages!$B$122</definedName>
    <definedName name="l_rf_usd">[116]Languages!$B$120</definedName>
    <definedName name="l_rl_beta">[116]Languages!$B$110</definedName>
    <definedName name="l_roa_ebit">[116]Languages!$B$21</definedName>
    <definedName name="l_roa_ni">[116]Languages!$B$20</definedName>
    <definedName name="l_roe_ebit">[116]Languages!$B$23</definedName>
    <definedName name="l_roe_ni">[116]Languages!$B$22</definedName>
    <definedName name="l_s_r">[116]Languages!$B$43</definedName>
    <definedName name="l_sa">[116]Languages!$B$151</definedName>
    <definedName name="l_sales">[116]Languages!$B$37</definedName>
    <definedName name="l_se_beta">[116]Languages!$B$108</definedName>
    <definedName name="l_sel_m">[116]Languages!$B$41</definedName>
    <definedName name="l_sga_exp">[116]Languages!$B$91</definedName>
    <definedName name="l_share_cap">[116]Languages!$B$85</definedName>
    <definedName name="l_share_eq">[116]Languages!$B$87</definedName>
    <definedName name="l_sm_risk">[116]Languages!$B$127</definedName>
    <definedName name="l_sp_r">[118]Languages!$B$44</definedName>
    <definedName name="l_sp_risk">[116]Languages!$B$128</definedName>
    <definedName name="l_st_borr">[116]Languages!$B$78</definedName>
    <definedName name="l_st_l_oth">[116]Languages!$B$79</definedName>
    <definedName name="l_sub">[116]Languages!$B$38</definedName>
    <definedName name="l_t_r">[116]Languages!$B$45</definedName>
    <definedName name="l_tax_loss">[116]Languages!$B$51</definedName>
    <definedName name="l_tc">[116]Languages!$B$150</definedName>
    <definedName name="l_ticker">[116]Languages!$B$7</definedName>
    <definedName name="l_tot_a">[116]Languages!$B$75</definedName>
    <definedName name="l_tot_com_eq">[116]Languages!$B$86</definedName>
    <definedName name="l_tot_l">[116]Languages!$B$82</definedName>
    <definedName name="l_u_beta">[116]Languages!$B$109</definedName>
    <definedName name="l_upp_q">[116]Languages!$B$29</definedName>
    <definedName name="l_val_multi">[116]Languages!$B$30</definedName>
    <definedName name="l_vs">[116]Languages!$B$159</definedName>
    <definedName name="l_wacc">[116]Languages!$B$138</definedName>
    <definedName name="l_wacc_r">[116]Languages!$B$139</definedName>
    <definedName name="l_wc_sales">[116]Languages!$B$15</definedName>
    <definedName name="l_xo_aftax">[116]Languages!$B$105</definedName>
    <definedName name="l_xo_pretax">[116]Languages!$B$97</definedName>
    <definedName name="l_ys_czk_usd">[116]Languages!$B$121</definedName>
    <definedName name="l_ytr_debt">[116]Languages!$B$153</definedName>
    <definedName name="Labod">#REF!</definedName>
    <definedName name="lang">[119]Input!$H$1</definedName>
    <definedName name="lastyear">#REF!</definedName>
    <definedName name="LE_CC_INC">[35]LE_CC!$L$4</definedName>
    <definedName name="LE_EEL_INC">#REF!</definedName>
    <definedName name="LE_ENO_INC">[35]LE_ENO!$L$4</definedName>
    <definedName name="LE_MC_INC">[35]LE_MC!$L$4</definedName>
    <definedName name="Lebensalter">#REF!</definedName>
    <definedName name="LEID">[22]costs!$C$85:$C$139</definedName>
    <definedName name="level">[57]Control!$E$5:$F$10</definedName>
    <definedName name="level_descr">[85]Control!$F$4</definedName>
    <definedName name="level_sel">[84]Control!$D$2</definedName>
    <definedName name="level_sel_desc">[120]Control!$D$4</definedName>
    <definedName name="LevelRef_1">#REF!</definedName>
    <definedName name="levels">[50]Control!$F$5:$H$10</definedName>
    <definedName name="Levelselection">[85]Control!$E$4</definedName>
    <definedName name="LGKDL" hidden="1">#REF!</definedName>
    <definedName name="Liquid">#REF!</definedName>
    <definedName name="List_BS_JVS">[50]Accounts!#REF!</definedName>
    <definedName name="List_BS_JVS_Flat">[50]Accounts!#REF!</definedName>
    <definedName name="List_BS_JVS_IC">[50]Accounts!#REF!</definedName>
    <definedName name="List_BS_JVS_Text">[50]Accounts!#REF!</definedName>
    <definedName name="ListOffset" hidden="1">1</definedName>
    <definedName name="LITA95">#REF!</definedName>
    <definedName name="LITA97">[36]Währungskurse!$B$11</definedName>
    <definedName name="LITA98">[121]Währungskurse!$B$35</definedName>
    <definedName name="LITAE00">[37]Währungskurse!$B$71</definedName>
    <definedName name="LITAE01">'[38]Exchange rates'!$F$9</definedName>
    <definedName name="LITAE96">#REF!</definedName>
    <definedName name="LITAE97">#REF!</definedName>
    <definedName name="LITAE98">[36]Währungskurse!$B$23</definedName>
    <definedName name="LITAE99">[36]Währungskurse!$B$59</definedName>
    <definedName name="liters">#REF!</definedName>
    <definedName name="liters2">[56]Mar!$A$21:$K$38</definedName>
    <definedName name="litersUS">#REF!</definedName>
    <definedName name="LITFC96">#REF!</definedName>
    <definedName name="LITFC98">[36]Währungskurse!$B$47</definedName>
    <definedName name="LITFC99">[37]Währungskurse!$B$47</definedName>
    <definedName name="LITPP00">[37]Währungskurse!$B$59</definedName>
    <definedName name="LITPP99">[36]Währungskurse!$B$71</definedName>
    <definedName name="LITUP98">[36]Währungskurse!$B$35</definedName>
    <definedName name="LIZK">[22]costs!$C$140:$C$147</definedName>
    <definedName name="lkj"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ll">#REF!</definedName>
    <definedName name="LLL.JJJ"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LLLL" hidden="1">{#N/A,#N/A,FALSE,"Aging Summary";#N/A,#N/A,FALSE,"Ratio Analysis";#N/A,#N/A,FALSE,"Test 120 Day Accts";#N/A,#N/A,FALSE,"Tickmarks"}</definedName>
    <definedName name="LME">'[12]Set-up'!$F$30</definedName>
    <definedName name="lng">[116]Start!$C$12</definedName>
    <definedName name="loans" hidden="1">{"glc1",#N/A,FALSE,"GLC";"glc2",#N/A,FALSE,"GLC";"glc3",#N/A,FALSE,"GLC";"glc4",#N/A,FALSE,"GLC";"glc5",#N/A,FALSE,"GLC"}</definedName>
    <definedName name="M">[105]NEFTRANS!#REF!</definedName>
    <definedName name="M_1">[40]!M_1</definedName>
    <definedName name="M_10">[40]!M_10</definedName>
    <definedName name="M_11">[40]!M_11</definedName>
    <definedName name="M_12">[40]!M_12</definedName>
    <definedName name="M_2">[40]!M_2</definedName>
    <definedName name="M_3">[40]!M_3</definedName>
    <definedName name="M_4">[40]!M_4</definedName>
    <definedName name="M_5">[40]!M_5</definedName>
    <definedName name="M_6">[40]!M_6</definedName>
    <definedName name="M_7">[40]!M_7</definedName>
    <definedName name="M_8">[40]!M_8</definedName>
    <definedName name="M_9">[40]!M_9</definedName>
    <definedName name="ma">#REF!</definedName>
    <definedName name="MA_EST_last">[122]MA_GPC!$D$5</definedName>
    <definedName name="MA_FY_first">[122]MA_GPC!$D$3</definedName>
    <definedName name="MA_FY_last">[122]MA_GPC!$D$4</definedName>
    <definedName name="Mai">#REF!</definedName>
    <definedName name="Man">[40]!Man</definedName>
    <definedName name="Mär">#REF!</definedName>
    <definedName name="MARGIN">#REF!</definedName>
    <definedName name="margin_after_budgets">#REF!</definedName>
    <definedName name="margin_before_sales_budgets">#REF!</definedName>
    <definedName name="MARKET">[62]Control!$N$8</definedName>
    <definedName name="Market_cap">#REF!</definedName>
    <definedName name="market_channels_ipc">#REF!</definedName>
    <definedName name="marketing">#REF!</definedName>
    <definedName name="MarketSection">#REF!</definedName>
    <definedName name="marketshare">[66]Scenarios!$C$7</definedName>
    <definedName name="marketshare_ht_ipc">#REF!</definedName>
    <definedName name="MAT">[22]costs!$C$148:$C$195</definedName>
    <definedName name="Material">#REF!</definedName>
    <definedName name="MB">'[72]Referentna stranica'!$D$18</definedName>
    <definedName name="MC_INC">[35]MC!$L$4</definedName>
    <definedName name="MCL">#REF!</definedName>
    <definedName name="MCR_INC">[35]MCR!$L$4</definedName>
    <definedName name="MCW_INC">[35]MCW!$L$4</definedName>
    <definedName name="MerrillPrintIt" hidden="1">[24]!MerrillPrintIt</definedName>
    <definedName name="MF">#REF!</definedName>
    <definedName name="Midyearfaktor">'[69]Konzern-ratios'!#REF!</definedName>
    <definedName name="MIET">[22]costs!$C$196:$C$204</definedName>
    <definedName name="Minderheitenanteil">#REF!</definedName>
    <definedName name="MinderheitenII">#REF!</definedName>
    <definedName name="mio">[123]Control!$G$31</definedName>
    <definedName name="mioshort">[124]Währungskurse!$K$13</definedName>
    <definedName name="Mixing">#REF!</definedName>
    <definedName name="mktg_fact">#REF!</definedName>
    <definedName name="mob">#REF!</definedName>
    <definedName name="MOBU">[22]costs!$C$205</definedName>
    <definedName name="Monat">[42]Configuration!$B$4</definedName>
    <definedName name="Monate">#REF!</definedName>
    <definedName name="Monate1">#REF!</definedName>
    <definedName name="Month">'[81]DCF-Input'!$C$3:$N$4</definedName>
    <definedName name="month_sel1">[120]Control!$S$42</definedName>
    <definedName name="month_sel2">[120]Control!$T$42</definedName>
    <definedName name="Month1">#REF!</definedName>
    <definedName name="Month10">#REF!</definedName>
    <definedName name="Month11">#REF!</definedName>
    <definedName name="Month12">#REF!</definedName>
    <definedName name="Month2">#REF!</definedName>
    <definedName name="Month3">#REF!</definedName>
    <definedName name="Month4">#REF!</definedName>
    <definedName name="Month5">#REF!</definedName>
    <definedName name="Month6">#REF!</definedName>
    <definedName name="Month7">#REF!</definedName>
    <definedName name="Month8">#REF!</definedName>
    <definedName name="Month9">#REF!</definedName>
    <definedName name="montroz1p">'[60]Sumář jm. sez. Přípravy'!#REF!</definedName>
    <definedName name="montzah1p">'[60]Sumář jm. sez. Přípravy'!#REF!</definedName>
    <definedName name="MOU_GO_out">#REF!</definedName>
    <definedName name="MOU_Total">#REF!</definedName>
    <definedName name="mseop1">#REF!</definedName>
    <definedName name="mseop2">#REF!</definedName>
    <definedName name="mseop3">#REF!</definedName>
    <definedName name="mseop4">#REF!</definedName>
    <definedName name="mseop5">#REF!</definedName>
    <definedName name="msga1">#REF!</definedName>
    <definedName name="msga2">#REF!</definedName>
    <definedName name="msga3">#REF!</definedName>
    <definedName name="msga4">#REF!</definedName>
    <definedName name="msga5">#REF!</definedName>
    <definedName name="MUVOspeich">[40]!MUVOspeich</definedName>
    <definedName name="MW_hop">#REF!</definedName>
    <definedName name="MW_lease">#REF!</definedName>
    <definedName name="N">[105]NEFTRANS!#REF!</definedName>
    <definedName name="nadan">[125]Tečaj!$B$12</definedName>
    <definedName name="Naklady">#REF!</definedName>
    <definedName name="Náklady">#REF!</definedName>
    <definedName name="Name">'[2]Parameter '!$F$28</definedName>
    <definedName name="Nazvy_ticku_MI">#REF!</definedName>
    <definedName name="Názvy_tisku_MI">#REF!</definedName>
    <definedName name="názvy_tisku_MI_02">#REF!</definedName>
    <definedName name="NBHVDS.HGZTF"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nCountIC">[50]Control!$C$31</definedName>
    <definedName name="Net_Income">#REF!</definedName>
    <definedName name="Net_revenue_total">#REF!</definedName>
    <definedName name="neu" hidden="1">[8]EurotoolsXRates!$A$14</definedName>
    <definedName name="NewRange" hidden="1">[24]!NewRange</definedName>
    <definedName name="nfp">#REF!</definedName>
    <definedName name="NIM_R"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NJJ.HZUBG" hidden="1">{"glcbs",#N/A,FALSE,"GLCBS";"glccsbs",#N/A,FALSE,"GLCCSBS";"glcis",#N/A,FALSE,"GLCIS";"glccsis",#N/A,FALSE,"GLCCSIS";"glcrat1",#N/A,FALSE,"GLC-ratios1"}</definedName>
    <definedName name="NM_INC">#REF!</definedName>
    <definedName name="NMT_NW_CAPEX">#REF!</definedName>
    <definedName name="NMT_NW_CIP">#REF!</definedName>
    <definedName name="NMT_NW_Statistics">#REF!</definedName>
    <definedName name="no">#REF!</definedName>
    <definedName name="node_p">#REF!</definedName>
    <definedName name="nodes_b">#REF!</definedName>
    <definedName name="none">#REF!</definedName>
    <definedName name="NOTE">#REF!</definedName>
    <definedName name="Note1">#REF!</definedName>
    <definedName name="Note2">#REF!</definedName>
    <definedName name="notes">[50]Control!$AH$4</definedName>
    <definedName name="Nov">#REF!</definedName>
    <definedName name="novo">[54]NEFTRANS!#REF!</definedName>
    <definedName name="NovypivotpreCCbezCoC" localSheetId="2" hidden="1">Main.SAPF4Help()</definedName>
    <definedName name="NovypivotpreCCbezCoC" hidden="1">Main.SAPF4Help()</definedName>
    <definedName name="Null_Ignorieren">#REF!</definedName>
    <definedName name="Null_Importieren">#REF!</definedName>
    <definedName name="Null_Löschen">#REF!</definedName>
    <definedName name="number">#REF!</definedName>
    <definedName name="Number_of_relevant_airports">#REF!</definedName>
    <definedName name="Number_of_relevant_congress_centers">#REF!</definedName>
    <definedName name="Number_of_relevant_hotels">#REF!</definedName>
    <definedName name="o" hidden="1">{#N/A,#N/A,FALSE,"New Depr Sch-150% DB";#N/A,#N/A,FALSE,"Cash Flows RLP";#N/A,#N/A,FALSE,"IRR";#N/A,#N/A,FALSE,"Proforma IS";#N/A,#N/A,FALSE,"Assumptions"}</definedName>
    <definedName name="oblast">[87]Prac!$A$4:$EB$15</definedName>
    <definedName name="oblast_formatu">#REF!</definedName>
    <definedName name="OC">#REF!</definedName>
    <definedName name="OCAP">#REF!</definedName>
    <definedName name="Offnet">#REF!</definedName>
    <definedName name="Offpeek">#REF!</definedName>
    <definedName name="ok" hidden="1">{#N/A,#N/A,FALSE,"Aging Summary";#N/A,#N/A,FALSE,"Ratio Analysis";#N/A,#N/A,FALSE,"Test 120 Day Accts";#N/A,#N/A,FALSE,"Tickmarks"}</definedName>
    <definedName name="Okt">#REF!</definedName>
    <definedName name="old_to_new">#REF!</definedName>
    <definedName name="onl">#REF!</definedName>
    <definedName name="OnlineLanguage">[101]Struktur!$C$2</definedName>
    <definedName name="Onnet">#REF!</definedName>
    <definedName name="OO" hidden="1">{#N/A,#N/A,FALSE,"New Depr Sch-150% DB";#N/A,#N/A,FALSE,"Cash Flows RLP";#N/A,#N/A,FALSE,"IRR";#N/A,#N/A,FALSE,"Proforma IS";#N/A,#N/A,FALSE,"Assumptions"}</definedName>
    <definedName name="Općina_Grad">'[108]iznosi prireza'!$A:$A</definedName>
    <definedName name="OPEX1">#REF!</definedName>
    <definedName name="OPEX10">#REF!</definedName>
    <definedName name="OPEX2">#REF!</definedName>
    <definedName name="OPEX3">#REF!</definedName>
    <definedName name="OPEX4">#REF!</definedName>
    <definedName name="OPEX5">#REF!</definedName>
    <definedName name="OPEX6">#REF!</definedName>
    <definedName name="OPEX7">#REF!</definedName>
    <definedName name="OPEX8">#REF!</definedName>
    <definedName name="OPEX9">#REF!</definedName>
    <definedName name="Optimistic">'[100]2_Tariff book'!#REF!</definedName>
    <definedName name="OR">#REF!</definedName>
    <definedName name="order" hidden="1">[24]!order</definedName>
    <definedName name="Org">[27]Steuerung!$J$9:$J$10</definedName>
    <definedName name="ORGEINH">[32]Home!#REF!</definedName>
    <definedName name="Orgeinh2">#REF!</definedName>
    <definedName name="OUTR_GO">#REF!</definedName>
    <definedName name="OUTR_N">#REF!</definedName>
    <definedName name="OUTR_T">#REF!</definedName>
    <definedName name="oz6k">'[60]Krycí list'!#REF!</definedName>
    <definedName name="P">[105]NEFTRANS!#REF!</definedName>
    <definedName name="Packaging">#REF!</definedName>
    <definedName name="pcis" localSheetId="2">[126]!pcis</definedName>
    <definedName name="pcis">[126]!pcis</definedName>
    <definedName name="pcis_01" localSheetId="2">[126]!pcis</definedName>
    <definedName name="pcis_01">[126]!pcis</definedName>
    <definedName name="Peakfunding_incl_PP">'[81]DCF-Calculation'!$G$43</definedName>
    <definedName name="Peek">#REF!</definedName>
    <definedName name="peergroup" hidden="1">[24]!peergroup</definedName>
    <definedName name="Per">[27]Steuerung!$F$9:$F$20</definedName>
    <definedName name="Per_minute_cluster_all_details">#REF!</definedName>
    <definedName name="percapcons">[33]Scenarios!$C$5</definedName>
    <definedName name="period">#REF!</definedName>
    <definedName name="PERIOD_LONG">[96]Control!$C$5</definedName>
    <definedName name="period_sel">[127]Control!$I$4</definedName>
    <definedName name="period_sel1">[57]Control!$G$4</definedName>
    <definedName name="period_sel2">[57]Control!$H$4</definedName>
    <definedName name="period_sel3">[57]Control!$G$18</definedName>
    <definedName name="perioden_anzahl">[85]Control!$P$4</definedName>
    <definedName name="Periodizität">[25]Tabelle1!$J$2</definedName>
    <definedName name="periods">[84]Control!$F$4:$G$15</definedName>
    <definedName name="periods1">[50]Control!$K$5:$L$16</definedName>
    <definedName name="periodselection">[84]Control!$F$2</definedName>
    <definedName name="periodselection_q">[128]Control!#REF!</definedName>
    <definedName name="periodselection_qbefore">[128]Control!#REF!</definedName>
    <definedName name="periodselectionq">[128]Control!#REF!</definedName>
    <definedName name="periodsq">[128]Control!#REF!</definedName>
    <definedName name="Perpetuity">'[81]DCF-Calculation'!$G$70</definedName>
    <definedName name="Pers">[129]Personnel!$N$26:$S$47</definedName>
    <definedName name="PerShort">[27]Steuerung!$G$9:$G$20</definedName>
    <definedName name="PerShortNr">[27]Steuerung!$H$9:$H$20</definedName>
    <definedName name="personnel">[130]Scenario!#REF!</definedName>
    <definedName name="Pfad">#REF!</definedName>
    <definedName name="PFPRICE">#REF!</definedName>
    <definedName name="PFPRICE2">#REF!</definedName>
    <definedName name="PGRA">[22]costs!$C$265:$C$364</definedName>
    <definedName name="PGRK">[22]costs!$C$365:$C$388</definedName>
    <definedName name="pippo"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PJ_INC">[35]PJ!$L$4</definedName>
    <definedName name="PL_Run_Rates">#REF!</definedName>
    <definedName name="PL1_1">#REF!</definedName>
    <definedName name="PL1_2">#REF!</definedName>
    <definedName name="PL1_3">#REF!</definedName>
    <definedName name="PL11_1">#REF!</definedName>
    <definedName name="PL11_2">#REF!</definedName>
    <definedName name="PL11_3">#REF!</definedName>
    <definedName name="PL11_4">#REF!</definedName>
    <definedName name="PL15_1">#REF!</definedName>
    <definedName name="PL15_2">#REF!</definedName>
    <definedName name="PL15_3">#REF!</definedName>
    <definedName name="PL16_1">#REF!</definedName>
    <definedName name="PL16_2">#REF!</definedName>
    <definedName name="PL17_1">#REF!</definedName>
    <definedName name="PL17_2">#REF!</definedName>
    <definedName name="PL17_3">#REF!</definedName>
    <definedName name="PL2_1">#REF!</definedName>
    <definedName name="PL2_2">#REF!</definedName>
    <definedName name="PL2_3">#REF!</definedName>
    <definedName name="PL20_1">#REF!</definedName>
    <definedName name="PL20_2">#REF!</definedName>
    <definedName name="PL20_3">#REF!</definedName>
    <definedName name="PL20_4">#REF!</definedName>
    <definedName name="PL20_5">#REF!</definedName>
    <definedName name="PL20_6">#REF!</definedName>
    <definedName name="PL21_1">#REF!</definedName>
    <definedName name="PL21_2">#REF!</definedName>
    <definedName name="PL3_1">#REF!</definedName>
    <definedName name="PL3_2">#REF!</definedName>
    <definedName name="PL3_3">#REF!</definedName>
    <definedName name="PL3_4">#REF!</definedName>
    <definedName name="PL3_5">#REF!</definedName>
    <definedName name="PL3_6">#REF!</definedName>
    <definedName name="PL43_1_A">#REF!</definedName>
    <definedName name="PL43_1_B">#REF!</definedName>
    <definedName name="PL43_2">#REF!</definedName>
    <definedName name="PL44_1_A">#REF!</definedName>
    <definedName name="PL44_1_B">#REF!</definedName>
    <definedName name="PL44_2">#REF!</definedName>
    <definedName name="PL45_A">#REF!</definedName>
    <definedName name="PL45_B">#REF!</definedName>
    <definedName name="PL50_1">#REF!</definedName>
    <definedName name="PL50_2">#REF!</definedName>
    <definedName name="PL50_3">#REF!</definedName>
    <definedName name="PL51_1">#REF!</definedName>
    <definedName name="PL51_2">#REF!</definedName>
    <definedName name="PL51_3">#REF!</definedName>
    <definedName name="PL53_A">#REF!</definedName>
    <definedName name="PL53_B">#REF!</definedName>
    <definedName name="plan_einz">[25]Tabelle1!#REF!</definedName>
    <definedName name="plan_kum">[25]Tabelle1!#REF!</definedName>
    <definedName name="PLKLXReg">[51]Sheet3!$J$20</definedName>
    <definedName name="PLN">#REF!</definedName>
    <definedName name="PN1_A">#REF!</definedName>
    <definedName name="PN1_B">#REF!</definedName>
    <definedName name="PN1_C">#REF!</definedName>
    <definedName name="PN2_A">#REF!</definedName>
    <definedName name="PN2_B">#REF!</definedName>
    <definedName name="pnadan">[125]Tečaj!$B$22</definedName>
    <definedName name="PNRA">[22]costs!$C$397:$C$417</definedName>
    <definedName name="PNRK">[22]costs!$C$418:$C$423</definedName>
    <definedName name="poc">#REF!</definedName>
    <definedName name="pokus">[64]Sheet2!$B$4:$F$15</definedName>
    <definedName name="PORT">[22]costs!$C$424</definedName>
    <definedName name="Positionplan">#REF!</definedName>
    <definedName name="posplan_download">'[65]Cost type info extended'!#REF!</definedName>
    <definedName name="pperiod">[125]Tečaj!$D$12</definedName>
    <definedName name="ppperiod">[125]Tečaj!$D$22</definedName>
    <definedName name="prarodicia">'[131]Input&amp;TOC'!#REF!</definedName>
    <definedName name="PreScaled">[27]Steuerung!$U$9</definedName>
    <definedName name="PRI_Call_counter_all_details">#REF!</definedName>
    <definedName name="PRI_Details_revenues_all_details">#REF!</definedName>
    <definedName name="PRI_Minutes_per_products_all_details">#REF!</definedName>
    <definedName name="PRI_Revenues_billing_prod_all_details">#REF!</definedName>
    <definedName name="price">[132]Scenarios!$C$6</definedName>
    <definedName name="primo">'[20]data input'!#REF!</definedName>
    <definedName name="_xlnm.Print_Area">#REF!</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3">#REF!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28">[99]Notes17to24!#REF!</definedName>
    <definedName name="Prirezi">'[108]iznosi prireza'!$A:$B</definedName>
    <definedName name="Private_Per_currency_cluster_all_details">[133]Private_Per_currency_cluster_al!$A$1:$AF$101</definedName>
    <definedName name="Private_Per_minute_cluster_all_details">[134]Private_Per_minute_cluster_all_!$A$1:$AF$101</definedName>
    <definedName name="ProduktNP">'[135]Input 2'!$C$7:$D$18</definedName>
    <definedName name="ProduktRP">'[135]Input 1'!$C$7:$D$34</definedName>
    <definedName name="Project">'[136]Set-up'!#REF!</definedName>
    <definedName name="proz_Abweichung">[25]Tabelle1!#REF!</definedName>
    <definedName name="pstr" localSheetId="2">[126]!pstr</definedName>
    <definedName name="pstr">[126]!pstr</definedName>
    <definedName name="pstr_01" localSheetId="2">[126]!pstr</definedName>
    <definedName name="pstr_01">[126]!pstr</definedName>
    <definedName name="ptc">[58]Control!$C$8</definedName>
    <definedName name="Purchased_products">#REF!</definedName>
    <definedName name="Purchaseprice_NPV">'[81]DCF-Calculation'!$G$34</definedName>
    <definedName name="PYME">'[12]Set-up'!$E$30</definedName>
    <definedName name="q" hidden="1">[137]Kontensalden!$B$176:$B$186,[137]Kontensalden!$B$192:$B$196,[137]Kontensalden!$B$198:$B$200,[137]Kontensalden!$B$236,[137]Kontensalden!$B$238:$B$239,[137]Kontensalden!$B$241:$B$347,[137]Kontensalden!$B$361:$B$371,[137]Kontensalden!$B$375:$B$376,[137]Kontensalden!$B$378,[137]Kontensalden!$B$380,[137]Kontensalden!$B$382:$B$385,[137]Kontensalden!$B$387,[137]Kontensalden!$B$391:$B$396,[137]Kontensalden!$B$398</definedName>
    <definedName name="q_sel1">[120]Control!$U$42</definedName>
    <definedName name="q_sel2">[120]Control!$V$42</definedName>
    <definedName name="QMR_TRANSFER">#REF!</definedName>
    <definedName name="QR_CARRIER_SERVICES">#REF!</definedName>
    <definedName name="QR_DATA">#REF!</definedName>
    <definedName name="QR_FN">#REF!</definedName>
    <definedName name="QR_INTERNET">#REF!</definedName>
    <definedName name="QR_MOBILE">#REF!</definedName>
    <definedName name="quantity">[66]Scenarios!$C$5</definedName>
    <definedName name="quarter">[128]Control!#REF!</definedName>
    <definedName name="quarter_month">[128]Control!#REF!</definedName>
    <definedName name="quarter_monthbefore">[128]Control!#REF!</definedName>
    <definedName name="quDate_DT" hidden="1">[138]XLR_NoRangeSheet!$B$6</definedName>
    <definedName name="quMon_MON" hidden="1">[138]XLR_NoRangeSheet!$B$7</definedName>
    <definedName name="RA_COS">#REF!</definedName>
    <definedName name="range1">[139]Sheet1!$M$3:$M$11</definedName>
    <definedName name="range2">[139]Sheet1!$N$3:$N$11</definedName>
    <definedName name="range3">[139]Sheet1!$O$3:$O$11</definedName>
    <definedName name="range4">[139]Sheet1!$P$3:$P$11</definedName>
    <definedName name="RAR_GO">#REF!</definedName>
    <definedName name="RAR_T">#REF!</definedName>
    <definedName name="RATE_A">#REF!</definedName>
    <definedName name="RATE_B">#REF!</definedName>
    <definedName name="RATIO">[129]Personnel!$Q$13</definedName>
    <definedName name="razdav">[53]Build!$E$6:$F$6</definedName>
    <definedName name="razdoblje">'[72]Referentna stranica'!$D$7</definedName>
    <definedName name="razdoblje06">#REF!</definedName>
    <definedName name="RAZDOBLJE1">[140]IP!$D$7</definedName>
    <definedName name="RAZDOBLJE2011">'[141]Referentna stranica'!$D$7</definedName>
    <definedName name="recap">[142]CAR!$F$48</definedName>
    <definedName name="RedefinePrintTableRange" hidden="1">[24]!RedefinePrintTableRange</definedName>
    <definedName name="redo" hidden="1">{#N/A,#N/A,FALSE,"ACQ_GRAPHS";#N/A,#N/A,FALSE,"T_1 GRAPHS";#N/A,#N/A,FALSE,"T_2 GRAPHS";#N/A,#N/A,FALSE,"COMB_GRAPHS"}</definedName>
    <definedName name="REIK">[22]costs!$C$425:$C$441</definedName>
    <definedName name="Relevant_number_of_days_per_year">#REF!</definedName>
    <definedName name="Relevant_number_of_days_per_year_CC">#REF!</definedName>
    <definedName name="Report">[40]!Report</definedName>
    <definedName name="res_growth">[143]DCF!$R$54</definedName>
    <definedName name="Rest_Goodwill">#REF!</definedName>
    <definedName name="RET_004">#REF!</definedName>
    <definedName name="RET_005">#REF!</definedName>
    <definedName name="RET_006">'[30]5_OPEX Deviation  '!#REF!</definedName>
    <definedName name="RET_007">#REF!</definedName>
    <definedName name="RET_008">#REF!</definedName>
    <definedName name="RET_009">#REF!</definedName>
    <definedName name="RET_010">#REF!</definedName>
    <definedName name="RET_011">#REF!</definedName>
    <definedName name="RET_012">#REF!</definedName>
    <definedName name="RET_013">#REF!</definedName>
    <definedName name="RET_014">#REF!</definedName>
    <definedName name="RET_015">#REF!</definedName>
    <definedName name="RET_016">#REF!</definedName>
    <definedName name="RET_017">#REF!</definedName>
    <definedName name="RET_018">#REF!</definedName>
    <definedName name="RET_019">#REF!</definedName>
    <definedName name="RET_FI_01_CoS">#REF!</definedName>
    <definedName name="RET_FI_01_Notes">#REF!</definedName>
    <definedName name="RET_FI_02_BS">#REF!</definedName>
    <definedName name="RET_FI_02_BS_A_Eur">#REF!</definedName>
    <definedName name="RET_FI_02_BS_B_Eur">#REF!</definedName>
    <definedName name="RET_FI_02_CF">#REF!</definedName>
    <definedName name="RET_FS_02_001">#REF!</definedName>
    <definedName name="RET_FS_02_002">#REF!</definedName>
    <definedName name="RET_PL_01_OPEXonAccounts">#REF!</definedName>
    <definedName name="RETT">#REF!</definedName>
    <definedName name="RETTIF">#REF!</definedName>
    <definedName name="RETURN">#REF!</definedName>
    <definedName name="rev_fact">#REF!</definedName>
    <definedName name="rev_on_pg_2002_01">#REF!</definedName>
    <definedName name="REVENUE">#REF!</definedName>
    <definedName name="rex">[71]Calcul!$N$2</definedName>
    <definedName name="rf_CZK">#REF!</definedName>
    <definedName name="rm">[58]Control!$C$9</definedName>
    <definedName name="RNC_in_2002">#REF!</definedName>
    <definedName name="RNC_in_2003">#REF!</definedName>
    <definedName name="RNC_in_2004">#REF!</definedName>
    <definedName name="rnc_margin">#REF!</definedName>
    <definedName name="rnc_margin1">#REF!</definedName>
    <definedName name="rngDvalBFP">'[59]Set-up'!$D$98:$D$100</definedName>
    <definedName name="rngDvalCurrency">#REF!</definedName>
    <definedName name="rngDvalCY">'[59]Set-up'!$H$98:$H$105</definedName>
    <definedName name="rngDvalDenomination">'[59]Set-up'!$I$98:$I$103</definedName>
    <definedName name="rngDvalMonths">'[59]Set-up'!$C$98:$C$109</definedName>
    <definedName name="rngDvalTimeline">#REF!</definedName>
    <definedName name="rngDvalYTDNotation1">'[59]Set-up'!$E$98:$E$109</definedName>
    <definedName name="rngDvalYTDNotation2">'[59]Set-up'!$F$98:$F$109</definedName>
    <definedName name="rngSelCurrency">'[59]Set-up'!$B$4</definedName>
    <definedName name="rngSelCY">[144]sysWorkbook!$C$15</definedName>
    <definedName name="rngSelCYNotation">[144]sysWorkbook!$I$15</definedName>
    <definedName name="rngSelDecimal">'[136]Set-up'!#REF!</definedName>
    <definedName name="rngSelDenom">'[136]Set-up'!#REF!</definedName>
    <definedName name="rngSelHY">[144]sysWorkbook!$E$15</definedName>
    <definedName name="rngSelLastAM">[144]sysWorkbook!$O$15</definedName>
    <definedName name="rngSelProjName">[144]sysWorkbook!$A$15</definedName>
    <definedName name="rngSelPY">[144]sysWorkbook!$G$15</definedName>
    <definedName name="rngSelPYNotation">[144]sysWorkbook!$K$15</definedName>
    <definedName name="rngSelYE">[144]sysWorkbook!$M$15</definedName>
    <definedName name="Roaming_Partner_Effect_Included">#REF!</definedName>
    <definedName name="ROK">#N/A</definedName>
    <definedName name="rrr" hidden="1">{"App 2",#N/A,FALSE," Adj BS";"App 3",#N/A,FALSE,"Adj P&amp;L";"App 4",#N/A,FALSE,"Scoresheet"}</definedName>
    <definedName name="RSCH">[22]costs!$C$442</definedName>
    <definedName name="RST" localSheetId="2" hidden="1">Main.SAPF4Help()</definedName>
    <definedName name="RST" hidden="1">Main.SAPF4Help()</definedName>
    <definedName name="RTTT" hidden="1">{"Deal information sheet",#N/A,TRUE,"MBOco";"Projected P and L Accounts",#N/A,TRUE,"MBOco";"Projected Balance Sheet",#N/A,TRUE,"MBOco";"Projected Cash Flows",#N/A,TRUE,"MBOco"}</definedName>
    <definedName name="rttttt">#REF!</definedName>
    <definedName name="RV_COS">#REF!</definedName>
    <definedName name="RVR_T">#REF!</definedName>
    <definedName name="rw" hidden="1">{"'Standalone List Price Trends'!$A$1:$X$56"}</definedName>
    <definedName name="rwgtrytyyte" hidden="1">{#N/A,#N/A,FALSE,"Aging Summary";#N/A,#N/A,FALSE,"Ratio Analysis";#N/A,#N/A,FALSE,"Test 120 Day Accts";#N/A,#N/A,FALSE,"Tickmarks"}</definedName>
    <definedName name="rwsfs" hidden="1">{"Deal information sheet",#N/A,TRUE,"MBOco";"Projected P and L Accounts",#N/A,TRUE,"MBOco";"Projected Balance Sheet",#N/A,TRUE,"MBOco";"Projected Cash Flows",#N/A,TRUE,"MBOco"}</definedName>
    <definedName name="rwww" hidden="1">{"Deal information sheet",#N/A,TRUE,"MBOco";"Projected P and L Accounts",#N/A,TRUE,"MBOco";"Projected Balance Sheet",#N/A,TRUE,"MBOco";"Projected Cash Flows",#N/A,TRUE,"MBOco"}</definedName>
    <definedName name="s"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SACO">[22]costs!$C$443</definedName>
    <definedName name="Saldo">[104]Saldi!$K$2:$K$65536</definedName>
    <definedName name="Sales_Stroh">'[34]A TOP 07'!#REF!</definedName>
    <definedName name="Sales_total">#REF!</definedName>
    <definedName name="SAP_IMP_DTM">#REF!</definedName>
    <definedName name="SAPBEXhrIndnt" hidden="1">1</definedName>
    <definedName name="SAPBEXrevision" hidden="1">48</definedName>
    <definedName name="SAPBEXsysID" hidden="1">"DBW"</definedName>
    <definedName name="SAPBEXwbID" hidden="1">"ADX4W6JVVPZMV5D5S2SK04C48"</definedName>
    <definedName name="SAPFuncF4Help" localSheetId="2">Main.SAPF4Help()</definedName>
    <definedName name="SAPFuncF4Help">Main.SAPF4Help()</definedName>
    <definedName name="Säule">#REF!</definedName>
    <definedName name="Sca_bn">[27]Steuerung!$T$9</definedName>
    <definedName name="Sca_mio">[27]Steuerung!$T$11</definedName>
    <definedName name="Sca_no">[27]Steuerung!$T$15</definedName>
    <definedName name="Sca_Pct">[27]Steuerung!$T$17</definedName>
    <definedName name="Sca_tsd">[27]Steuerung!$T$13</definedName>
    <definedName name="ScenAct">[145]Control!$B$4</definedName>
    <definedName name="scenario">[146]Setting!$C$4</definedName>
    <definedName name="scenario_actual">[29]Settings!$B$30</definedName>
    <definedName name="scenario_budget">[29]Settings!$B$31</definedName>
    <definedName name="scenario_forecast">[29]Settings!$B$32</definedName>
    <definedName name="scenario_obligo">[29]Settings!$B$34</definedName>
    <definedName name="Scenarios">#REF!</definedName>
    <definedName name="secondo">'[20]data input'!#REF!</definedName>
    <definedName name="SelApp">[27]Steuerung!$B$4</definedName>
    <definedName name="SelCat">[27]Steuerung!$C$4</definedName>
    <definedName name="SelDFC">[27]Steuerung!$V$7</definedName>
    <definedName name="Select_category">[85]Control!$K$4</definedName>
    <definedName name="Select_frequency">[85]Control!$L$4</definedName>
    <definedName name="Select_PreCategory">[85]Control!$M$4</definedName>
    <definedName name="Select_PreFrequency">[85]Control!$N$4</definedName>
    <definedName name="Select_PrePeriod">[85]Control!$O$4</definedName>
    <definedName name="Selected_Entity">[43]Control!$C$10</definedName>
    <definedName name="Selected_Scenario">[43]Control!$C$9</definedName>
    <definedName name="Selected_Year">[43]Control!$C$11</definedName>
    <definedName name="SelEnt">[84]Control!$C$2</definedName>
    <definedName name="SelPer">[27]Steuerung!$F$4</definedName>
    <definedName name="SelPerNr">[27]Steuerung!$H$4</definedName>
    <definedName name="SelPerShort">[27]Steuerung!$G$4</definedName>
    <definedName name="SelPerStr">[27]Steuerung!$H$5</definedName>
    <definedName name="SelQuaNr">[27]Steuerung!$I$4</definedName>
    <definedName name="Selsuff2">[58]Control!$G$4</definedName>
    <definedName name="SelYear">[27]Steuerung!$D$4</definedName>
    <definedName name="Sep">#REF!</definedName>
    <definedName name="Server2">#REF!</definedName>
    <definedName name="Service_Provider_Included">#REF!</definedName>
    <definedName name="setting">[147]Setting!$C$9</definedName>
    <definedName name="sfsdfd">[99]Note13b!#REF!</definedName>
    <definedName name="share">[83]Scenario!$G$7</definedName>
    <definedName name="Share_of_SP_customers_2002">#REF!</definedName>
    <definedName name="Share_of_SP_customers_2003">#REF!</definedName>
    <definedName name="Share_of_SP_customers_2004">#REF!</definedName>
    <definedName name="Share_of_SP_customers_2005">#REF!</definedName>
    <definedName name="SIM_COS">#REF!</definedName>
    <definedName name="SIMcard">7.5*3</definedName>
    <definedName name="SimpaSIM">3.755*7.5</definedName>
    <definedName name="singlecurrency">#REF!</definedName>
    <definedName name="SingleMonths">[56]Timing!$B$33:$M$44</definedName>
    <definedName name="SintLIVCC1">'[148]Pivot LIVCC1 (Cntrl)'!$A$5:$B$26</definedName>
    <definedName name="sjedište">'[72]Referentna stranica'!$D$16</definedName>
    <definedName name="SJEDIŠTE2">'[21]Referentna stranica'!$D$16</definedName>
    <definedName name="SMS_price_voucher_2002">#REF!</definedName>
    <definedName name="SMS_price_voucher_2003">#REF!</definedName>
    <definedName name="SMS_price_voucher_2004">#REF!</definedName>
    <definedName name="SMS_price_voucher_2005">#REF!</definedName>
    <definedName name="SO_INC">[35]SO!$L$4</definedName>
    <definedName name="SO2_INC">[35]SO2!$L$4</definedName>
    <definedName name="SofV">#REF!</definedName>
    <definedName name="SONK">[22]costs!$C$444:$C$499</definedName>
    <definedName name="Sonstige_SteuernMER">[25]Tabelle1!#REF!</definedName>
    <definedName name="Sprache">[149]Hallo!$A$2</definedName>
    <definedName name="SPWS_WBID">"D59E1A16-371E-4D0F-A93D-481B765CD67C"</definedName>
    <definedName name="SRMR">#REF!</definedName>
    <definedName name="ss" hidden="1">[24]!ss</definedName>
    <definedName name="sss">#REF!</definedName>
    <definedName name="ssssss">#REF!</definedName>
    <definedName name="staff">[150]Scenarios!$C$9</definedName>
    <definedName name="start">#REF!</definedName>
    <definedName name="Start_Year">#REF!</definedName>
    <definedName name="StartingYear">#REF!</definedName>
    <definedName name="Startmonth">'[81]DCF-Input'!$K$14</definedName>
    <definedName name="startpe">'[151]2006 ERP Calculation'!$E$24</definedName>
    <definedName name="StartReport">[32]Home!#REF!</definedName>
    <definedName name="Startspalte">#REF!</definedName>
    <definedName name="Startyear">'[81]DCF-Input'!$L$14</definedName>
    <definedName name="Startzeile">#REF!</definedName>
    <definedName name="Stat_Total">#REF!</definedName>
    <definedName name="statistics_structure">#REF!</definedName>
    <definedName name="stav_akce" localSheetId="2">[152]!stav_akce</definedName>
    <definedName name="stav_akce">[152]!stav_akce</definedName>
    <definedName name="stav_akce_01" localSheetId="2">[152]!stav_akce</definedName>
    <definedName name="stav_akce_01">[152]!stav_akce</definedName>
    <definedName name="Steuern">'[2]Parameter '!$G$103</definedName>
    <definedName name="sTEXTFILENAME">#REF!</definedName>
    <definedName name="STOCK1">[18]Acc_Dil!#REF!</definedName>
    <definedName name="STOCK2">[18]Acc_Dil!#REF!</definedName>
    <definedName name="STOCK3">[18]Acc_Dil!#REF!</definedName>
    <definedName name="StockTrade">#REF!</definedName>
    <definedName name="SuBAccount">[74]Tabelle2!$C$2:$D$5</definedName>
    <definedName name="SubscrFee_2002">#REF!</definedName>
    <definedName name="SubscrFee_2003">#REF!</definedName>
    <definedName name="SubscrFee_2004">#REF!</definedName>
    <definedName name="SubscrFee_2005">#REF!</definedName>
    <definedName name="SubscrPrice_2002">#REF!</definedName>
    <definedName name="SubscrPrice_2003">#REF!</definedName>
    <definedName name="SubscrPrice_2004">#REF!</definedName>
    <definedName name="SubscrPrice_2005">#REF!</definedName>
    <definedName name="SumaLim">[153]Servco_LIM!$C$3:$D$3,[153]Servco_LIM!$C$6:$C$10,[153]Servco_LIM!$F$6:$F$9,[153]Servco_LIM!$C$13:$D$13,[153]Servco_LIM!$C$18:$D$18,[153]Servco_LIM!$C$23:$D$23</definedName>
    <definedName name="SUS_INC">[35]SUS!$L$4</definedName>
    <definedName name="swap_CZK">#REF!</definedName>
    <definedName name="swap_CZK_USD">#REF!</definedName>
    <definedName name="switch">[66]Scenarios!$G$8</definedName>
    <definedName name="SWOT1">[0]!SWOT1</definedName>
    <definedName name="Szenario_Y">#REF!</definedName>
    <definedName name="T"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t_beta_index">[117]Start!$I$22</definedName>
    <definedName name="T_Mobile_customers_incl._Service_Providers__acc._to_GSM_market_share">#REF!</definedName>
    <definedName name="TabContoGruppo">#REF!</definedName>
    <definedName name="Tabella">#REF!</definedName>
    <definedName name="tabfin3">[154]A2!$P$347:$S$384</definedName>
    <definedName name="TabGruppi">#REF!</definedName>
    <definedName name="tablica" hidden="1">{#N/A,#N/A,FALSE,"CIJENE"}</definedName>
    <definedName name="Tabulka">#REF!</definedName>
    <definedName name="TACC">#REF!</definedName>
    <definedName name="target">[64]Sheet1!$A$2</definedName>
    <definedName name="Target_AME">#REF!</definedName>
    <definedName name="TAX_DEPR_1">#REF!</definedName>
    <definedName name="tax_rate">[55]DCF!$R$39</definedName>
    <definedName name="tbills">#REF!</definedName>
    <definedName name="Teilkonzern">#REF!</definedName>
    <definedName name="teilnehmer1">[25]Tabelle1!$E$19</definedName>
    <definedName name="teilnehmer2">[25]Tabelle1!$F$19</definedName>
    <definedName name="teilnehmer3">[25]Tabelle1!$G$19</definedName>
    <definedName name="teilnehmer4">[25]Tabelle1!$H$19</definedName>
    <definedName name="teilnehmer5">[25]Tabelle1!$I$19</definedName>
    <definedName name="teilnehmer6">[25]Tabelle1!$J$19</definedName>
    <definedName name="teilnehmer7">[25]Tabelle1!$K$19</definedName>
    <definedName name="teilnehmer8">[25]Tabelle1!$L$19</definedName>
    <definedName name="teilnehmerUMTS1">[25]Tabelle1!$E$20</definedName>
    <definedName name="teilnehmerUMTS2">[25]Tabelle1!$F$20</definedName>
    <definedName name="teilnehmerUMTS3">[25]Tabelle1!$G$20</definedName>
    <definedName name="teilnehmerUMTS4">[25]Tabelle1!$H$20</definedName>
    <definedName name="teilnehmerUMTS5">[25]Tabelle1!$I$20</definedName>
    <definedName name="teilnehmerUMTS6">[25]Tabelle1!$J$20</definedName>
    <definedName name="teilnehmerUMTS7">[25]Tabelle1!$K$20</definedName>
    <definedName name="teilnehmerUMTS8">[25]Tabelle1!$L$20</definedName>
    <definedName name="Teilnehmerzugang_brutto_churn">[155]Basisdaten!$A$61</definedName>
    <definedName name="Teilnehmerzugang_netto">[155]Basisdaten!$A$2</definedName>
    <definedName name="TemplateVersion" hidden="1">[98]Reference!$C$4</definedName>
    <definedName name="TERZO">'[20]data input'!#REF!</definedName>
    <definedName name="test">#REF!</definedName>
    <definedName name="TEST0">#REF!</definedName>
    <definedName name="test1">#REF!</definedName>
    <definedName name="TEST2">#REF!</definedName>
    <definedName name="test3">#REF!</definedName>
    <definedName name="TESTHKEY">#REF!</definedName>
    <definedName name="TESTKEYS">#REF!</definedName>
    <definedName name="TESTVKEY">#REF!</definedName>
    <definedName name="text">[149]Texte!$A$1:$J$2004</definedName>
    <definedName name="TextRefCopy1">#REF!</definedName>
    <definedName name="TextRefCopy10">#REF!</definedName>
    <definedName name="TextRefCopy11">#REF!</definedName>
    <definedName name="TextRefCopy12">#REF!</definedName>
    <definedName name="TextRefCopy13">#REF!</definedName>
    <definedName name="TextRefCopy14">#REF!</definedName>
    <definedName name="TextRefCopy15">#REF!</definedName>
    <definedName name="TextRefCopy16">#REF!</definedName>
    <definedName name="TextRefCopy17">#REF!</definedName>
    <definedName name="TextRefCopy18">#REF!</definedName>
    <definedName name="TextRefCopy19">#REF!</definedName>
    <definedName name="TextRefCopy2">#REF!</definedName>
    <definedName name="TextRefCopy20">#REF!</definedName>
    <definedName name="TextRefCopy21">#REF!</definedName>
    <definedName name="TextRefCopy22">#REF!</definedName>
    <definedName name="TextRefCopy23">#REF!</definedName>
    <definedName name="TextRefCopy24">#REF!</definedName>
    <definedName name="TextRefCopy25">#REF!</definedName>
    <definedName name="TextRefCopy26">#REF!</definedName>
    <definedName name="TextRefCopy27">#REF!</definedName>
    <definedName name="TextRefCopy28">#REF!</definedName>
    <definedName name="TextRefCopy29">#REF!</definedName>
    <definedName name="TextRefCopy3">#REF!</definedName>
    <definedName name="TextRefCopy30">#REF!</definedName>
    <definedName name="TextRefCopy35">#REF!</definedName>
    <definedName name="TextRefCopy36">#REF!</definedName>
    <definedName name="TextRefCopy37">#REF!</definedName>
    <definedName name="TextRefCopy38">#REF!</definedName>
    <definedName name="TextRefCopy39">#REF!</definedName>
    <definedName name="TextRefCopy4">#REF!</definedName>
    <definedName name="TextRefCopy40">#REF!</definedName>
    <definedName name="TextRefCopy41">#REF!</definedName>
    <definedName name="TextRefCopy42">#REF!</definedName>
    <definedName name="TextRefCopy43">#REF!</definedName>
    <definedName name="TextRefCopy44">#REF!</definedName>
    <definedName name="TextRefCopy45">#REF!</definedName>
    <definedName name="TextRefCopy46">#REF!</definedName>
    <definedName name="TextRefCopy47">#REF!</definedName>
    <definedName name="TextRefCopy48">#REF!</definedName>
    <definedName name="TextRefCopy49">#REF!</definedName>
    <definedName name="TextRefCopy5">#REF!</definedName>
    <definedName name="TextRefCopy50">#REF!</definedName>
    <definedName name="TextRefCopy51">[156]Merchandise!$F$14</definedName>
    <definedName name="TextRefCopy6">#REF!</definedName>
    <definedName name="TextRefCopy7">#REF!</definedName>
    <definedName name="TextRefCopy8">#REF!</definedName>
    <definedName name="TextRefCopy9">#REF!</definedName>
    <definedName name="TextRefCopyRangeCount" hidden="1">34</definedName>
    <definedName name="thsd">[37]Währungskurse!$K$10</definedName>
    <definedName name="TIME_PERIODS">#REF!</definedName>
    <definedName name="timing">[157]Timing!$A$2:$B$14</definedName>
    <definedName name="TimingES">#N/A</definedName>
    <definedName name="Title">#REF!</definedName>
    <definedName name="TITULEK">#N/A</definedName>
    <definedName name="TKA">[22]costs!$C$512:$C$533</definedName>
    <definedName name="TKI">[22]costs!$C$534:$C$543</definedName>
    <definedName name="tm">[58]Control!$C$14</definedName>
    <definedName name="TMD_MarketShare_Airports_incl_SP">#REF!</definedName>
    <definedName name="TMD_MarketShare_congress_centers_incl_SP">#REF!</definedName>
    <definedName name="TMD_MarketShare_Hotels_incl_SP">#REF!</definedName>
    <definedName name="TMMIP">"'01101000010"</definedName>
    <definedName name="TMOGroup">[27]Steuerung!$K$9</definedName>
    <definedName name="toc_balance">#REF!</definedName>
    <definedName name="toc_comments">#REF!</definedName>
    <definedName name="toc_income">[158]NatCo!#REF!</definedName>
    <definedName name="toc_kpis">#REF!</definedName>
    <definedName name="toc_margin">#REF!</definedName>
    <definedName name="Tot_Penetr1">#REF!</definedName>
    <definedName name="Tot_Penetr2">#REF!</definedName>
    <definedName name="Tot_Penetr3">#REF!</definedName>
    <definedName name="Total_BS">#REF!</definedName>
    <definedName name="Total_CAPEX">#REF!</definedName>
    <definedName name="Total_CF">#REF!</definedName>
    <definedName name="total_mas1">#REF!</definedName>
    <definedName name="total_msc">#REF!</definedName>
    <definedName name="Total_NW_CIP">#REF!</definedName>
    <definedName name="Total_OPEX">#REF!</definedName>
    <definedName name="traffic_model_margin">#REF!</definedName>
    <definedName name="traffic_model_margin1">#REF!</definedName>
    <definedName name="Transport_purchased_prod.">#REF!</definedName>
    <definedName name="TrennerSemikolon">#REF!</definedName>
    <definedName name="TrennerTAB">#REF!</definedName>
    <definedName name="tsob">[114]BILANCA!$H$19</definedName>
    <definedName name="tttt" hidden="1">{"Deal information sheet",#N/A,TRUE,"MBOco";"Projected P and L Accounts",#N/A,TRUE,"MBOco";"Projected Balance Sheet",#N/A,TRUE,"MBOco";"Projected Cash Flows",#N/A,TRUE,"MBOco"}</definedName>
    <definedName name="tuiltzuj" hidden="1">[5]Chelsea!#REF!</definedName>
    <definedName name="tuzdroz1p">'[60]Sumář jm. sez. Přípravy'!#REF!</definedName>
    <definedName name="tuzdzah1">'[60]Sumář jm. sez. Přípravy'!#REF!</definedName>
    <definedName name="TV_Mode">'[81]DCF-Calculation'!$G$72</definedName>
    <definedName name="TV_NPV">'[81]DCF-Calculation'!$G$54</definedName>
    <definedName name="U">[105]NEFTRANS!#REF!</definedName>
    <definedName name="uefa">[64]Download5!$G$10:$I$18</definedName>
    <definedName name="UK">[58]Control!$C$15</definedName>
    <definedName name="UKTR11">'[114]KLASA 4'!$H$39</definedName>
    <definedName name="UKTR12">'[114]KLASA 4'!$C$39</definedName>
    <definedName name="umts_cs_traffic">#REF!</definedName>
    <definedName name="UMTS_NW_CAPEX">#REF!</definedName>
    <definedName name="UMTS_NW_Statistics">#REF!</definedName>
    <definedName name="umts_ps_traffic">#REF!</definedName>
    <definedName name="umts_subscribers">#REF!</definedName>
    <definedName name="und" hidden="1">{#N/A,#N/A,FALSE,"CIJENE"}</definedName>
    <definedName name="unit_long">[34]TOC!#REF!</definedName>
    <definedName name="unit_short">[34]TOC!#REF!</definedName>
    <definedName name="unit2">[119]Input!$B$9</definedName>
    <definedName name="units">[159]Mar!#REF!</definedName>
    <definedName name="units2">[56]Mar!$A$41:$K$58</definedName>
    <definedName name="unitsUS">#REF!</definedName>
    <definedName name="Untergrenze">[25]Tabelle1!#REF!</definedName>
    <definedName name="Untertitel">#REF!</definedName>
    <definedName name="Untertitel1">'[160]Allgemeine Parameter'!$K$8</definedName>
    <definedName name="Untertitel2">#REF!</definedName>
    <definedName name="Uredi">[108]Uredi!$C:$D</definedName>
    <definedName name="Usage_Subscriber_Rate_2002">#REF!</definedName>
    <definedName name="Usage_Subscriber_Rate_2003">#REF!</definedName>
    <definedName name="Usage_Subscriber_Rate_2004">#REF!</definedName>
    <definedName name="Usage_Subscriber_Rate_2005">#REF!</definedName>
    <definedName name="usd">#REF!</definedName>
    <definedName name="USD_AAA">#REF!</definedName>
    <definedName name="USD_AVG">#REF!</definedName>
    <definedName name="USD_BOP">#REF!</definedName>
    <definedName name="USD_EOP">#REF!</definedName>
    <definedName name="USR_Calc_Excel" hidden="1">"#-4135#"</definedName>
    <definedName name="USR_Grp_Excel" hidden="1">"KC21"</definedName>
    <definedName name="USR_Name_Excel" hidden="1">"GÄRTNER"</definedName>
    <definedName name="USR_Pwd_Excel" hidden="1">"nB164186180207200164"</definedName>
    <definedName name="Valuation_Date">[87]Input!$C$3</definedName>
    <definedName name="valuta">#REF!</definedName>
    <definedName name="vaoice_days_per_month1">#REF!</definedName>
    <definedName name="Var_Stroh">'[34]A TOP 07'!#REF!</definedName>
    <definedName name="var._margin">#REF!</definedName>
    <definedName name="var._sales_budget_total">#REF!</definedName>
    <definedName name="Variabili">#REF!,#REF!,#REF!,#REF!,#REF!,#REF!,#REF!</definedName>
    <definedName name="VAS_T">#REF!</definedName>
    <definedName name="VAS_TGO">#REF!</definedName>
    <definedName name="VAS_TN">#REF!</definedName>
    <definedName name="VAT">#REF!</definedName>
    <definedName name="VC">#REF!</definedName>
    <definedName name="VCFTRD.BZF" hidden="1">{"assets",#N/A,FALSE,"historicBS";"liab",#N/A,FALSE,"historicBS";"is",#N/A,FALSE,"historicIS";"ratios",#N/A,FALSE,"ratios"}</definedName>
    <definedName name="vere">#REF!</definedName>
    <definedName name="Verlustvortrag">#REF!</definedName>
    <definedName name="Version">[145]Control!$A$4</definedName>
    <definedName name="Versuch">[40]!Versuch</definedName>
    <definedName name="Versuch1">[40]!Versuch1</definedName>
    <definedName name="Verweis.CFO.Op">#REF!</definedName>
    <definedName name="Verweis.CTO.IS">#REF!</definedName>
    <definedName name="Verweis.CTO.Op">#REF!</definedName>
    <definedName name="VHGFTRSE"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VIP">#REF!</definedName>
    <definedName name="VIPfee">305</definedName>
    <definedName name="vj_einz">[25]Tabelle1!#REF!</definedName>
    <definedName name="vj_kum">[25]Tabelle1!#REF!</definedName>
    <definedName name="VLookup_periods">[27]Steuerung!$G$23:$H$34</definedName>
    <definedName name="VO_COS">#REF!</definedName>
    <definedName name="voice_days">#REF!</definedName>
    <definedName name="voice_days_per_month">#REF!</definedName>
    <definedName name="voice_days1">#REF!</definedName>
    <definedName name="Volatility_coef">#REF!</definedName>
    <definedName name="vollkonsolidierung">#REF!</definedName>
    <definedName name="Volume_Stroh">'[34]A TOP 07'!#REF!</definedName>
    <definedName name="Volumes"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Voucher">100</definedName>
    <definedName name="Voucher_Price_CC_2002">#REF!</definedName>
    <definedName name="Voucher_Price_CC_2003">#REF!</definedName>
    <definedName name="Voucher_Price_CC_2004">#REF!</definedName>
    <definedName name="Voucher_Price_CC_2005">#REF!</definedName>
    <definedName name="Voucher_Price_Hotels_2002">#REF!</definedName>
    <definedName name="Voucher_Price_Hotels_2003">#REF!</definedName>
    <definedName name="Voucher_Price_Hotels_2004">#REF!</definedName>
    <definedName name="Voucher_Price_Hotels_2005">#REF!</definedName>
    <definedName name="VoucherPrice_2002">#REF!</definedName>
    <definedName name="VoucherPrice_2003">#REF!</definedName>
    <definedName name="VoucherPrice_2004">#REF!</definedName>
    <definedName name="VoucherPrice_2005">#REF!</definedName>
    <definedName name="VoucherPrice_Airport_2002">#REF!</definedName>
    <definedName name="VoucherPrice_Airport_2003">#REF!</definedName>
    <definedName name="VoucherPrice_Airport_2004">#REF!</definedName>
    <definedName name="VoucherPrice_Airport_2005">#REF!</definedName>
    <definedName name="vs">[58]Control!$C$19</definedName>
    <definedName name="Vstup1">#REF!</definedName>
    <definedName name="Vstup10">#REF!</definedName>
    <definedName name="Vstup11">#REF!</definedName>
    <definedName name="Vstup2">#REF!</definedName>
    <definedName name="Vstup3">#REF!</definedName>
    <definedName name="Vstup5">#REF!</definedName>
    <definedName name="Vstup6">#REF!</definedName>
    <definedName name="Vstup7">#REF!</definedName>
    <definedName name="Vstup8">#REF!</definedName>
    <definedName name="Vstup9">#REF!</definedName>
    <definedName name="VÜ_11_LH">'[161]#BEZUG'!$E$10:$E$34</definedName>
    <definedName name="vvvvvvvvv">#REF!</definedName>
    <definedName name="vyber_sdroj_01">[31]Data!#REF!</definedName>
    <definedName name="výběr_zdroj1">[31]Data!#REF!</definedName>
    <definedName name="výběr_zdroj2">[31]Data!#REF!</definedName>
    <definedName name="vyber_zdroj2_01">[31]Data!#REF!</definedName>
    <definedName name="VymazLim">[153]Servco_LIM!$E$3:$G$3,[153]Servco_LIM!$E$6:$E$9,[153]Servco_LIM!$E$13:$G$13,[153]Servco_LIM!$E$18,[153]Servco_LIM!$E$23</definedName>
    <definedName name="Vynosy">#REF!</definedName>
    <definedName name="Výnosy">#REF!</definedName>
    <definedName name="w" hidden="1">{#N/A,#N/A,FALSE,"content";#N/A,#N/A,FALSE,"summary";#N/A,#N/A,FALSE,"historicBS";#N/A,#N/A,FALSE,"historicIS";#N/A,#N/A,FALSE,"historicCF";#N/A,#N/A,FALSE,"ratios";#N/A,#N/A,FALSE,"ForecastIS";#N/A,#N/A,FALSE,"DCF-WACC";#N/A,#N/A,FALSE,"DCF-CAPM";#N/A,#N/A,FALSE,"debt";#N/A,#N/A,FALSE,"depreciation";#N/A,#N/A,FALSE,"wacc";"view_a",#N/A,FALSE,"GLC";"view_b",#N/A,FALSE,"GLC";"view_c",#N/A,FALSE,"GLC";"view_d",#N/A,FALSE,"GLC";"view_e",#N/A,FALSE,"GLC";#N/A,#N/A,FALSE,"riskfree";#N/A,#N/A,FALSE,"glcapproach";#N/A,#N/A,FALSE,"control";#N/A,#N/A,FALSE,"marketibility";#N/A,#N/A,FALSE,"rev";#N/A,#N/A,FALSE,"customers";#N/A,#N/A,FALSE,"suppliers";#N/A,#N/A,FALSE,"own.str.";"view_a",#N/A,FALSE,"season";"view_b",#N/A,FALSE,"season"}</definedName>
    <definedName name="WA_INC">[35]WA!$L$4</definedName>
    <definedName name="WACC">'[81]DCF-Calculation'!$G$71</definedName>
    <definedName name="WAEHRART">[32]Home!#REF!</definedName>
    <definedName name="Waehrung">#REF!</definedName>
    <definedName name="Währung">[42]Configuration!$B$9</definedName>
    <definedName name="Währungsfaktor">#REF!</definedName>
    <definedName name="währungsfaktor2">#REF!</definedName>
    <definedName name="WC3_A">#REF!</definedName>
    <definedName name="WC3_B">#REF!</definedName>
    <definedName name="WC3_C">#REF!</definedName>
    <definedName name="WC3_D">#REF!</definedName>
    <definedName name="WC3_E">#REF!</definedName>
    <definedName name="WC4_1">#REF!</definedName>
    <definedName name="WC4_2">#REF!</definedName>
    <definedName name="WC4_3">#REF!</definedName>
    <definedName name="WC4_4">#REF!</definedName>
    <definedName name="WC4_5">#REF!</definedName>
    <definedName name="WC4_6">#REF!</definedName>
    <definedName name="WC4_7">#REF!</definedName>
    <definedName name="wechselkurs">#REF!</definedName>
    <definedName name="wechselkurs_vj">#REF!</definedName>
    <definedName name="wechselkurs1">#REF!</definedName>
    <definedName name="wechselkurs10">#REF!</definedName>
    <definedName name="wechselkurs2">#REF!</definedName>
    <definedName name="wechselkurs3">#REF!</definedName>
    <definedName name="wechselkurs4">#REF!</definedName>
    <definedName name="wechselkurs5">#REF!</definedName>
    <definedName name="wechselkurs6">#REF!</definedName>
    <definedName name="wechselkurs7">#REF!</definedName>
    <definedName name="wechselkurs8">#REF!</definedName>
    <definedName name="wechselkurs9">#REF!</definedName>
    <definedName name="weirqwšrf"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WEQFQWE" hidden="1">#REF!</definedName>
    <definedName name="Woche">[40]!Woche</definedName>
    <definedName name="workinRange">#REF!</definedName>
    <definedName name="WPHR">[22]costs!$C$544:$C$561</definedName>
    <definedName name="wrede">#REF!</definedName>
    <definedName name="wrn"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wrn.1996._.BUDGET." hidden="1">{"SUMMARY",#N/A,TRUE,"SUMMARY";"compare",#N/A,TRUE,"Vs. Bus Plan";"ratios",#N/A,TRUE,"Ratios";"REVENUE",#N/A,TRUE,"Revenue";"expenses",#N/A,TRUE,"1996 budget";"payroll",#N/A,TRUE,"Payroll"}</definedName>
    <definedName name="wrn.1996._.BUDGET.1" hidden="1">{"SUMMARY",#N/A,TRUE,"SUMMARY";"compare",#N/A,TRUE,"Vs. Bus Plan";"ratios",#N/A,TRUE,"Ratios";"REVENUE",#N/A,TRUE,"Revenue";"expenses",#N/A,TRUE,"1996 budget";"payroll",#N/A,TRUE,"Payroll"}</definedName>
    <definedName name="wrn.1996._.TO._.2004." hidden="1">{"ten year ratios",#N/A,TRUE,"PROFIT_LOSS";"ten year ratios",#N/A,TRUE,"Ratios";"ten yr opex and capex",#N/A,TRUE,"1996 budget";"ten year revenues",#N/A,TRUE,"Revenue_1996-2004";"ten year payroll",#N/A,TRUE,"Payroll"}</definedName>
    <definedName name="WRN.AG" hidden="1">{#N/A,#N/A,FALSE,"Aging Summary";#N/A,#N/A,FALSE,"Ratio Analysis";#N/A,#N/A,FALSE,"Test 120 Day Accts";#N/A,#N/A,FALSE,"Tickmarks"}</definedName>
    <definedName name="wrn.Aging"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hidden="1">{#N/A,#N/A,FALSE,"INPUTS";#N/A,#N/A,FALSE,"PROFORMA BSHEET";#N/A,#N/A,FALSE,"COMBINED";#N/A,#N/A,FALSE,"ACQUIROR";#N/A,#N/A,FALSE,"TARGET 1";#N/A,#N/A,FALSE,"TARGET 2";#N/A,#N/A,FALSE,"HIGH YIELD";#N/A,#N/A,FALSE,"OVERFUND"}</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ppendices._.2._.to._.4." hidden="1">{"App 2",#N/A,FALSE," Adj BS";"App 3",#N/A,FALSE,"Adj P&amp;L";"App 4",#N/A,FALSE,"Scoresheet"}</definedName>
    <definedName name="wrn.Basic._.External." hidden="1">{"INCSTAT",#N/A,FALSE,"Income Stat";"Rev1",#N/A,FALSE,"IPO Revs";"OpEx1",#N/A,FALSE,"Op Expenses";"OpEx2",#N/A,FALSE,"Op Expenses";"Cash Flow",#N/A,FALSE,"Cash Flow";"Bal Sht",#N/A,FALSE,"Bal Sht"}</definedName>
    <definedName name="wrn.Basic._.Report." hidden="1">{#N/A,#N/A,FALSE,"New Depr Sch-150% DB";#N/A,#N/A,FALSE,"Cash Flows RLP";#N/A,#N/A,FALSE,"IRR";#N/A,#N/A,FALSE,"Proforma IS";#N/A,#N/A,FALSE,"Assumptions"}</definedName>
    <definedName name="wrn.basicfin." hidden="1">{"assets",#N/A,FALSE,"historicBS";"liab",#N/A,FALSE,"historicBS";"is",#N/A,FALSE,"historicIS";"ratios",#N/A,FALSE,"ratios"}</definedName>
    <definedName name="wrn.Bilanzanlagen." hidden="1">{"AnlSP",#N/A,FALSE,"Anl Sp";"Vorr",#N/A,FALSE,"Vorräte";"FLuL",#N/A,FALSE,"Ford_LuL";"PWAF",#N/A,FALSE,"PWBaF";"FvU",#N/A,FALSE,"Ford verb";"sF",#N/A,FALSE,"sFordg";"Liq",#N/A,FALSE,"Kasse_Bank";"Rap",#N/A,FALSE,"RAP";"RüSt",#N/A,FALSE,"RSt";"VLuL",#N/A,FALSE,"Verb_LuL";"erhAZ",#N/A,FALSE,"erh Anz.";"VvU",#N/A,FALSE,"Verb verb";"sV",#N/A,FALSE,"sVerb";"EntwMeß",#N/A,FALSE,"Entw. Meßverst."}</definedName>
    <definedName name="wrn.Bogdanka." hidden="1">{#N/A,#N/A,FALSE,"Assum";#N/A,#N/A,FALSE,"WorkCap";#N/A,#N/A,FALSE,"Capex";#N/A,#N/A,FALSE,"P&amp;L";#N/A,#N/A,FALSE,"BS";#N/A,#N/A,FALSE,"CF";#N/A,#N/A,FALSE,"Value"}</definedName>
    <definedName name="wrn.BOOK1.XLS." hidden="1">{#N/A,#N/A,FALSE,"Sheet1"}</definedName>
    <definedName name="wrn.Boudget2003_5." hidden="1">{#N/A,#N/A,TRUE,"Profit&amp;Loss";#N/A,#N/A,TRUE,"Interest Calculation";#N/A,#N/A,TRUE,"Account Balances";#N/A,#N/A,TRUE,"Key Ratios";#N/A,#N/A,TRUE,"Fees and Trading";#N/A,#N/A,TRUE,"9_T_SAS";#N/A,#N/A,TRUE," new investments";#N/A,#N/A,TRUE,"Headcount"}</definedName>
    <definedName name="wrn.BROWAR_KRAKOW." hidden="1">{#N/A,#N/A,FALSE,"TOC";#N/A,#N/A,FALSE,"summ";#N/A,#N/A,FALSE,"Macro";#N/A,#N/A,FALSE,"MarketAnalysis";#N/A,#N/A,FALSE,"DCF";#N/A,#N/A,FALSE,"assump";#N/A,#N/A,FALSE,"P&amp;L";#N/A,#N/A,FALSE,"BS";#N/A,#N/A,FALSE,"CF";#N/A,#N/A,FALSE,"ratios";#N/A,#N/A,FALSE,"costs";#N/A,#N/A,FALSE,"Fixed assets";#N/A,#N/A,FALSE,"CAPM";#N/A,#N/A,FALSE,"R(f)POL";#N/A,#N/A,FALSE,"M&amp;E summary";#N/A,#N/A,FALSE,"M&amp;E detail"}</definedName>
    <definedName name="wrn.bs.com." hidden="1">{#N/A,#N/A,FALSE,"Summary (A)";#N/A,#N/A,FALSE,"DCF (B-1)";#N/A,#N/A,FALSE,"WACC (B-2)";#N/A,#N/A,FALSE,"Web Comps (B-3)";#N/A,#N/A,FALSE,"Web Approach (C-1)";#N/A,#N/A,FALSE,"Recnt Trans (D)";#N/A,#N/A,FALSE,"Inc. Stmt Scen 1(E-1,E-2)";#N/A,#N/A,FALSE,"Fixed Assets (E-3)";#N/A,#N/A,FALSE,"Venture Cap (F)";#N/A,#N/A,FALSE,"Control (G)"}</definedName>
    <definedName name="wrn.CapEx." hidden="1">{"CapEx1",#N/A,FALSE,"Capex";"CapEx2",#N/A,FALSE,"Capex";"CapEx4",#N/A,FALSE,"Capex";"CapEx6",#N/A,FALSE,"Capex";"CapEx8",#N/A,FALSE,"Capex";"CapEx10",#N/A,FALSE,"Capex";"CapEx12",#N/A,FALSE,"Capex";"CapEx14",#N/A,FALSE,"Capex";"CapEx16",#N/A,FALSE,"Capex";"CapEx18",#N/A,FALSE,"Capex"}</definedName>
    <definedName name="wrn.CIJENE." hidden="1">{#N/A,#N/A,FALSE,"CIJENE"}</definedName>
    <definedName name="wrn.Client._.report." hidden="1">{"Deal information sheet",#N/A,TRUE,"MBOco";"Projected P and L Accounts",#N/A,TRUE,"MBOco";"Projected Balance Sheet",#N/A,TRUE,"MBOco";"Projected Cash Flows",#N/A,TRUE,"MBOco"}</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plete._.Report." hidden="1">{#N/A,#N/A,FALSE,"Assumptions";#N/A,#N/A,FALSE,"Proforma IS";#N/A,#N/A,FALSE,"Cash Flows RLP";#N/A,#N/A,FALSE,"IRR";#N/A,#N/A,FALSE,"New Depr Sch-150% DB";#N/A,#N/A,FALSE,"Comments"}</definedName>
    <definedName name="wrn.comps." hidden="1">{#N/A,#N/A,FALSE,"Comp"}</definedName>
    <definedName name="wrn.dcf." hidden="1">{"mgmt forecast",#N/A,FALSE,"Mgmt Forecast";"dcf table",#N/A,FALSE,"Mgmt Forecast";"sensitivity",#N/A,FALSE,"Mgmt Forecast";"table inputs",#N/A,FALSE,"Mgmt Forecast";"calculations",#N/A,FALSE,"Mgmt Forecast"}</definedName>
    <definedName name="wrn.DHL._.Minor." hidden="1">{#N/A,#N/A,FALSE,"TOC";#N/A,#N/A,FALSE,"Summary";#N/A,#N/A,FALSE,"DCF";#N/A,#N/A,FALSE,"FS";#N/A,#N/A,FALSE,"Macro";#N/A,#N/A,FALSE,"Stats";#N/A,#N/A,FALSE,"GLC";#N/A,#N/A,FALSE,"GLCdescr";#N/A,#N/A,FALSE,"GLCmult";#N/A,#N/A,FALSE,"GLCratios";#N/A,#N/A,FALSE,"GLCcommon";#N/A,#N/A,FALSE,"Sales";#N/A,#N/A,FALSE,"Oper costs";#N/A,#N/A,FALSE,"Other oper";#N/A,#N/A,FALSE,"Finan";#N/A,#N/A,FALSE,"WC";#N/A,#N/A,FALSE,"Tax";#N/A,#N/A,FALSE,"WACC";#N/A,#N/A,FALSE,"Rf";#N/A,#N/A,FALSE,"ERP";#N/A,#N/A,FALSE,"B";#N/A,#N/A,FALSE,"Size";#N/A,#N/A,FALSE,"Ctrl";#N/A,#N/A,FALSE,"Mkt disc";#N/A,#N/A,FALSE,"GLCdata"}</definedName>
    <definedName name="wrn.Diebold._.1." hidden="1">{#N/A,#N/A,FALSE,"Allo SEC";#N/A,#N/A,FALSE,"Consid";#N/A,#N/A,FALSE,"BalSht";#N/A,#N/A,FALSE,"Customer List";#N/A,#N/A,FALSE,"WFIP";#N/A,#N/A,FALSE,"WC";#N/A,#N/A,FALSE,"FA_Dep";#N/A,#N/A,FALSE,"SUMMARY";#N/A,#N/A,FALSE,"Hardware";#N/A,#N/A,FALSE,"WRM";#N/A,#N/A,FALSE,"NWS";#N/A,#N/A,FALSE,"Embed. SW";#N/A,#N/A,FALSE,"WRM-IPRD";#N/A,#N/A,FALSE,"WinForm-IPRD";#N/A,#N/A,FALSE,"Sheet1"}</definedName>
    <definedName name="wrn.Discuss." hidden="1">{#N/A,#N/A,FALSE,"TOC";#N/A,#N/A,FALSE,"Macro Assumptions";#N/A,#N/A,FALSE,"Bank Assumptions";#N/A,#N/A,FALSE,"BS";#N/A,#N/A,FALSE,"P&amp;L";#N/A,#N/A,FALSE,"Capital";#N/A,#N/A,FALSE,"Ratios";#N/A,#N/A,FALSE,"Loan Quality";#N/A,#N/A,FALSE,"Avg_Assets";#N/A,#N/A,FALSE,"Fixed assets";#N/A,#N/A,FALSE,"Trading Income";#N/A,#N/A,FALSE,"Employees";#N/A,#N/A,FALSE,"Other costs";#N/A,#N/A,FALSE,"Other income";#N/A,#N/A,FALSE,"FCF"}</definedName>
    <definedName name="wrn.enyém." hidden="1">{#N/A,#N/A,FALSE,"content";#N/A,#N/A,FALSE,"summary";#N/A,#N/A,FALSE,"historicBS";#N/A,#N/A,FALSE,"historicIS";#N/A,#N/A,FALSE,"historicCF";#N/A,#N/A,FALSE,"ratios";#N/A,#N/A,FALSE,"ForecastIS";#N/A,#N/A,FALSE,"DCF-WACC";#N/A,#N/A,FALSE,"DCF-CAPM";#N/A,#N/A,FALSE,"debt";#N/A,#N/A,FALSE,"depreciation";#N/A,#N/A,FALSE,"wacc";"view_a",#N/A,FALSE,"GLC";"view_b",#N/A,FALSE,"GLC";"view_c",#N/A,FALSE,"GLC";"view_d",#N/A,FALSE,"GLC";"view_e",#N/A,FALSE,"GLC";#N/A,#N/A,FALSE,"riskfree";#N/A,#N/A,FALSE,"glcapproach";#N/A,#N/A,FALSE,"control";#N/A,#N/A,FALSE,"marketibility";#N/A,#N/A,FALSE,"rev";#N/A,#N/A,FALSE,"customers";#N/A,#N/A,FALSE,"suppliers";#N/A,#N/A,FALSE,"own.str.";"view_a",#N/A,FALSE,"season";"view_b",#N/A,FALSE,"season"}</definedName>
    <definedName name="wrn.erstecpmrt." hidden="1">{#N/A,#N/A,FALSE,"TOC";#N/A,#N/A,FALSE,"CPM";#N/A,#N/A,FALSE,"Growth";#N/A,#N/A,FALSE,"TRANS_con";#N/A,#N/A,FALSE,"TRANS_min";#N/A,#N/A,FALSE,"control";#N/A,#N/A,FALSE,"ecRat1";#N/A,#N/A,FALSE,"ecBS";#N/A,#N/A,FALSE,"ecCBS";#N/A,#N/A,FALSE,"ecIS";#N/A,#N/A,FALSE,"ecCIS";#N/A,#N/A,FALSE,"WecRat1";#N/A,#N/A,FALSE,"WecBS";#N/A,#N/A,FALSE,"WecCBS";#N/A,#N/A,FALSE,"WecIS";#N/A,#N/A,FALSE,"WecCIS"}</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model." hidden="1">{#N/A,#N/A,FALSE,"Fin Model"}</definedName>
    <definedName name="wrn.FIVE._.YEAR._.PROJECTION." hidden="1">{"FIVEYEAR",#N/A,TRUE,"SUMMARY";"FIVEYEAR",#N/A,TRUE,"Ratios";"FIVEYEAR",#N/A,TRUE,"Revenue";"FIVEYEAR",#N/A,TRUE,"DETAIL";"FIVEYEAR",#N/A,TRUE,"Payroll"}</definedName>
    <definedName name="wrn.Full._.Print._.Out."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report." hidden="1">{"Fullreport",#N/A,TRUE,"MBOCO"}</definedName>
    <definedName name="wrn.glc." hidden="1">{"glcbs",#N/A,FALSE,"GLCBS";"glccsbs",#N/A,FALSE,"GLCCSBS";"glcis",#N/A,FALSE,"GLCIS";"glccsis",#N/A,FALSE,"GLCCSIS";"glcrat1",#N/A,FALSE,"GLC-ratios1"}</definedName>
    <definedName name="wrn.glcpromonte." hidden="1">{"glc1",#N/A,FALSE,"GLC";"glc2",#N/A,FALSE,"GLC";"glc3",#N/A,FALSE,"GLC";"glc4",#N/A,FALSE,"GLC";"glc5",#N/A,FALSE,"GLC"}</definedName>
    <definedName name="wrn.GRAPHS." hidden="1">{#N/A,#N/A,FALSE,"ACQ_GRAPHS";#N/A,#N/A,FALSE,"T_1 GRAPHS";#N/A,#N/A,FALSE,"T_2 GRAPHS";#N/A,#N/A,FALSE,"COMB_GRAPHS"}</definedName>
    <definedName name="wrn.icem." hidden="1">{#N/A,#N/A,FALSE,"Exb 2";#N/A,#N/A,FALSE,"Exb 3(a)";#N/A,#N/A,FALSE,"WACC";#N/A,#N/A,FALSE,"Exh 4(a)";#N/A,#N/A,FALSE,"Exh 4(b)";#N/A,#N/A,FALSE,"Exb 5(a)";#N/A,#N/A,FALSE,"Exb 5(b)"}</definedName>
    <definedName name="wrn.Income._.Statement." hidden="1">{"% Growth",#N/A,FALSE,"Income Statement";"% of GDAR",#N/A,FALSE,"Income Statement"}</definedName>
    <definedName name="wrn.Kompania._.Piwowarska." hidden="1">{#N/A,#N/A,FALSE,"TOC";#N/A,#N/A,FALSE,"Summary";#N/A,#N/A,FALSE,"DCF";#N/A,#N/A,FALSE,"Stats";#N/A,#N/A,FALSE,"Trans";#N/A,#N/A,FALSE,"GLC Method";#N/A,#N/A,FALSE,"IndAnalysis";#N/A,#N/A,FALSE,"DCF_EVA";#N/A,#N/A,FALSE,"Sales";#N/A,#N/A,FALSE,"Costs";#N/A,#N/A,FALSE,"Labour";#N/A,#N/A,FALSE,"Capex";#N/A,#N/A,FALSE,"Amort";#N/A,#N/A,FALSE,"Other IncExp";#N/A,#N/A,FALSE,"WC";#N/A,#N/A,FALSE,"Finan";#N/A,#N/A,FALSE,"TaxPBT";#N/A,#N/A,FALSE,"TaxEBIT";#N/A,#N/A,FALSE,"WACC";#N/A,#N/A,FALSE,"R(f)";#N/A,#N/A,FALSE,"Beta";#N/A,#N/A,FALSE,"Size";#N/A,#N/A,FALSE,"Marketability";#N/A,#N/A,FALSE,"Ctrl";#N/A,#N/A,FALSE,"Redundant"}</definedName>
    <definedName name="wrn.LZUB._.1." hidden="1">{#N/A,#N/A,FALSE,"TOC";#N/A,#N/A,FALSE,"Summary";#N/A,#N/A,FALSE,"DCF";#N/A,#N/A,FALSE,"Trans Meth";#N/A,#N/A,FALSE,"GLC Method";#N/A,#N/A,FALSE,"AdjMult";#N/A,#N/A,FALSE,"Compar";#N/A,#N/A,FALSE,"Owners";#N/A,#N/A,FALSE,"Stats";#N/A,#N/A,FALSE,"FS";#N/A,#N/A,FALSE,"Secs";#N/A,#N/A,FALSE,"CAR";#N/A,#N/A,FALSE,"Ratios";#N/A,#N/A,FALSE,"TaxPBT";#N/A,#N/A,FALSE,"CAPM";#N/A,#N/A,FALSE,"R(f)";#N/A,#N/A,FALSE,"Beta";#N/A,#N/A,FALSE,"Size";#N/A,#N/A,FALSE,"Marketability";#N/A,#N/A,FALSE,"Ctrl";#N/A,#N/A,FALSE,"TRANS_con"}</definedName>
    <definedName name="wrn.Minden." hidden="1">{"Model for valuation",#N/A,FALSE,"FIN. STAT.";"report",#N/A,FALSE,"FIN. STAT.";"VALUATION REPORT",#N/A,FALSE,"FIN. STAT."}</definedName>
    <definedName name="wrn.MonthEndReports." hidden="1">{"YTD_Summary",#N/A,FALSE,"P_LActual";"Monthly_Summary",#N/A,FALSE,"P_LBudget"}</definedName>
    <definedName name="wrn.nema." hidden="1">{#N/A,#N/A,FALSE,"Distbn Ntwrk";#N/A,#N/A,FALSE,"Workforce";#N/A,#N/A,FALSE,"cur-prod1";#N/A,#N/A,FALSE,"in-proc"}</definedName>
    <definedName name="wrn.ntfinance." hidden="1">{"Rate",#N/A,TRUE,"SUMMARY";"Ratios",#N/A,TRUE,"Ratios";"BUDGETREVENUE",#N/A,TRUE,"Revenue";"TOTALS",#N/A,TRUE,"DETAIL"}</definedName>
    <definedName name="wrn.page57to67." hidden="1">{#N/A,#N/A,FALSE,"57";#N/A,#N/A,FALSE,"58";#N/A,#N/A,FALSE,"59";#N/A,#N/A,FALSE,"60";#N/A,#N/A,FALSE,"60A";#N/A,#N/A,FALSE,"61";#N/A,#N/A,FALSE,"62";#N/A,#N/A,FALSE,"63";#N/A,#N/A,FALSE,"63A";#N/A,#N/A,FALSE,"64";#N/A,#N/A,FALSE,"65";#N/A,#N/A,FALSE,"66";#N/A,#N/A,FALSE,"67"}</definedName>
    <definedName name="wrn.Pages._.28._.to._.5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88._.to._.end."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enn._.PSC._.part._.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rint." hidden="1">{#N/A,#N/A,FALSE,"Japan 2003";#N/A,#N/A,FALSE,"Sheet2"}</definedName>
    <definedName name="wrn.raport."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wrn.raport.1"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wrn.raport1"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wrn.Relevant." hidden="1">{#N/A,#N/A,FALSE,"Title Page";#N/A,#N/A,FALSE,"Conclusions";#N/A,#N/A,FALSE,"Assum.";#N/A,#N/A,FALSE,"Sun  DCF-WC-Dep";#N/A,#N/A,FALSE,"MarketValue";#N/A,#N/A,FALSE,"BalSheet";#N/A,#N/A,FALSE,"WACC";#N/A,#N/A,FALSE,"PC+ Info.";#N/A,#N/A,FALSE,"PC+Info_2"}</definedName>
    <definedName name="wrn.Relevant1." hidden="1">{#N/A,#N/A,FALSE,"Title Page";#N/A,#N/A,FALSE,"Conclusions";#N/A,#N/A,FALSE,"Assum.";#N/A,#N/A,FALSE,"Sun  DCF-WC-Dep";#N/A,#N/A,FALSE,"MarketValue";#N/A,#N/A,FALSE,"BalSheet";#N/A,#N/A,FALSE,"WACC";#N/A,#N/A,FALSE,"PC+ Info.";#N/A,#N/A,FALSE,"PC+Info_2"}</definedName>
    <definedName name="wrn.REPORT." hidden="1">{"REPORT",#N/A,FALSE,"FIN. STAT.";"VALUATION REPORT",#N/A,FALSE,"FIN. STAT."}</definedName>
    <definedName name="wrn.Responsabili." hidden="1">{"cuccoli",#N/A,FALSE,"SintFixed (3)";"tagliarini",#N/A,FALSE,"SintFixed (3)";"savino",#N/A,FALSE,"SintFixed (3)";"donati",#N/A,FALSE,"SintFixed (3)";"gatti",#N/A,FALSE,"SintFixed (3)";"sigliano",#N/A,FALSE,"SintFixed (3)"}</definedName>
    <definedName name="wrn.Revs." hidden="1">{"Base_rev",#N/A,FALSE,"Proj_IS_Base";"Projrev",#N/A,FALSE,"Proj_IS_wOTLC";"Delta",#N/A,FALSE,"Delta Rev_PV"}</definedName>
    <definedName name="wrn.rprt." hidden="1">{#N/A,#N/A,FALSE,"A";#N/A,#N/A,FALSE,"B-1";#N/A,#N/A,FALSE,"WACC";#N/A,#N/A,FALSE,"C-1";#N/A,#N/A,FALSE,"C-2";#N/A,#N/A,FALSE,"D-1";#N/A,#N/A,FALSE,"D-2";#N/A,#N/A,FALSE,"D-3"}</definedName>
    <definedName name="wrn.sdi." hidden="1">{#N/A,#N/A,FALSE,"Customer Base";#N/A,#N/A,FALSE,"Workforce";#N/A,#N/A,FALSE,"cur prod";#N/A,#N/A,FALSE,"in-proc";#N/A,#N/A,FALSE,"Trademark"}</definedName>
    <definedName name="wrn.Short._.Form._.Print._.Out." hidden="1">{#N/A,#N/A,FALSE,"General Assumptions";#N/A,#N/A,FALSE,"Accounts";#N/A,#N/A,FALSE,"OperatingAssumptions";#N/A,#N/A,FALSE,"Cashflow";#N/A,#N/A,FALSE,"Debt";#N/A,#N/A,FALSE,"Ops Summary";#N/A,#N/A,FALSE,"Summary"}</definedName>
    <definedName name="wrn.sum." hidden="1">{"Opsys",#N/A,FALSE,"NPV_OPsys";"NT",#N/A,FALSE,"NPV_NT";"DevP",#N/A,FALSE,"NPV_DevPdt";"Office",#N/A,FALSE,"NPV_Office"}</definedName>
    <definedName name="wrn.Summary." hidden="1">{"Summary",#N/A,FALSE,"Summary"}</definedName>
    <definedName name="wrn.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VALUATION." hidden="1">{#N/A,#N/A,FALSE,"Valuation Assumptions";#N/A,#N/A,FALSE,"Summary";#N/A,#N/A,FALSE,"DCF";#N/A,#N/A,FALSE,"Valuation";#N/A,#N/A,FALSE,"WACC";#N/A,#N/A,FALSE,"UBVH";#N/A,#N/A,FALSE,"Free Cash Flow"}</definedName>
    <definedName name="wrn.Valuation._.Worksheets." hidden="1">{#N/A,#N/A,FALSE,"ID Page";#N/A,#N/A,FALSE,"Index";#N/A,#N/A,FALSE,"Assumptions";#N/A,#N/A,FALSE,"Equity Summary";#N/A,#N/A,FALSE,"Market";#N/A,#N/A,FALSE,"Description (Comps)";#N/A,#N/A,FALSE,"Comp Ratios";#N/A,#N/A,FALSE,"Sim Tran";#N/A,#N/A,FALSE,"Description (Sim Tran)";#N/A,#N/A,FALSE,"WACC";#N/A,#N/A,FALSE,"Income St";#N/A,#N/A,FALSE,"Balance Sheet";#N/A,#N/A,FALSE,"Working Capital";#N/A,#N/A,FALSE,"WC Trend (1)";#N/A,#N/A,FALSE,"WC trend (2)";#N/A,#N/A,FALSE,"Intangibles Indication"}</definedName>
    <definedName name="wrn1.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NK" hidden="1">{"glc1",#N/A,FALSE,"GLC";"glc2",#N/A,FALSE,"GLC";"glc3",#N/A,FALSE,"GLC";"glc4",#N/A,FALSE,"GLC";"glc5",#N/A,FALSE,"GLC"}</definedName>
    <definedName name="wšsspaŽ" hidden="1">[24]!wšsspaŽ</definedName>
    <definedName name="WW" hidden="1">{#N/A,#N/A,FALSE,"content";#N/A,#N/A,FALSE,"summary";#N/A,#N/A,FALSE,"historicBS";#N/A,#N/A,FALSE,"historicIS";#N/A,#N/A,FALSE,"historicCF";#N/A,#N/A,FALSE,"ratios";#N/A,#N/A,FALSE,"ForecastIS";#N/A,#N/A,FALSE,"DCF-WACC";#N/A,#N/A,FALSE,"DCF-CAPM";#N/A,#N/A,FALSE,"debt";#N/A,#N/A,FALSE,"depreciation";#N/A,#N/A,FALSE,"wacc";"view_a",#N/A,FALSE,"GLC";"view_b",#N/A,FALSE,"GLC";"view_c",#N/A,FALSE,"GLC";"view_d",#N/A,FALSE,"GLC";"view_e",#N/A,FALSE,"GLC";#N/A,#N/A,FALSE,"riskfree";#N/A,#N/A,FALSE,"glcapproach";#N/A,#N/A,FALSE,"control";#N/A,#N/A,FALSE,"marketibility";#N/A,#N/A,FALSE,"rev";#N/A,#N/A,FALSE,"customers";#N/A,#N/A,FALSE,"suppliers";#N/A,#N/A,FALSE,"own.str.";"view_a",#N/A,FALSE,"season";"view_b",#N/A,FALSE,"season"}</definedName>
    <definedName name="ww.Rele" hidden="1">{#N/A,#N/A,FALSE,"Title Page";#N/A,#N/A,FALSE,"Conclusions";#N/A,#N/A,FALSE,"Assum.";#N/A,#N/A,FALSE,"Sun  DCF-WC-Dep";#N/A,#N/A,FALSE,"MarketValue";#N/A,#N/A,FALSE,"BalSheet";#N/A,#N/A,FALSE,"WACC";#N/A,#N/A,FALSE,"PC+ Info.";#N/A,#N/A,FALSE,"PC+Info_2"}</definedName>
    <definedName name="wwerwe" hidden="1">#REF!</definedName>
    <definedName name="X"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XDFDH" hidden="1">{#N/A,#N/A,FALSE,"New Depr Sch-150% DB";#N/A,#N/A,FALSE,"Cash Flows RLP";#N/A,#N/A,FALSE,"IRR";#N/A,#N/A,FALSE,"Proforma IS";#N/A,#N/A,FALSE,"Assumptions"}</definedName>
    <definedName name="XPAT">[22]costs!$C$562</definedName>
    <definedName name="XREF_COLUMN_1" hidden="1">'[162]4331 FV'!#REF!</definedName>
    <definedName name="XREF_COLUMN_10" hidden="1">#REF!</definedName>
    <definedName name="XREF_COLUMN_11" hidden="1">'[163]99714final'!#REF!</definedName>
    <definedName name="XREF_COLUMN_12" hidden="1">#REF!</definedName>
    <definedName name="XREF_COLUMN_13" hidden="1">#REF!</definedName>
    <definedName name="XREF_COLUMN_14" hidden="1">#REF!</definedName>
    <definedName name="XREF_COLUMN_15" hidden="1">#REF!</definedName>
    <definedName name="XREF_COLUMN_16" hidden="1">#REF!</definedName>
    <definedName name="XREF_COLUMN_17" hidden="1">'[164]Искл оборот'!#REF!</definedName>
    <definedName name="XREF_COLUMN_18" hidden="1">#REF!</definedName>
    <definedName name="XREF_COLUMN_19" hidden="1">#REF!</definedName>
    <definedName name="XREF_COLUMN_2" hidden="1">[165]Test4910!#REF!</definedName>
    <definedName name="XREF_COLUMN_21" hidden="1">'[164]Искл оборот'!#REF!</definedName>
    <definedName name="XREF_COLUMN_22" hidden="1">#REF!</definedName>
    <definedName name="XREF_COLUMN_23" hidden="1">'[164]Искл оборот'!#REF!</definedName>
    <definedName name="XREF_COLUMN_24" hidden="1">'[164]сч 8241,9241'!#REF!</definedName>
    <definedName name="XREF_COLUMN_26" hidden="1">'[166]test 51,52'!#REF!</definedName>
    <definedName name="XREF_COLUMN_3" hidden="1">'[166]Test4114,4191final'!#REF!</definedName>
    <definedName name="XREF_COLUMN_30" hidden="1">'[167]Тест сч 4321 '!#REF!</definedName>
    <definedName name="XREF_COLUMN_32" hidden="1">#REF!</definedName>
    <definedName name="XREF_COLUMN_4" hidden="1">#REF!</definedName>
    <definedName name="XREF_COLUMN_5" hidden="1">'[168]Тест сч 4324'!#REF!</definedName>
    <definedName name="XREF_COLUMN_6" hidden="1">#REF!</definedName>
    <definedName name="XREF_COLUMN_7" hidden="1">'[169]Тест сч 4321 '!#REF!</definedName>
    <definedName name="XREF_COLUMN_9" hidden="1">#REF!</definedName>
    <definedName name="XRefActiveRow" hidden="1">#REF!</definedName>
    <definedName name="XRefColumnsCount" hidden="1">2</definedName>
    <definedName name="XRefCopy10" hidden="1">#REF!</definedName>
    <definedName name="XRefCopy10Row" hidden="1">#REF!</definedName>
    <definedName name="XRefCopy11Row" hidden="1">#REF!</definedName>
    <definedName name="XRefCopy12" hidden="1">#REF!</definedName>
    <definedName name="XRefCopy12Row" hidden="1">[163]XREF!#REF!</definedName>
    <definedName name="XRefCopy13" hidden="1">#REF!</definedName>
    <definedName name="XRefCopy13Row" hidden="1">[170]XREF!#REF!</definedName>
    <definedName name="XRefCopy14" hidden="1">'[167]сч 4114,4191 '!#REF!</definedName>
    <definedName name="XRefCopy15" hidden="1">#REF!</definedName>
    <definedName name="XRefCopy15Row" hidden="1">[163]XREF!#REF!</definedName>
    <definedName name="XRefCopy16" hidden="1">'[167]сч 4114,4191 '!#REF!</definedName>
    <definedName name="XRefCopy16Row" hidden="1">[171]XREF!#REF!</definedName>
    <definedName name="XRefCopy17" hidden="1">'[172]Тest сч 4322'!#REF!</definedName>
    <definedName name="XRefCopy17Row" hidden="1">[173]XREF!#REF!</definedName>
    <definedName name="XRefCopy18" hidden="1">'[172]Тest сч 4322'!#REF!</definedName>
    <definedName name="XRefCopy1Row" hidden="1">#REF!</definedName>
    <definedName name="XRefCopy20Row" hidden="1">[174]XREF!#REF!</definedName>
    <definedName name="XRefCopy21Row" hidden="1">[175]XREF!#REF!</definedName>
    <definedName name="XRefCopy22Row" hidden="1">[176]XREF!#REF!</definedName>
    <definedName name="XRefCopy23Row" hidden="1">[175]XREF!#REF!</definedName>
    <definedName name="XRefCopy24Row" hidden="1">[175]XREF!#REF!</definedName>
    <definedName name="XRefCopy26" hidden="1">#REF!</definedName>
    <definedName name="XRefCopy26Row" hidden="1">[175]XREF!#REF!</definedName>
    <definedName name="XRefCopy29" hidden="1">#REF!</definedName>
    <definedName name="XRefCopy29Row" hidden="1">[175]XREF!#REF!</definedName>
    <definedName name="XRefCopy2Row" hidden="1">#REF!</definedName>
    <definedName name="XRefCopy30" hidden="1">'[167]сч 4114,4191 '!#REF!</definedName>
    <definedName name="XRefCopy31" hidden="1">'[167]сч 4114,4191 '!#REF!</definedName>
    <definedName name="XRefCopy31Row" hidden="1">[164]XREF!#REF!</definedName>
    <definedName name="XRefCopy32Row" hidden="1">[164]XREF!#REF!</definedName>
    <definedName name="XRefCopy33" hidden="1">#REF!</definedName>
    <definedName name="XRefCopy33Row" hidden="1">[164]XREF!#REF!</definedName>
    <definedName name="XRefCopy34Row" hidden="1">[164]XREF!#REF!</definedName>
    <definedName name="XRefCopy38Row" hidden="1">[177]XREF!#REF!</definedName>
    <definedName name="XRefCopy3Row" hidden="1">[178]XREF!#REF!</definedName>
    <definedName name="XRefCopy45" hidden="1">'[167]Тest сч 4320'!#REF!</definedName>
    <definedName name="XRefCopy46Row" hidden="1">[179]XREF!#REF!</definedName>
    <definedName name="XRefCopy48" hidden="1">'[167]Тест сч 4321 '!#REF!</definedName>
    <definedName name="XRefCopy48Row" hidden="1">#REF!</definedName>
    <definedName name="XRefCopy4Row" hidden="1">[180]XREF!#REF!</definedName>
    <definedName name="XRefCopy55" hidden="1">#REF!</definedName>
    <definedName name="XRefCopy5Row" hidden="1">#REF!</definedName>
    <definedName name="XRefCopy6" hidden="1">#REF!</definedName>
    <definedName name="XRefCopy6Row" hidden="1">#REF!</definedName>
    <definedName name="XRefCopy7" hidden="1">'[163]99252final'!#REF!</definedName>
    <definedName name="XRefCopy7Row" hidden="1">#REF!</definedName>
    <definedName name="XRefCopy8" hidden="1">'[181]99714final'!#REF!</definedName>
    <definedName name="XRefCopy8Row" hidden="1">#REF!</definedName>
    <definedName name="XRefCopy9" hidden="1">'[163]99714final'!#REF!</definedName>
    <definedName name="XRefCopy9Row" hidden="1">#REF!</definedName>
    <definedName name="XRefCopyRangeCount" hidden="1">1</definedName>
    <definedName name="XRefPaste1" hidden="1">[182]Test!#REF!</definedName>
    <definedName name="XRefPaste10" hidden="1">#REF!</definedName>
    <definedName name="XRefPaste10Row" hidden="1">#REF!</definedName>
    <definedName name="XRefPaste11Row" hidden="1">#REF!</definedName>
    <definedName name="XRefPaste12" hidden="1">#REF!</definedName>
    <definedName name="XRefPaste12Row" hidden="1">[163]XREF!#REF!</definedName>
    <definedName name="XRefPaste13Row" hidden="1">[170]XREF!#REF!</definedName>
    <definedName name="XRefPaste15" hidden="1">'[167]сч 4114,4191 '!#REF!</definedName>
    <definedName name="XRefPaste15Row" hidden="1">[173]XREF!#REF!</definedName>
    <definedName name="XRefPaste16" hidden="1">'[167]сч 4114,4191 '!#REF!</definedName>
    <definedName name="XRefPaste17Row" hidden="1">[176]XREF!#REF!</definedName>
    <definedName name="XRefPaste18Row" hidden="1">[176]XREF!#REF!</definedName>
    <definedName name="XRefPaste19Row" hidden="1">[175]XREF!#REF!</definedName>
    <definedName name="XRefPaste1Row" hidden="1">[180]XREF!#REF!</definedName>
    <definedName name="XRefPaste2" hidden="1">[180]Sample!$I$10</definedName>
    <definedName name="XRefPaste21Row" hidden="1">[175]XREF!#REF!</definedName>
    <definedName name="XRefPaste22Row" hidden="1">[175]XREF!#REF!</definedName>
    <definedName name="XRefPaste25Row" hidden="1">[164]XREF!#REF!</definedName>
    <definedName name="XRefPaste26Row" hidden="1">[164]XREF!#REF!</definedName>
    <definedName name="XRefPaste27Row" hidden="1">[164]XREF!#REF!</definedName>
    <definedName name="XRefPaste28Row" hidden="1">[164]XREF!#REF!</definedName>
    <definedName name="XRefPaste2Row" hidden="1">[180]XREF!#REF!</definedName>
    <definedName name="XRefPaste3" hidden="1">[180]Sample!$I$10</definedName>
    <definedName name="XRefPaste31Row" hidden="1">[177]XREF!#REF!</definedName>
    <definedName name="XRefPaste32Row" hidden="1">#REF!</definedName>
    <definedName name="XRefPaste37Row" hidden="1">[179]XREF!#REF!</definedName>
    <definedName name="XRefPaste38Row" hidden="1">#REF!</definedName>
    <definedName name="XRefPaste39Row" hidden="1">#REF!</definedName>
    <definedName name="XRefPaste3Row" hidden="1">[180]XREF!#REF!</definedName>
    <definedName name="XRefPaste4" hidden="1">[180]Sample!$I$10</definedName>
    <definedName name="XRefPaste40Row" hidden="1">#REF!</definedName>
    <definedName name="XRefPaste4Row" hidden="1">[180]XREF!$3:$3</definedName>
    <definedName name="XRefPaste5" hidden="1">'[183]15 acc-s brkdn &amp; CMA'!#REF!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2</definedName>
    <definedName name="xs" hidden="1">[0]!xs</definedName>
    <definedName name="XX">[78]Scenarios!#REF!</definedName>
    <definedName name="xxx">[78]Scenarios!#REF!</definedName>
    <definedName name="XXXX">[78]Scenarios!#REF!</definedName>
    <definedName name="xxxxx">#REF!</definedName>
    <definedName name="xxxxxxxxx" hidden="1">[24]!xxxxxxxxx</definedName>
    <definedName name="xxxxxxxxxxxxxxxxxx" hidden="1">[24]!xxxxxxxxxxxxxxxxxx</definedName>
    <definedName name="xy">[128]Control!#REF!</definedName>
    <definedName name="xylkcjlya"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y_sel1">[120]Control!$W$42</definedName>
    <definedName name="y_sel2">[120]Control!$X$42</definedName>
    <definedName name="Year">[27]Steuerung!$D$9:$D$12</definedName>
    <definedName name="year_sel">[57]Control!$L$4</definedName>
    <definedName name="year_sel1">[57]Control!$M$4</definedName>
    <definedName name="year_sel2">[57]Control!$N$4</definedName>
    <definedName name="Year00">#REF!</definedName>
    <definedName name="Year1">'[59]Set-up'!$B$14</definedName>
    <definedName name="Year10">#REF!</definedName>
    <definedName name="Year11">#REF!</definedName>
    <definedName name="Year2">'[59]Set-up'!$C$14</definedName>
    <definedName name="Year3">'[59]Set-up'!$D$14</definedName>
    <definedName name="Year4">'[59]Set-up'!$E$14</definedName>
    <definedName name="Year5">'[59]Set-up'!$F$14</definedName>
    <definedName name="Year6">'[59]Set-up'!$G$14</definedName>
    <definedName name="Year7">'[59]Set-up'!$H$14</definedName>
    <definedName name="Year8">'[59]Set-up'!$I$14</definedName>
    <definedName name="Year9">#REF!</definedName>
    <definedName name="YEARS">#REF!</definedName>
    <definedName name="YECY">'[136]Set-up'!#REF!</definedName>
    <definedName name="yes" hidden="1">[24]!yes</definedName>
    <definedName name="YTD1">'[12]Set-up'!$B$19</definedName>
    <definedName name="YTD2">'[12]Set-up'!$D$19</definedName>
    <definedName name="YTG1">'[12]Set-up'!$C$19</definedName>
    <definedName name="YTG2">'[12]Set-up'!$E$19</definedName>
    <definedName name="YYYYYYYYYY">#REF!</definedName>
    <definedName name="z">[184]Input!$T$1</definedName>
    <definedName name="Záhlaví">#REF!</definedName>
    <definedName name="zdroj">[64]Sheet1!$A$1</definedName>
    <definedName name="Zeitfaktor">#REF!</definedName>
    <definedName name="zhz" hidden="1">{#N/A,#N/A,TRUE,"B P&amp;L";#N/A,#N/A,TRUE,"B P&amp;L mos";#N/A,#N/A,TRUE,"B Vol";#N/A,#N/A,TRUE,"B KFI1";#N/A,#N/A,TRUE,"B KFI2";#N/A,#N/A,TRUE,"B KFD R";#N/A,#N/A,TRUE,"B KFD R mos";#N/A,#N/A,TRUE,"B KPI R";#N/A,#N/A,TRUE,"B KFD C";#N/A,#N/A,TRUE,"B KFD C mos";#N/A,#N/A,TRUE,"B KPI C";#N/A,#N/A,TRUE,"B KFD F";#N/A,#N/A,TRUE,"B KFD F mos";#N/A,#N/A,TRUE,"B KPI F";#N/A,#N/A,TRUE,"HR KI mos";#N/A,#N/A,TRUE,"B HR";#N/A,#N/A,TRUE,"HR KPI";#N/A,#N/A,TRUE,"NHR KFD";#N/A,#N/A,TRUE,"NHR KFD mos";#N/A,#N/A,TRUE,"CB P&amp;L RS";#N/A,#N/A,TRUE,"CB Vol ";#N/A,#N/A,TRUE,"CB Vol RS";#N/A,#N/A,TRUE,"R KFD RS";#N/A,#N/A,TRUE,"R KPI RS";#N/A,#N/A,TRUE,"C KFD RS";#N/A,#N/A,TRUE,"C KPI RS"}</definedName>
    <definedName name="ZinsaufwendungenMER">[25]Tabelle1!#REF!</definedName>
    <definedName name="ZinserträgeMER">[25]Tabelle1!#REF!</definedName>
    <definedName name="Zinssatz">[77]WIRE!$D$51</definedName>
    <definedName name="ZN_INC">[35]ZN!$L$4</definedName>
    <definedName name="ZRZ">#REF!</definedName>
    <definedName name="Zurück">[0]!Zurück</definedName>
    <definedName name="zzz.com" hidden="1">{#N/A,#N/A,FALSE,"Title Page";#N/A,#N/A,FALSE,"Conclusions";#N/A,#N/A,FALSE,"Assum.";#N/A,#N/A,FALSE,"Sun  DCF-WC-Dep";#N/A,#N/A,FALSE,"MarketValue";#N/A,#N/A,FALSE,"BalSheet";#N/A,#N/A,FALSE,"WACC";#N/A,#N/A,FALSE,"PC+ Info.";#N/A,#N/A,FALSE,"PC+Info_2"}</definedName>
    <definedName name="zzzzzzzzz" hidden="1">[24]!zzzzzzzzz</definedName>
    <definedName name="апа" hidden="1">[164]Lead!A1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2" l="1"/>
  <c r="J30" i="3"/>
  <c r="J5" i="3"/>
  <c r="T5" i="3" s="1"/>
  <c r="D31" i="3"/>
  <c r="E31" i="3"/>
  <c r="F31" i="3"/>
  <c r="G31" i="3"/>
  <c r="H31" i="3"/>
  <c r="B31" i="3"/>
  <c r="L5" i="3"/>
  <c r="L6" i="1"/>
  <c r="L7" i="1"/>
  <c r="L8" i="1"/>
  <c r="L9" i="1"/>
  <c r="L10" i="1"/>
  <c r="L11" i="1"/>
  <c r="L12" i="1"/>
  <c r="L13" i="1"/>
  <c r="L14" i="1"/>
  <c r="L15" i="1"/>
  <c r="L16" i="1"/>
  <c r="L17" i="1"/>
  <c r="L18" i="1"/>
  <c r="L19" i="1"/>
  <c r="L20" i="1"/>
  <c r="L21" i="1"/>
  <c r="L22" i="1"/>
  <c r="L23" i="1"/>
  <c r="L24" i="1"/>
  <c r="L25" i="1"/>
  <c r="L26" i="1"/>
  <c r="L27" i="1"/>
  <c r="L28" i="1"/>
  <c r="L29" i="1"/>
  <c r="L4" i="1"/>
  <c r="L5" i="1"/>
  <c r="K9" i="1"/>
  <c r="K10" i="1"/>
  <c r="K11" i="1"/>
  <c r="K12" i="1"/>
  <c r="K13" i="1"/>
  <c r="K14" i="1"/>
  <c r="K15" i="1"/>
  <c r="K16" i="1"/>
  <c r="K17" i="1"/>
  <c r="K18" i="1"/>
  <c r="K19" i="1"/>
  <c r="K20" i="1"/>
  <c r="K21" i="1"/>
  <c r="K22" i="1"/>
  <c r="K23" i="1"/>
  <c r="K24" i="1"/>
  <c r="K25" i="1"/>
  <c r="K26" i="1"/>
  <c r="K27" i="1"/>
  <c r="K28" i="1"/>
  <c r="K29" i="1"/>
  <c r="K10" i="3"/>
  <c r="K11" i="3"/>
  <c r="K12" i="3"/>
  <c r="K13" i="3"/>
  <c r="K14" i="3"/>
  <c r="K15" i="3"/>
  <c r="K16" i="3"/>
  <c r="K17" i="3"/>
  <c r="K18" i="3"/>
  <c r="K19" i="3"/>
  <c r="K20" i="3"/>
  <c r="K21" i="3"/>
  <c r="K22" i="3"/>
  <c r="K23" i="3"/>
  <c r="K24" i="3"/>
  <c r="K25" i="3"/>
  <c r="K26" i="3"/>
  <c r="K27" i="3"/>
  <c r="K28" i="3"/>
  <c r="K29" i="3"/>
  <c r="K30" i="3"/>
  <c r="G10" i="3"/>
  <c r="C10" i="3" s="1"/>
  <c r="E10" i="3"/>
  <c r="E11" i="3" s="1"/>
  <c r="E12" i="3" s="1"/>
  <c r="E13" i="3" s="1"/>
  <c r="E14" i="3" s="1"/>
  <c r="E15" i="3" s="1"/>
  <c r="E16" i="3" s="1"/>
  <c r="E17" i="3" s="1"/>
  <c r="E18" i="3" s="1"/>
  <c r="E19" i="3" s="1"/>
  <c r="E20" i="3" s="1"/>
  <c r="E21" i="3" s="1"/>
  <c r="E22" i="3" s="1"/>
  <c r="E23" i="3" s="1"/>
  <c r="E24" i="3" s="1"/>
  <c r="E25" i="3" s="1"/>
  <c r="E26" i="3" s="1"/>
  <c r="E27" i="3" s="1"/>
  <c r="E28" i="3" s="1"/>
  <c r="E29" i="3" s="1"/>
  <c r="E30" i="3" s="1"/>
  <c r="D10" i="3"/>
  <c r="D11" i="3" s="1"/>
  <c r="D12" i="3" s="1"/>
  <c r="D13" i="3" s="1"/>
  <c r="D14" i="3" s="1"/>
  <c r="D15" i="3" s="1"/>
  <c r="D16" i="3" s="1"/>
  <c r="D17" i="3" s="1"/>
  <c r="D18" i="3" s="1"/>
  <c r="D19" i="3" s="1"/>
  <c r="D20" i="3" s="1"/>
  <c r="D21" i="3" s="1"/>
  <c r="D22" i="3" s="1"/>
  <c r="D23" i="3" s="1"/>
  <c r="D24" i="3" s="1"/>
  <c r="D25" i="3" s="1"/>
  <c r="D26" i="3" s="1"/>
  <c r="D27" i="3" s="1"/>
  <c r="D28" i="3" s="1"/>
  <c r="D29" i="3" s="1"/>
  <c r="D30" i="3" s="1"/>
  <c r="I9" i="3"/>
  <c r="L9" i="3" s="1"/>
  <c r="C9" i="3"/>
  <c r="W8" i="3"/>
  <c r="W29" i="3" s="1"/>
  <c r="M8" i="3"/>
  <c r="K8" i="3" s="1"/>
  <c r="I8" i="3"/>
  <c r="L8" i="3" s="1"/>
  <c r="D8" i="3"/>
  <c r="C8" i="3"/>
  <c r="M7" i="3"/>
  <c r="K7" i="3"/>
  <c r="I7" i="3"/>
  <c r="L7" i="3" s="1"/>
  <c r="C7" i="3"/>
  <c r="AB6" i="3"/>
  <c r="AA6" i="3"/>
  <c r="K6" i="3"/>
  <c r="I6" i="3"/>
  <c r="L6" i="3" s="1"/>
  <c r="C6" i="3"/>
  <c r="A6" i="3"/>
  <c r="R6" i="3" s="1"/>
  <c r="R5" i="3"/>
  <c r="I5" i="3"/>
  <c r="AC6" i="3" l="1"/>
  <c r="A7" i="3"/>
  <c r="AA7" i="3" s="1"/>
  <c r="W9" i="3"/>
  <c r="W15" i="3"/>
  <c r="W24" i="3"/>
  <c r="I10" i="3"/>
  <c r="L10" i="3" s="1"/>
  <c r="G11" i="3"/>
  <c r="W17" i="3"/>
  <c r="W19" i="3"/>
  <c r="N7" i="3"/>
  <c r="P7" i="3" s="1"/>
  <c r="N8" i="3"/>
  <c r="P8" i="3" s="1"/>
  <c r="N6" i="3"/>
  <c r="W18" i="3"/>
  <c r="J31" i="3"/>
  <c r="N5" i="3"/>
  <c r="O5" i="3" s="1"/>
  <c r="W12" i="3"/>
  <c r="W22" i="3"/>
  <c r="W28" i="3"/>
  <c r="R7" i="3"/>
  <c r="AB7" i="3"/>
  <c r="AC7" i="3"/>
  <c r="W16" i="3"/>
  <c r="W20" i="3"/>
  <c r="W27" i="3"/>
  <c r="W26" i="3"/>
  <c r="W14" i="3"/>
  <c r="W23" i="3"/>
  <c r="W11" i="3"/>
  <c r="W30" i="3"/>
  <c r="W25" i="3"/>
  <c r="W13" i="3"/>
  <c r="M9" i="3"/>
  <c r="A8" i="3"/>
  <c r="W10" i="3"/>
  <c r="W21" i="3"/>
  <c r="C5" i="1"/>
  <c r="J4" i="1"/>
  <c r="K5" i="1"/>
  <c r="C6" i="1"/>
  <c r="C7" i="1"/>
  <c r="I7" i="1"/>
  <c r="I6" i="1"/>
  <c r="I11" i="3" l="1"/>
  <c r="L11" i="3" s="1"/>
  <c r="G12" i="3"/>
  <c r="C11" i="3"/>
  <c r="O8" i="3"/>
  <c r="Q8" i="3" s="1"/>
  <c r="Y8" i="3" s="1"/>
  <c r="O7" i="3"/>
  <c r="Q7" i="3" s="1"/>
  <c r="Y7" i="3" s="1"/>
  <c r="AH7" i="3" s="1"/>
  <c r="Q5" i="3"/>
  <c r="M10" i="3"/>
  <c r="M11" i="3" s="1"/>
  <c r="M12" i="3" s="1"/>
  <c r="M13" i="3" s="1"/>
  <c r="M14" i="3" s="1"/>
  <c r="M15" i="3" s="1"/>
  <c r="M16" i="3" s="1"/>
  <c r="M17" i="3" s="1"/>
  <c r="M18" i="3" s="1"/>
  <c r="M19" i="3" s="1"/>
  <c r="M20" i="3" s="1"/>
  <c r="M21" i="3" s="1"/>
  <c r="M22" i="3" s="1"/>
  <c r="M23" i="3" s="1"/>
  <c r="M24" i="3" s="1"/>
  <c r="M25" i="3" s="1"/>
  <c r="M26" i="3" s="1"/>
  <c r="M27" i="3" s="1"/>
  <c r="M28" i="3" s="1"/>
  <c r="M29" i="3" s="1"/>
  <c r="M30" i="3" s="1"/>
  <c r="M31" i="3" s="1"/>
  <c r="K9" i="3"/>
  <c r="P6" i="3"/>
  <c r="O6" i="3"/>
  <c r="R8" i="3"/>
  <c r="AA8" i="3"/>
  <c r="A9" i="3"/>
  <c r="AC8" i="3"/>
  <c r="AB8" i="3"/>
  <c r="I5" i="1"/>
  <c r="Q6" i="3" l="1"/>
  <c r="S6" i="3" s="1"/>
  <c r="T6" i="3" s="1"/>
  <c r="AD8" i="3"/>
  <c r="AF8" i="3"/>
  <c r="AH8" i="3"/>
  <c r="S8" i="3"/>
  <c r="G13" i="3"/>
  <c r="C12" i="3"/>
  <c r="I12" i="3"/>
  <c r="L12" i="3" s="1"/>
  <c r="AF7" i="3"/>
  <c r="AD7" i="3"/>
  <c r="S7" i="3"/>
  <c r="Y5" i="3"/>
  <c r="S5" i="3"/>
  <c r="A10" i="3"/>
  <c r="AA9" i="3"/>
  <c r="AB9" i="3"/>
  <c r="R9" i="3"/>
  <c r="AC9" i="3"/>
  <c r="N9" i="3"/>
  <c r="I8" i="1"/>
  <c r="R4" i="1"/>
  <c r="Y6" i="3" l="1"/>
  <c r="AH6" i="3" s="1"/>
  <c r="T7" i="3"/>
  <c r="T8" i="3" s="1"/>
  <c r="C13" i="3"/>
  <c r="I13" i="3"/>
  <c r="L13" i="3" s="1"/>
  <c r="G14" i="3"/>
  <c r="AH5" i="3"/>
  <c r="AD5" i="3"/>
  <c r="Z5" i="3"/>
  <c r="AF5" i="3"/>
  <c r="O9" i="3"/>
  <c r="P9" i="3"/>
  <c r="N10" i="3"/>
  <c r="AC10" i="3"/>
  <c r="AA10" i="3"/>
  <c r="R10" i="3"/>
  <c r="A11" i="3"/>
  <c r="AB10" i="3"/>
  <c r="I10" i="1"/>
  <c r="I9" i="1"/>
  <c r="C8" i="1"/>
  <c r="G9" i="1"/>
  <c r="G10" i="1" s="1"/>
  <c r="G11" i="1" s="1"/>
  <c r="G12" i="1" s="1"/>
  <c r="G13" i="1" s="1"/>
  <c r="G14" i="1" s="1"/>
  <c r="G15" i="1" s="1"/>
  <c r="G16" i="1" s="1"/>
  <c r="G17" i="1" s="1"/>
  <c r="G18" i="1" s="1"/>
  <c r="G19" i="1" s="1"/>
  <c r="G20" i="1" s="1"/>
  <c r="G21" i="1" s="1"/>
  <c r="G22" i="1" s="1"/>
  <c r="G23" i="1" s="1"/>
  <c r="G24" i="1" s="1"/>
  <c r="G25" i="1" s="1"/>
  <c r="G26" i="1" s="1"/>
  <c r="G27" i="1" s="1"/>
  <c r="G28" i="1" s="1"/>
  <c r="G29" i="1" s="1"/>
  <c r="E9" i="1"/>
  <c r="E10" i="1" s="1"/>
  <c r="E11" i="1" s="1"/>
  <c r="E12" i="1" s="1"/>
  <c r="E13" i="1" s="1"/>
  <c r="E14" i="1" s="1"/>
  <c r="E15" i="1" s="1"/>
  <c r="E16" i="1" s="1"/>
  <c r="E17" i="1" s="1"/>
  <c r="E18" i="1" s="1"/>
  <c r="E19" i="1" s="1"/>
  <c r="E20" i="1" s="1"/>
  <c r="E21" i="1" s="1"/>
  <c r="E22" i="1" s="1"/>
  <c r="E23" i="1" s="1"/>
  <c r="E24" i="1" s="1"/>
  <c r="E25" i="1" s="1"/>
  <c r="E26" i="1" s="1"/>
  <c r="E27" i="1" s="1"/>
  <c r="E28" i="1" s="1"/>
  <c r="E29" i="1" s="1"/>
  <c r="I4" i="1"/>
  <c r="N4" i="1" s="1"/>
  <c r="Z6" i="3" l="1"/>
  <c r="Z7" i="3" s="1"/>
  <c r="Z8" i="3" s="1"/>
  <c r="AD6" i="3"/>
  <c r="AF6" i="3"/>
  <c r="G15" i="3"/>
  <c r="I14" i="3"/>
  <c r="L14" i="3" s="1"/>
  <c r="C14" i="3"/>
  <c r="O10" i="3"/>
  <c r="P10" i="3"/>
  <c r="AE5" i="3"/>
  <c r="AI5" i="3"/>
  <c r="AI6" i="3" s="1"/>
  <c r="AI7" i="3" s="1"/>
  <c r="AI8" i="3" s="1"/>
  <c r="N11" i="3"/>
  <c r="AG5" i="3"/>
  <c r="Q9" i="3"/>
  <c r="R11" i="3"/>
  <c r="AA11" i="3"/>
  <c r="A12" i="3"/>
  <c r="AC11" i="3"/>
  <c r="AB11" i="3"/>
  <c r="I18" i="1"/>
  <c r="I19" i="1"/>
  <c r="I20" i="1"/>
  <c r="I21" i="1"/>
  <c r="I22" i="1"/>
  <c r="I23" i="1"/>
  <c r="I24" i="1"/>
  <c r="I11" i="1"/>
  <c r="I13" i="1"/>
  <c r="I25" i="1"/>
  <c r="I12" i="1"/>
  <c r="I14" i="1"/>
  <c r="I26" i="1"/>
  <c r="I27" i="1"/>
  <c r="I28" i="1"/>
  <c r="I15" i="1"/>
  <c r="I16" i="1"/>
  <c r="I17" i="1"/>
  <c r="I29" i="1"/>
  <c r="O4" i="1"/>
  <c r="Q4" i="1" s="1"/>
  <c r="W7" i="1"/>
  <c r="J30" i="1"/>
  <c r="N5" i="1"/>
  <c r="P5" i="1" s="1"/>
  <c r="A5" i="1"/>
  <c r="AG6" i="3" l="1"/>
  <c r="AG7" i="3" s="1"/>
  <c r="AG8" i="3" s="1"/>
  <c r="AE6" i="3"/>
  <c r="AE7" i="3" s="1"/>
  <c r="AE8" i="3" s="1"/>
  <c r="G16" i="3"/>
  <c r="I15" i="3"/>
  <c r="L15" i="3" s="1"/>
  <c r="C15" i="3"/>
  <c r="N12" i="3"/>
  <c r="P11" i="3"/>
  <c r="O11" i="3"/>
  <c r="Y9" i="3"/>
  <c r="S9" i="3"/>
  <c r="AB12" i="3"/>
  <c r="AC12" i="3"/>
  <c r="A13" i="3"/>
  <c r="AA12" i="3"/>
  <c r="R12" i="3"/>
  <c r="Q10" i="3"/>
  <c r="S4" i="1"/>
  <c r="Y4" i="1"/>
  <c r="A6" i="1"/>
  <c r="AC5" i="1"/>
  <c r="AB5" i="1"/>
  <c r="AA5" i="1"/>
  <c r="R5" i="1"/>
  <c r="W15" i="1"/>
  <c r="W9" i="1"/>
  <c r="W17" i="1"/>
  <c r="W25" i="1"/>
  <c r="W10" i="1"/>
  <c r="W18" i="1"/>
  <c r="W26" i="1"/>
  <c r="W29" i="1"/>
  <c r="W23" i="1"/>
  <c r="W24" i="1"/>
  <c r="W11" i="1"/>
  <c r="W19" i="1"/>
  <c r="W27" i="1"/>
  <c r="W21" i="1"/>
  <c r="W16" i="1"/>
  <c r="W12" i="1"/>
  <c r="W20" i="1"/>
  <c r="W28" i="1"/>
  <c r="W13" i="1"/>
  <c r="W14" i="1"/>
  <c r="W22" i="1"/>
  <c r="W8" i="1"/>
  <c r="O5" i="1"/>
  <c r="D7" i="1"/>
  <c r="C16" i="3" l="1"/>
  <c r="I16" i="3"/>
  <c r="L16" i="3" s="1"/>
  <c r="G17" i="3"/>
  <c r="T9" i="3"/>
  <c r="AH9" i="3"/>
  <c r="AF9" i="3"/>
  <c r="AD9" i="3"/>
  <c r="Z9" i="3"/>
  <c r="Q11" i="3"/>
  <c r="AC13" i="3"/>
  <c r="A14" i="3"/>
  <c r="R13" i="3"/>
  <c r="AB13" i="3"/>
  <c r="AA13" i="3"/>
  <c r="Y10" i="3"/>
  <c r="S10" i="3"/>
  <c r="P12" i="3"/>
  <c r="O12" i="3"/>
  <c r="N13" i="3"/>
  <c r="A7" i="1"/>
  <c r="AC6" i="1"/>
  <c r="R6" i="1"/>
  <c r="AA6" i="1"/>
  <c r="AB6" i="1"/>
  <c r="AD4" i="1"/>
  <c r="AE4" i="1" s="1"/>
  <c r="AF4" i="1"/>
  <c r="AG4" i="1" s="1"/>
  <c r="AH4" i="1"/>
  <c r="AI4" i="1" s="1"/>
  <c r="Z4" i="1"/>
  <c r="Q5" i="1"/>
  <c r="D9" i="1"/>
  <c r="T4" i="1"/>
  <c r="I17" i="3" l="1"/>
  <c r="L17" i="3" s="1"/>
  <c r="G18" i="3"/>
  <c r="C17" i="3"/>
  <c r="AF10" i="3"/>
  <c r="AD10" i="3"/>
  <c r="AH10" i="3"/>
  <c r="AE9" i="3"/>
  <c r="AI9" i="3"/>
  <c r="A15" i="3"/>
  <c r="R14" i="3"/>
  <c r="AC14" i="3"/>
  <c r="AA14" i="3"/>
  <c r="AB14" i="3"/>
  <c r="O13" i="3"/>
  <c r="P13" i="3"/>
  <c r="Y11" i="3"/>
  <c r="S11" i="3"/>
  <c r="AG9" i="3"/>
  <c r="N14" i="3"/>
  <c r="Q12" i="3"/>
  <c r="Z10" i="3"/>
  <c r="T10" i="3"/>
  <c r="A8" i="1"/>
  <c r="R7" i="1"/>
  <c r="AC7" i="1"/>
  <c r="AB7" i="1"/>
  <c r="AA7" i="1"/>
  <c r="S5" i="1"/>
  <c r="T5" i="1" s="1"/>
  <c r="Y5" i="1"/>
  <c r="D10" i="1"/>
  <c r="D11" i="1" s="1"/>
  <c r="M6" i="1"/>
  <c r="K6" i="1" s="1"/>
  <c r="AG10" i="3" l="1"/>
  <c r="AI10" i="3"/>
  <c r="AE10" i="3"/>
  <c r="T11" i="3"/>
  <c r="G19" i="3"/>
  <c r="C18" i="3"/>
  <c r="I18" i="3"/>
  <c r="L18" i="3" s="1"/>
  <c r="Y12" i="3"/>
  <c r="S12" i="3"/>
  <c r="AH11" i="3"/>
  <c r="AD11" i="3"/>
  <c r="AF11" i="3"/>
  <c r="AB15" i="3"/>
  <c r="A16" i="3"/>
  <c r="AA15" i="3"/>
  <c r="AC15" i="3"/>
  <c r="R15" i="3"/>
  <c r="Q13" i="3"/>
  <c r="O14" i="3"/>
  <c r="P14" i="3"/>
  <c r="N15" i="3"/>
  <c r="Z11" i="3"/>
  <c r="A9" i="1"/>
  <c r="AB8" i="1"/>
  <c r="R8" i="1"/>
  <c r="AA8" i="1"/>
  <c r="AC8" i="1"/>
  <c r="AH5" i="1"/>
  <c r="AI5" i="1" s="1"/>
  <c r="AF5" i="1"/>
  <c r="AG5" i="1" s="1"/>
  <c r="AD5" i="1"/>
  <c r="AE5" i="1" s="1"/>
  <c r="Z5" i="1"/>
  <c r="M7" i="1"/>
  <c r="K7" i="1" s="1"/>
  <c r="N6" i="1"/>
  <c r="P6" i="1" s="1"/>
  <c r="C9" i="1"/>
  <c r="D12" i="1"/>
  <c r="AG11" i="3" l="1"/>
  <c r="AE11" i="3"/>
  <c r="Z12" i="3"/>
  <c r="T12" i="3"/>
  <c r="I19" i="3"/>
  <c r="L19" i="3" s="1"/>
  <c r="C19" i="3"/>
  <c r="G20" i="3"/>
  <c r="R16" i="3"/>
  <c r="AA16" i="3"/>
  <c r="A17" i="3"/>
  <c r="AC16" i="3"/>
  <c r="AB16" i="3"/>
  <c r="O15" i="3"/>
  <c r="P15" i="3"/>
  <c r="N16" i="3"/>
  <c r="Q14" i="3"/>
  <c r="Y13" i="3"/>
  <c r="S13" i="3"/>
  <c r="AI11" i="3"/>
  <c r="AH12" i="3"/>
  <c r="AF12" i="3"/>
  <c r="AG12" i="3" s="1"/>
  <c r="AD12" i="3"/>
  <c r="A10" i="1"/>
  <c r="R9" i="1"/>
  <c r="AC9" i="1"/>
  <c r="AB9" i="1"/>
  <c r="AA9" i="1"/>
  <c r="O6" i="1"/>
  <c r="C10" i="1"/>
  <c r="M8" i="1"/>
  <c r="K8" i="1" s="1"/>
  <c r="N7" i="1"/>
  <c r="P7" i="1" s="1"/>
  <c r="D13" i="1"/>
  <c r="T13" i="3" l="1"/>
  <c r="AE12" i="3"/>
  <c r="I20" i="3"/>
  <c r="L20" i="3" s="1"/>
  <c r="G21" i="3"/>
  <c r="C20" i="3"/>
  <c r="AI12" i="3"/>
  <c r="N17" i="3"/>
  <c r="AH13" i="3"/>
  <c r="AD13" i="3"/>
  <c r="AF13" i="3"/>
  <c r="AG13" i="3" s="1"/>
  <c r="O16" i="3"/>
  <c r="P16" i="3"/>
  <c r="Q15" i="3"/>
  <c r="Y14" i="3"/>
  <c r="S14" i="3"/>
  <c r="AA17" i="3"/>
  <c r="R17" i="3"/>
  <c r="AB17" i="3"/>
  <c r="AC17" i="3"/>
  <c r="A18" i="3"/>
  <c r="Z13" i="3"/>
  <c r="A11" i="1"/>
  <c r="AC10" i="1"/>
  <c r="AB10" i="1"/>
  <c r="AA10" i="1"/>
  <c r="R10" i="1"/>
  <c r="O7" i="1"/>
  <c r="M9" i="1"/>
  <c r="N8" i="1"/>
  <c r="P8" i="1" s="1"/>
  <c r="C11" i="1"/>
  <c r="D14" i="1"/>
  <c r="T14" i="3" l="1"/>
  <c r="AE13" i="3"/>
  <c r="AI13" i="3"/>
  <c r="I21" i="3"/>
  <c r="L21" i="3" s="1"/>
  <c r="C21" i="3"/>
  <c r="G22" i="3"/>
  <c r="Q16" i="3"/>
  <c r="Y16" i="3" s="1"/>
  <c r="AF16" i="3" s="1"/>
  <c r="N18" i="3"/>
  <c r="O17" i="3"/>
  <c r="P17" i="3"/>
  <c r="AD14" i="3"/>
  <c r="AH14" i="3"/>
  <c r="AF14" i="3"/>
  <c r="AG14" i="3" s="1"/>
  <c r="AB18" i="3"/>
  <c r="R18" i="3"/>
  <c r="A19" i="3"/>
  <c r="AC18" i="3"/>
  <c r="AA18" i="3"/>
  <c r="Y15" i="3"/>
  <c r="S15" i="3"/>
  <c r="Z14" i="3"/>
  <c r="A12" i="1"/>
  <c r="AA11" i="1"/>
  <c r="R11" i="1"/>
  <c r="AC11" i="1"/>
  <c r="AB11" i="1"/>
  <c r="O8" i="1"/>
  <c r="C12" i="1"/>
  <c r="M10" i="1"/>
  <c r="N9" i="1"/>
  <c r="P9" i="1" s="1"/>
  <c r="D15" i="1"/>
  <c r="AH16" i="3" l="1"/>
  <c r="S16" i="3"/>
  <c r="AD16" i="3"/>
  <c r="AE14" i="3"/>
  <c r="T15" i="3"/>
  <c r="T16" i="3" s="1"/>
  <c r="AI14" i="3"/>
  <c r="I22" i="3"/>
  <c r="L22" i="3" s="1"/>
  <c r="C22" i="3"/>
  <c r="G23" i="3"/>
  <c r="Q17" i="3"/>
  <c r="Y17" i="3" s="1"/>
  <c r="Z15" i="3"/>
  <c r="Z16" i="3" s="1"/>
  <c r="Z17" i="3" s="1"/>
  <c r="AD17" i="3"/>
  <c r="AH17" i="3"/>
  <c r="AF17" i="3"/>
  <c r="N19" i="3"/>
  <c r="AC19" i="3"/>
  <c r="AB19" i="3"/>
  <c r="AA19" i="3"/>
  <c r="A20" i="3"/>
  <c r="R19" i="3"/>
  <c r="P18" i="3"/>
  <c r="O18" i="3"/>
  <c r="AH15" i="3"/>
  <c r="AF15" i="3"/>
  <c r="AG15" i="3" s="1"/>
  <c r="AG16" i="3" s="1"/>
  <c r="AD15" i="3"/>
  <c r="A13" i="1"/>
  <c r="AC12" i="1"/>
  <c r="AA12" i="1"/>
  <c r="AB12" i="1"/>
  <c r="R12" i="1"/>
  <c r="O9" i="1"/>
  <c r="M11" i="1"/>
  <c r="M12" i="1" s="1"/>
  <c r="N10" i="1"/>
  <c r="P10" i="1" s="1"/>
  <c r="C13" i="1"/>
  <c r="D16" i="1"/>
  <c r="AI15" i="3" l="1"/>
  <c r="AI16" i="3" s="1"/>
  <c r="AE15" i="3"/>
  <c r="AE16" i="3" s="1"/>
  <c r="AE17" i="3" s="1"/>
  <c r="G24" i="3"/>
  <c r="C23" i="3"/>
  <c r="I23" i="3"/>
  <c r="L23" i="3" s="1"/>
  <c r="AG17" i="3"/>
  <c r="AI17" i="3"/>
  <c r="S17" i="3"/>
  <c r="T17" i="3" s="1"/>
  <c r="O19" i="3"/>
  <c r="P19" i="3"/>
  <c r="N20" i="3"/>
  <c r="A21" i="3"/>
  <c r="AA20" i="3"/>
  <c r="AC20" i="3"/>
  <c r="AB20" i="3"/>
  <c r="R20" i="3"/>
  <c r="Q18" i="3"/>
  <c r="A14" i="1"/>
  <c r="AC13" i="1"/>
  <c r="AB13" i="1"/>
  <c r="AA13" i="1"/>
  <c r="R13" i="1"/>
  <c r="O10" i="1"/>
  <c r="C14" i="1"/>
  <c r="N11" i="1"/>
  <c r="P11" i="1" s="1"/>
  <c r="D17" i="1"/>
  <c r="G25" i="3" l="1"/>
  <c r="I24" i="3"/>
  <c r="L24" i="3" s="1"/>
  <c r="C24" i="3"/>
  <c r="N21" i="3"/>
  <c r="Q19" i="3"/>
  <c r="Y18" i="3"/>
  <c r="S18" i="3"/>
  <c r="T18" i="3" s="1"/>
  <c r="P20" i="3"/>
  <c r="O20" i="3"/>
  <c r="R21" i="3"/>
  <c r="A22" i="3"/>
  <c r="AB21" i="3"/>
  <c r="AA21" i="3"/>
  <c r="AC21" i="3"/>
  <c r="A15" i="1"/>
  <c r="AC14" i="1"/>
  <c r="R14" i="1"/>
  <c r="AB14" i="1"/>
  <c r="AA14" i="1"/>
  <c r="O11" i="1"/>
  <c r="Q6" i="1"/>
  <c r="M13" i="1"/>
  <c r="N12" i="1"/>
  <c r="P12" i="1" s="1"/>
  <c r="C15" i="1"/>
  <c r="D18" i="1"/>
  <c r="Q20" i="3" l="1"/>
  <c r="Y20" i="3" s="1"/>
  <c r="AF20" i="3" s="1"/>
  <c r="I25" i="3"/>
  <c r="G26" i="3"/>
  <c r="C25" i="3"/>
  <c r="AD20" i="3"/>
  <c r="AH20" i="3"/>
  <c r="N22" i="3"/>
  <c r="AC22" i="3"/>
  <c r="AA22" i="3"/>
  <c r="AB22" i="3"/>
  <c r="R22" i="3"/>
  <c r="A23" i="3"/>
  <c r="S20" i="3"/>
  <c r="O21" i="3"/>
  <c r="P21" i="3"/>
  <c r="AH18" i="3"/>
  <c r="AI18" i="3" s="1"/>
  <c r="AD18" i="3"/>
  <c r="AE18" i="3" s="1"/>
  <c r="AF18" i="3"/>
  <c r="AG18" i="3" s="1"/>
  <c r="Z18" i="3"/>
  <c r="Y19" i="3"/>
  <c r="S19" i="3"/>
  <c r="T19" i="3" s="1"/>
  <c r="A16" i="1"/>
  <c r="R15" i="1"/>
  <c r="AC15" i="1"/>
  <c r="AB15" i="1"/>
  <c r="AA15" i="1"/>
  <c r="S6" i="1"/>
  <c r="T6" i="1" s="1"/>
  <c r="Y6" i="1"/>
  <c r="O12" i="1"/>
  <c r="Q7" i="1"/>
  <c r="M14" i="1"/>
  <c r="N13" i="1"/>
  <c r="P13" i="1" s="1"/>
  <c r="C16" i="1"/>
  <c r="D19" i="1"/>
  <c r="L25" i="3" l="1"/>
  <c r="L31" i="3" s="1"/>
  <c r="I26" i="3"/>
  <c r="L26" i="3" s="1"/>
  <c r="C26" i="3"/>
  <c r="G27" i="3"/>
  <c r="T20" i="3"/>
  <c r="AF19" i="3"/>
  <c r="AG19" i="3" s="1"/>
  <c r="AG20" i="3" s="1"/>
  <c r="AD19" i="3"/>
  <c r="AE19" i="3" s="1"/>
  <c r="AE20" i="3" s="1"/>
  <c r="AH19" i="3"/>
  <c r="AI19" i="3" s="1"/>
  <c r="AI20" i="3" s="1"/>
  <c r="N23" i="3"/>
  <c r="R23" i="3"/>
  <c r="AA23" i="3"/>
  <c r="A24" i="3"/>
  <c r="AC23" i="3"/>
  <c r="AB23" i="3"/>
  <c r="Z19" i="3"/>
  <c r="Z20" i="3" s="1"/>
  <c r="P22" i="3"/>
  <c r="O22" i="3"/>
  <c r="Q21" i="3"/>
  <c r="A17" i="1"/>
  <c r="AB16" i="1"/>
  <c r="R16" i="1"/>
  <c r="AA16" i="1"/>
  <c r="AC16" i="1"/>
  <c r="AH6" i="1"/>
  <c r="AI6" i="1" s="1"/>
  <c r="AD6" i="1"/>
  <c r="AE6" i="1" s="1"/>
  <c r="AF6" i="1"/>
  <c r="AG6" i="1" s="1"/>
  <c r="Z6" i="1"/>
  <c r="S7" i="1"/>
  <c r="T7" i="1" s="1"/>
  <c r="Y7" i="1"/>
  <c r="O13" i="1"/>
  <c r="Q8" i="1"/>
  <c r="C17" i="1"/>
  <c r="M15" i="1"/>
  <c r="N14" i="1"/>
  <c r="P14" i="1" s="1"/>
  <c r="D20" i="1"/>
  <c r="G28" i="3" l="1"/>
  <c r="I27" i="3"/>
  <c r="L27" i="3" s="1"/>
  <c r="C27" i="3"/>
  <c r="P23" i="3"/>
  <c r="O23" i="3"/>
  <c r="Q23" i="3" s="1"/>
  <c r="Y23" i="3" s="1"/>
  <c r="Q22" i="3"/>
  <c r="N24" i="3"/>
  <c r="Y21" i="3"/>
  <c r="S21" i="3"/>
  <c r="T21" i="3" s="1"/>
  <c r="AB24" i="3"/>
  <c r="AA24" i="3"/>
  <c r="AC24" i="3"/>
  <c r="A25" i="3"/>
  <c r="R24" i="3"/>
  <c r="A18" i="1"/>
  <c r="AB17" i="1"/>
  <c r="R17" i="1"/>
  <c r="AC17" i="1"/>
  <c r="AA17" i="1"/>
  <c r="AH7" i="1"/>
  <c r="AI7" i="1" s="1"/>
  <c r="AF7" i="1"/>
  <c r="AG7" i="1" s="1"/>
  <c r="Z7" i="1"/>
  <c r="AD7" i="1"/>
  <c r="AE7" i="1" s="1"/>
  <c r="S8" i="1"/>
  <c r="T8" i="1" s="1"/>
  <c r="Y8" i="1"/>
  <c r="O14" i="1"/>
  <c r="Q9" i="1"/>
  <c r="M16" i="1"/>
  <c r="N15" i="1"/>
  <c r="P15" i="1" s="1"/>
  <c r="C18" i="1"/>
  <c r="D21" i="1"/>
  <c r="I28" i="3" l="1"/>
  <c r="L28" i="3" s="1"/>
  <c r="G29" i="3"/>
  <c r="C28" i="3"/>
  <c r="AC25" i="3"/>
  <c r="A26" i="3"/>
  <c r="AB25" i="3"/>
  <c r="AA25" i="3"/>
  <c r="R25" i="3"/>
  <c r="S23" i="3"/>
  <c r="AF23" i="3"/>
  <c r="AH23" i="3"/>
  <c r="AD23" i="3"/>
  <c r="Y22" i="3"/>
  <c r="S22" i="3"/>
  <c r="T22" i="3" s="1"/>
  <c r="AD21" i="3"/>
  <c r="AE21" i="3" s="1"/>
  <c r="AH21" i="3"/>
  <c r="AI21" i="3" s="1"/>
  <c r="AF21" i="3"/>
  <c r="AG21" i="3" s="1"/>
  <c r="Z21" i="3"/>
  <c r="O24" i="3"/>
  <c r="P24" i="3"/>
  <c r="N25" i="3"/>
  <c r="A19" i="1"/>
  <c r="AC18" i="1"/>
  <c r="AB18" i="1"/>
  <c r="AA18" i="1"/>
  <c r="R18" i="1"/>
  <c r="S9" i="1"/>
  <c r="T9" i="1" s="1"/>
  <c r="Y9" i="1"/>
  <c r="AH8" i="1"/>
  <c r="AD8" i="1"/>
  <c r="AF8" i="1"/>
  <c r="Z8" i="1"/>
  <c r="O15" i="1"/>
  <c r="Q10" i="1"/>
  <c r="C19" i="1"/>
  <c r="M17" i="1"/>
  <c r="N16" i="1"/>
  <c r="P16" i="1" s="1"/>
  <c r="D22" i="1"/>
  <c r="G30" i="3" l="1"/>
  <c r="I29" i="3"/>
  <c r="L29" i="3" s="1"/>
  <c r="C29" i="3"/>
  <c r="T23" i="3"/>
  <c r="N26" i="3"/>
  <c r="Z22" i="3"/>
  <c r="Z23" i="3" s="1"/>
  <c r="AC26" i="3"/>
  <c r="A27" i="3"/>
  <c r="R26" i="3"/>
  <c r="AB26" i="3"/>
  <c r="AA26" i="3"/>
  <c r="AF22" i="3"/>
  <c r="AG22" i="3" s="1"/>
  <c r="AG23" i="3" s="1"/>
  <c r="AH22" i="3"/>
  <c r="AI22" i="3" s="1"/>
  <c r="AI23" i="3" s="1"/>
  <c r="AD22" i="3"/>
  <c r="AE22" i="3" s="1"/>
  <c r="AE23" i="3" s="1"/>
  <c r="P25" i="3"/>
  <c r="O25" i="3"/>
  <c r="Q24" i="3"/>
  <c r="A20" i="1"/>
  <c r="AA19" i="1"/>
  <c r="R19" i="1"/>
  <c r="AC19" i="1"/>
  <c r="AB19" i="1"/>
  <c r="Z9" i="1"/>
  <c r="AH9" i="1"/>
  <c r="AD9" i="1"/>
  <c r="AF9" i="1"/>
  <c r="S10" i="1"/>
  <c r="T10" i="1" s="1"/>
  <c r="Y10" i="1"/>
  <c r="AG8" i="1"/>
  <c r="AE8" i="1"/>
  <c r="AI8" i="1"/>
  <c r="O16" i="1"/>
  <c r="Q11" i="1"/>
  <c r="C20" i="1"/>
  <c r="M18" i="1"/>
  <c r="N17" i="1"/>
  <c r="P17" i="1" s="1"/>
  <c r="D23" i="1"/>
  <c r="Q25" i="3" l="1"/>
  <c r="C30" i="3"/>
  <c r="C31" i="3" s="1"/>
  <c r="I30" i="3"/>
  <c r="L30" i="3" s="1"/>
  <c r="A28" i="3"/>
  <c r="AB27" i="3"/>
  <c r="AA27" i="3"/>
  <c r="AC27" i="3"/>
  <c r="R27" i="3"/>
  <c r="Y24" i="3"/>
  <c r="S24" i="3"/>
  <c r="T24" i="3" s="1"/>
  <c r="O26" i="3"/>
  <c r="P26" i="3"/>
  <c r="N27" i="3"/>
  <c r="A21" i="1"/>
  <c r="AC20" i="1"/>
  <c r="AA20" i="1"/>
  <c r="AB20" i="1"/>
  <c r="R20" i="1"/>
  <c r="AI9" i="1"/>
  <c r="AG9" i="1"/>
  <c r="S11" i="1"/>
  <c r="T11" i="1" s="1"/>
  <c r="Y11" i="1"/>
  <c r="AD10" i="1"/>
  <c r="AH10" i="1"/>
  <c r="AF10" i="1"/>
  <c r="AE9" i="1"/>
  <c r="Z10" i="1"/>
  <c r="O17" i="1"/>
  <c r="Q12" i="1"/>
  <c r="M19" i="1"/>
  <c r="N18" i="1"/>
  <c r="P18" i="1" s="1"/>
  <c r="C21" i="1"/>
  <c r="D24" i="1"/>
  <c r="Y25" i="3" l="1"/>
  <c r="S25" i="3"/>
  <c r="T25" i="3" s="1"/>
  <c r="I31" i="3"/>
  <c r="AH24" i="3"/>
  <c r="AI24" i="3" s="1"/>
  <c r="AF24" i="3"/>
  <c r="AG24" i="3" s="1"/>
  <c r="AD24" i="3"/>
  <c r="AE24" i="3" s="1"/>
  <c r="P27" i="3"/>
  <c r="O27" i="3"/>
  <c r="N28" i="3"/>
  <c r="R28" i="3"/>
  <c r="A29" i="3"/>
  <c r="AC28" i="3"/>
  <c r="AB28" i="3"/>
  <c r="AA28" i="3"/>
  <c r="Z24" i="3"/>
  <c r="Z25" i="3" s="1"/>
  <c r="Q26" i="3"/>
  <c r="A22" i="1"/>
  <c r="AC21" i="1"/>
  <c r="AB21" i="1"/>
  <c r="AA21" i="1"/>
  <c r="R21" i="1"/>
  <c r="AH11" i="1"/>
  <c r="AF11" i="1"/>
  <c r="AD11" i="1"/>
  <c r="Z11" i="1"/>
  <c r="AE10" i="1"/>
  <c r="AG10" i="1"/>
  <c r="S12" i="1"/>
  <c r="T12" i="1" s="1"/>
  <c r="Y12" i="1"/>
  <c r="AI10" i="1"/>
  <c r="O18" i="1"/>
  <c r="Q13" i="1"/>
  <c r="M20" i="1"/>
  <c r="N19" i="1"/>
  <c r="P19" i="1" s="1"/>
  <c r="C22" i="1"/>
  <c r="D25" i="1"/>
  <c r="AH25" i="3" l="1"/>
  <c r="AI25" i="3" s="1"/>
  <c r="AD25" i="3"/>
  <c r="AF25" i="3"/>
  <c r="AG25" i="3" s="1"/>
  <c r="AE25" i="3"/>
  <c r="Q27" i="3"/>
  <c r="Y27" i="3" s="1"/>
  <c r="AF27" i="3" s="1"/>
  <c r="N29" i="3"/>
  <c r="AA29" i="3"/>
  <c r="R29" i="3"/>
  <c r="AC29" i="3"/>
  <c r="AB29" i="3"/>
  <c r="A30" i="3"/>
  <c r="O28" i="3"/>
  <c r="P28" i="3"/>
  <c r="Y26" i="3"/>
  <c r="Z26" i="3" s="1"/>
  <c r="S26" i="3"/>
  <c r="T26" i="3" s="1"/>
  <c r="A23" i="1"/>
  <c r="AC22" i="1"/>
  <c r="R22" i="1"/>
  <c r="AB22" i="1"/>
  <c r="AA22" i="1"/>
  <c r="AE11" i="1"/>
  <c r="Z12" i="1"/>
  <c r="AI11" i="1"/>
  <c r="AH12" i="1"/>
  <c r="AD12" i="1"/>
  <c r="AF12" i="1"/>
  <c r="S13" i="1"/>
  <c r="T13" i="1" s="1"/>
  <c r="Y13" i="1"/>
  <c r="AG11" i="1"/>
  <c r="O19" i="1"/>
  <c r="Q14" i="1"/>
  <c r="L30" i="1"/>
  <c r="C23" i="1"/>
  <c r="M21" i="1"/>
  <c r="N20" i="1"/>
  <c r="P20" i="1" s="1"/>
  <c r="D26" i="1"/>
  <c r="AH27" i="3" l="1"/>
  <c r="S27" i="3"/>
  <c r="Z27" i="3"/>
  <c r="AD27" i="3"/>
  <c r="Q28" i="3"/>
  <c r="Y28" i="3" s="1"/>
  <c r="AF28" i="3" s="1"/>
  <c r="R30" i="3"/>
  <c r="AB30" i="3"/>
  <c r="AC30" i="3"/>
  <c r="AA30" i="3"/>
  <c r="T27" i="3"/>
  <c r="P29" i="3"/>
  <c r="O29" i="3"/>
  <c r="N30" i="3"/>
  <c r="K31" i="3"/>
  <c r="AD26" i="3"/>
  <c r="AE26" i="3" s="1"/>
  <c r="AF26" i="3"/>
  <c r="AG26" i="3" s="1"/>
  <c r="AG27" i="3" s="1"/>
  <c r="AH26" i="3"/>
  <c r="AI26" i="3" s="1"/>
  <c r="AI27" i="3" s="1"/>
  <c r="A24" i="1"/>
  <c r="R23" i="1"/>
  <c r="AC23" i="1"/>
  <c r="AB23" i="1"/>
  <c r="AA23" i="1"/>
  <c r="AE12" i="1"/>
  <c r="Z13" i="1"/>
  <c r="AI12" i="1"/>
  <c r="S14" i="1"/>
  <c r="T14" i="1" s="1"/>
  <c r="Y14" i="1"/>
  <c r="AH13" i="1"/>
  <c r="AF13" i="1"/>
  <c r="AD13" i="1"/>
  <c r="AG12" i="1"/>
  <c r="O20" i="1"/>
  <c r="Q15" i="1"/>
  <c r="C24" i="1"/>
  <c r="M22" i="1"/>
  <c r="N21" i="1"/>
  <c r="P21" i="1" s="1"/>
  <c r="D27" i="1"/>
  <c r="Z28" i="3" l="1"/>
  <c r="S28" i="3"/>
  <c r="T28" i="3"/>
  <c r="AH28" i="3"/>
  <c r="AI28" i="3" s="1"/>
  <c r="AD28" i="3"/>
  <c r="AE27" i="3"/>
  <c r="AE28" i="3" s="1"/>
  <c r="Q29" i="3"/>
  <c r="Y29" i="3" s="1"/>
  <c r="Z29" i="3" s="1"/>
  <c r="AG28" i="3"/>
  <c r="N31" i="3"/>
  <c r="O30" i="3"/>
  <c r="P30" i="3"/>
  <c r="P31" i="3" s="1"/>
  <c r="AI13" i="1"/>
  <c r="A25" i="1"/>
  <c r="AB24" i="1"/>
  <c r="R24" i="1"/>
  <c r="AA24" i="1"/>
  <c r="AC24" i="1"/>
  <c r="AE13" i="1"/>
  <c r="Z14" i="1"/>
  <c r="AF14" i="1"/>
  <c r="AD14" i="1"/>
  <c r="AH14" i="1"/>
  <c r="S15" i="1"/>
  <c r="T15" i="1" s="1"/>
  <c r="Y15" i="1"/>
  <c r="AG13" i="1"/>
  <c r="O21" i="1"/>
  <c r="Q16" i="1"/>
  <c r="M23" i="1"/>
  <c r="N22" i="1"/>
  <c r="P22" i="1" s="1"/>
  <c r="C25" i="1"/>
  <c r="D28" i="1"/>
  <c r="S29" i="3" l="1"/>
  <c r="T29" i="3" s="1"/>
  <c r="AH29" i="3"/>
  <c r="AF29" i="3"/>
  <c r="AD29" i="3"/>
  <c r="AE29" i="3"/>
  <c r="AI29" i="3"/>
  <c r="AG29" i="3"/>
  <c r="Q30" i="3"/>
  <c r="O31" i="3"/>
  <c r="AI14" i="1"/>
  <c r="A26" i="1"/>
  <c r="R25" i="1"/>
  <c r="AB25" i="1"/>
  <c r="AC25" i="1"/>
  <c r="AA25" i="1"/>
  <c r="AE14" i="1"/>
  <c r="AG14" i="1"/>
  <c r="Z15" i="1"/>
  <c r="S16" i="1"/>
  <c r="T16" i="1" s="1"/>
  <c r="Y16" i="1"/>
  <c r="AD15" i="1"/>
  <c r="AF15" i="1"/>
  <c r="AH15" i="1"/>
  <c r="O22" i="1"/>
  <c r="Q17" i="1"/>
  <c r="C26" i="1"/>
  <c r="M24" i="1"/>
  <c r="N23" i="1"/>
  <c r="P23" i="1" s="1"/>
  <c r="D29" i="1"/>
  <c r="Y30" i="3" l="1"/>
  <c r="Q31" i="3"/>
  <c r="K34" i="3"/>
  <c r="S30" i="3"/>
  <c r="AI15" i="1"/>
  <c r="Z16" i="1"/>
  <c r="A27" i="1"/>
  <c r="AC26" i="1"/>
  <c r="AB26" i="1"/>
  <c r="AA26" i="1"/>
  <c r="R26" i="1"/>
  <c r="AE15" i="1"/>
  <c r="AG15" i="1"/>
  <c r="S17" i="1"/>
  <c r="T17" i="1" s="1"/>
  <c r="Y17" i="1"/>
  <c r="AF16" i="1"/>
  <c r="AH16" i="1"/>
  <c r="AD16" i="1"/>
  <c r="O23" i="1"/>
  <c r="Q18" i="1"/>
  <c r="M25" i="1"/>
  <c r="N24" i="1"/>
  <c r="P24" i="1" s="1"/>
  <c r="C27" i="1"/>
  <c r="S31" i="3" l="1"/>
  <c r="K33" i="3" s="1"/>
  <c r="T30" i="3"/>
  <c r="AH30" i="3"/>
  <c r="AF30" i="3"/>
  <c r="AD30" i="3"/>
  <c r="Y31" i="3"/>
  <c r="AD36" i="3"/>
  <c r="AF36" i="3"/>
  <c r="AH36" i="3"/>
  <c r="Z30" i="3"/>
  <c r="AI16" i="1"/>
  <c r="A28" i="1"/>
  <c r="AA27" i="1"/>
  <c r="R27" i="1"/>
  <c r="AC27" i="1"/>
  <c r="AB27" i="1"/>
  <c r="AE16" i="1"/>
  <c r="AG16" i="1"/>
  <c r="S18" i="1"/>
  <c r="T18" i="1" s="1"/>
  <c r="Y18" i="1"/>
  <c r="AH17" i="1"/>
  <c r="AF17" i="1"/>
  <c r="AD17" i="1"/>
  <c r="Z17" i="1"/>
  <c r="O24" i="1"/>
  <c r="Q19" i="1"/>
  <c r="M26" i="1"/>
  <c r="N25" i="1"/>
  <c r="P25" i="1" s="1"/>
  <c r="C29" i="1"/>
  <c r="C28" i="1"/>
  <c r="K30" i="1"/>
  <c r="AH31" i="3" l="1"/>
  <c r="AH35" i="3" s="1"/>
  <c r="AI30" i="3"/>
  <c r="AD31" i="3"/>
  <c r="AD35" i="3" s="1"/>
  <c r="AE30" i="3"/>
  <c r="AF31" i="3"/>
  <c r="AF35" i="3" s="1"/>
  <c r="AG30" i="3"/>
  <c r="AI17" i="1"/>
  <c r="A29" i="1"/>
  <c r="AC28" i="1"/>
  <c r="AB28" i="1"/>
  <c r="R28" i="1"/>
  <c r="AA28" i="1"/>
  <c r="AE17" i="1"/>
  <c r="AG17" i="1"/>
  <c r="S19" i="1"/>
  <c r="T19" i="1" s="1"/>
  <c r="Y19" i="1"/>
  <c r="AF18" i="1"/>
  <c r="AH18" i="1"/>
  <c r="AD18" i="1"/>
  <c r="Z18" i="1"/>
  <c r="O25" i="1"/>
  <c r="Q20" i="1"/>
  <c r="M27" i="1"/>
  <c r="N26" i="1"/>
  <c r="P26" i="1" s="1"/>
  <c r="AI18" i="1" l="1"/>
  <c r="AC29" i="1"/>
  <c r="AB29" i="1"/>
  <c r="AA29" i="1"/>
  <c r="R29" i="1"/>
  <c r="AE18" i="1"/>
  <c r="AG18" i="1"/>
  <c r="S20" i="1"/>
  <c r="T20" i="1" s="1"/>
  <c r="Y20" i="1"/>
  <c r="AH19" i="1"/>
  <c r="AD19" i="1"/>
  <c r="AF19" i="1"/>
  <c r="Z19" i="1"/>
  <c r="O26" i="1"/>
  <c r="Q21" i="1"/>
  <c r="M28" i="1"/>
  <c r="N27" i="1"/>
  <c r="P27" i="1" s="1"/>
  <c r="AI19" i="1" l="1"/>
  <c r="AE19" i="1"/>
  <c r="AG19" i="1"/>
  <c r="AH20" i="1"/>
  <c r="AF20" i="1"/>
  <c r="AD20" i="1"/>
  <c r="S21" i="1"/>
  <c r="T21" i="1" s="1"/>
  <c r="Y21" i="1"/>
  <c r="Z20" i="1"/>
  <c r="O27" i="1"/>
  <c r="Q22" i="1"/>
  <c r="M29" i="1"/>
  <c r="M30" i="1" s="1"/>
  <c r="N28" i="1"/>
  <c r="P28" i="1" s="1"/>
  <c r="AI20" i="1" l="1"/>
  <c r="AE20" i="1"/>
  <c r="AG20" i="1"/>
  <c r="S22" i="1"/>
  <c r="T22" i="1" s="1"/>
  <c r="Y22" i="1"/>
  <c r="AH21" i="1"/>
  <c r="AF21" i="1"/>
  <c r="AD21" i="1"/>
  <c r="Z21" i="1"/>
  <c r="O28" i="1"/>
  <c r="Q23" i="1"/>
  <c r="I30" i="1"/>
  <c r="AI21" i="1" l="1"/>
  <c r="AE21" i="1"/>
  <c r="AG21" i="1"/>
  <c r="S23" i="1"/>
  <c r="T23" i="1" s="1"/>
  <c r="Y23" i="1"/>
  <c r="AF22" i="1"/>
  <c r="AH22" i="1"/>
  <c r="AD22" i="1"/>
  <c r="Z22" i="1"/>
  <c r="Q24" i="1"/>
  <c r="N29" i="1"/>
  <c r="P29" i="1" s="1"/>
  <c r="P30" i="1" s="1"/>
  <c r="AI22" i="1" l="1"/>
  <c r="AE22" i="1"/>
  <c r="AG22" i="1"/>
  <c r="AH23" i="1"/>
  <c r="AF23" i="1"/>
  <c r="AD23" i="1"/>
  <c r="S24" i="1"/>
  <c r="T24" i="1" s="1"/>
  <c r="Y24" i="1"/>
  <c r="Z23" i="1"/>
  <c r="Q25" i="1"/>
  <c r="O29" i="1"/>
  <c r="N30" i="1"/>
  <c r="AI23" i="1" l="1"/>
  <c r="AE23" i="1"/>
  <c r="AG23" i="1"/>
  <c r="AD24" i="1"/>
  <c r="AH24" i="1"/>
  <c r="AF24" i="1"/>
  <c r="S25" i="1"/>
  <c r="T25" i="1" s="1"/>
  <c r="Y25" i="1"/>
  <c r="Z24" i="1"/>
  <c r="O30" i="1"/>
  <c r="Q26" i="1"/>
  <c r="AI24" i="1" l="1"/>
  <c r="AE24" i="1"/>
  <c r="AG24" i="1"/>
  <c r="AH25" i="1"/>
  <c r="AD25" i="1"/>
  <c r="AF25" i="1"/>
  <c r="S26" i="1"/>
  <c r="T26" i="1" s="1"/>
  <c r="Y26" i="1"/>
  <c r="Z25" i="1"/>
  <c r="Q27" i="1"/>
  <c r="AI25" i="1" l="1"/>
  <c r="AE25" i="1"/>
  <c r="AG25" i="1"/>
  <c r="AF26" i="1"/>
  <c r="AD26" i="1"/>
  <c r="AH26" i="1"/>
  <c r="S27" i="1"/>
  <c r="T27" i="1" s="1"/>
  <c r="Y27" i="1"/>
  <c r="Z26" i="1"/>
  <c r="Q29" i="1"/>
  <c r="Q28" i="1"/>
  <c r="AI26" i="1" l="1"/>
  <c r="AE26" i="1"/>
  <c r="K33" i="1"/>
  <c r="AG26" i="1"/>
  <c r="Q30" i="1"/>
  <c r="S28" i="1"/>
  <c r="T28" i="1" s="1"/>
  <c r="Y28" i="1"/>
  <c r="AH27" i="1"/>
  <c r="AF27" i="1"/>
  <c r="AD27" i="1"/>
  <c r="S29" i="1"/>
  <c r="Y29" i="1"/>
  <c r="Z27" i="1"/>
  <c r="AI27" i="1" l="1"/>
  <c r="AE27" i="1"/>
  <c r="AG27" i="1"/>
  <c r="AF35" i="1"/>
  <c r="AD35" i="1"/>
  <c r="AH35" i="1"/>
  <c r="S30" i="1"/>
  <c r="K32" i="1" s="1"/>
  <c r="T29" i="1"/>
  <c r="AH28" i="1"/>
  <c r="AD28" i="1"/>
  <c r="AF28" i="1"/>
  <c r="Z28" i="1"/>
  <c r="Z29" i="1" s="1"/>
  <c r="AH29" i="1"/>
  <c r="AF29" i="1"/>
  <c r="AD29" i="1"/>
  <c r="Y30" i="1"/>
  <c r="AI28" i="1" l="1"/>
  <c r="AI29" i="1" s="1"/>
  <c r="AE28" i="1"/>
  <c r="AE29" i="1" s="1"/>
  <c r="AG28" i="1"/>
  <c r="AG29" i="1" s="1"/>
  <c r="AH30" i="1"/>
  <c r="AH34" i="1" s="1"/>
  <c r="AD30" i="1"/>
  <c r="AD34" i="1" s="1"/>
  <c r="AF30" i="1"/>
  <c r="AF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tc={FFF07173-2C37-42EB-9C17-C6D5B9AADBAC}</author>
  </authors>
  <commentList>
    <comment ref="J4" authorId="0" shapeId="0" xr:uid="{FFF07173-2C37-42EB-9C17-C6D5B9AADBAC}">
      <text>
        <t>[Threaded comment]
Your version of Excel allows you to read this threaded comment; however, any edits to it will get removed if the file is opened in a newer version of Excel. Learn more: https://go.microsoft.com/fwlink/?linkid=870924
Comment:
    This case assumes 4 horizontal wells and a 30 MW power plant</t>
      </text>
    </comment>
  </commentList>
</comments>
</file>

<file path=xl/sharedStrings.xml><?xml version="1.0" encoding="utf-8"?>
<sst xmlns="http://schemas.openxmlformats.org/spreadsheetml/2006/main" count="119" uniqueCount="63">
  <si>
    <t>IRR</t>
  </si>
  <si>
    <t>NPV</t>
  </si>
  <si>
    <t>TOTAL</t>
  </si>
  <si>
    <r>
      <t>m</t>
    </r>
    <r>
      <rPr>
        <vertAlign val="superscript"/>
        <sz val="11"/>
        <color theme="1"/>
        <rFont val="Calibri"/>
        <family val="2"/>
        <charset val="238"/>
        <scheme val="minor"/>
      </rPr>
      <t>3</t>
    </r>
    <r>
      <rPr>
        <sz val="11"/>
        <color theme="1"/>
        <rFont val="Calibri"/>
        <family val="2"/>
        <charset val="238"/>
        <scheme val="minor"/>
      </rPr>
      <t>/h</t>
    </r>
  </si>
  <si>
    <t>Instalirani kapacitet GTE</t>
  </si>
  <si>
    <r>
      <t>MW</t>
    </r>
    <r>
      <rPr>
        <vertAlign val="subscript"/>
        <sz val="11"/>
        <color theme="1"/>
        <rFont val="Calibri"/>
        <family val="2"/>
        <charset val="238"/>
        <scheme val="minor"/>
      </rPr>
      <t>e</t>
    </r>
  </si>
  <si>
    <t>%</t>
  </si>
  <si>
    <t>h</t>
  </si>
  <si>
    <t>eur/MWh</t>
  </si>
  <si>
    <t>Vlastita potrošnja el. energ.</t>
  </si>
  <si>
    <t>Year of exploitation</t>
  </si>
  <si>
    <t>Geothermal water exploitation</t>
  </si>
  <si>
    <r>
      <t>m</t>
    </r>
    <r>
      <rPr>
        <vertAlign val="superscript"/>
        <sz val="11"/>
        <color theme="1"/>
        <rFont val="Calibri"/>
        <family val="2"/>
        <charset val="238"/>
        <scheme val="minor"/>
      </rPr>
      <t>3</t>
    </r>
    <r>
      <rPr>
        <sz val="11"/>
        <color theme="1"/>
        <rFont val="Calibri"/>
        <family val="2"/>
        <charset val="238"/>
        <scheme val="minor"/>
      </rPr>
      <t>/year</t>
    </r>
  </si>
  <si>
    <t>Connection Capacity GPP</t>
  </si>
  <si>
    <t>Electricity price</t>
  </si>
  <si>
    <t>Revenue</t>
  </si>
  <si>
    <t>EXPENSES</t>
  </si>
  <si>
    <t>Investment costs
(eur)</t>
  </si>
  <si>
    <t>Fixed fee (eur)</t>
  </si>
  <si>
    <t>Total expenses</t>
  </si>
  <si>
    <t>Tax 18%
(eur)</t>
  </si>
  <si>
    <t>Discount factor</t>
  </si>
  <si>
    <t>Discounted after-tax cash flow
(eur)</t>
  </si>
  <si>
    <t>Discounted cash flow
(eur)</t>
  </si>
  <si>
    <t>Discount factor 7%</t>
  </si>
  <si>
    <t>Cumulative net income</t>
  </si>
  <si>
    <t>Discount factor 8%</t>
  </si>
  <si>
    <t>Discount factor 9%</t>
  </si>
  <si>
    <t>Profit before tax
(eur)</t>
  </si>
  <si>
    <t>Profit after tax
(eur)</t>
  </si>
  <si>
    <t>Discounted income</t>
  </si>
  <si>
    <t>Discounted cumulative income</t>
  </si>
  <si>
    <t>Annual operating hours of GPP</t>
  </si>
  <si>
    <t>Item</t>
  </si>
  <si>
    <t>Cost</t>
  </si>
  <si>
    <t>Units</t>
  </si>
  <si>
    <t>Deviated  Well</t>
  </si>
  <si>
    <t>Horizontal Well</t>
  </si>
  <si>
    <t>Power Plant</t>
  </si>
  <si>
    <t>EUR per MW</t>
  </si>
  <si>
    <t>Variable Operating Costs</t>
  </si>
  <si>
    <t>Abandonment Costs</t>
  </si>
  <si>
    <t>EUR per well</t>
  </si>
  <si>
    <t>Tax</t>
  </si>
  <si>
    <t>2024 SPE Europe GeoHackathon Economics</t>
  </si>
  <si>
    <t>EUR per year</t>
  </si>
  <si>
    <t>Size (MW)</t>
  </si>
  <si>
    <t>Cost (EUR)</t>
  </si>
  <si>
    <t>For each producer, you need one injector (a doublet)</t>
  </si>
  <si>
    <t>Operating hours per year</t>
  </si>
  <si>
    <t>Assumes 89% uptime per year</t>
  </si>
  <si>
    <t>Costs in EUROs - Don not change any of these parameters</t>
  </si>
  <si>
    <t>Fill in the yellow cells</t>
  </si>
  <si>
    <t>Fixed Operating expenses (eur)</t>
  </si>
  <si>
    <t>Fixed Operating  Fee</t>
  </si>
  <si>
    <t>per year, minus fixed operating fee</t>
  </si>
  <si>
    <t>Fixed Operating  Expenses</t>
  </si>
  <si>
    <t>Variable fee of 4.25% of revenue
(eur)</t>
  </si>
  <si>
    <t>Variable fee of 4.25% of revenue</t>
  </si>
  <si>
    <t>Price for Electricity</t>
  </si>
  <si>
    <t>EUR/MWh</t>
  </si>
  <si>
    <t>Fill in the Team XXXX spreadsheet and submit with your final report please.</t>
  </si>
  <si>
    <t xml:space="preserve">Economics for Team NTNU GeoAI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</si>
</sst>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 [$€-1];[Red]\-#,##0.00\ [$€-1]"/>
    <numFmt numFmtId="165" formatCode="_-* #,##0_-;\-* #,##0_-;_-* &quot;-&quot;??_-;_-@_-"/>
    <numFmt numFmtId="166" formatCode="#,##0\ [$€-1];[Red]\-#,##0\ [$€-1]"/>
  </numFmts>
  <fonts count="19" x14ac:knownFonts="1">
    <font>
      <sz val="11"/>
      <color theme="1"/>
      <name val="Calibri"/>
      <family val="2"/>
      <charset val="238"/>
      <scheme val="minor"/>
    </font>
    <font>
      <sz val="11"/>
      <color theme="1"/>
      <name val="Calibri"/>
      <family val="2"/>
      <scheme val="minor"/>
    </font>
    <font>
      <sz val="11"/>
      <name val="Calibri"/>
      <family val="2"/>
      <charset val="238"/>
      <scheme val="minor"/>
    </font>
    <font>
      <sz val="11"/>
      <color rgb="FFFF0000"/>
      <name val="Calibri"/>
      <family val="2"/>
      <charset val="238"/>
      <scheme val="minor"/>
    </font>
    <font>
      <sz val="10"/>
      <color theme="1"/>
      <name val="Calibri"/>
      <family val="2"/>
      <charset val="238"/>
      <scheme val="minor"/>
    </font>
    <font>
      <vertAlign val="superscript"/>
      <sz val="11"/>
      <color theme="1"/>
      <name val="Calibri"/>
      <family val="2"/>
      <charset val="238"/>
      <scheme val="minor"/>
    </font>
    <font>
      <vertAlign val="subscript"/>
      <sz val="11"/>
      <color theme="1"/>
      <name val="Calibri"/>
      <family val="2"/>
      <charset val="238"/>
      <scheme val="minor"/>
    </font>
    <font>
      <sz val="11"/>
      <color theme="1"/>
      <name val="Calibri"/>
      <family val="2"/>
      <charset val="238"/>
      <scheme val="minor"/>
    </font>
    <font>
      <sz val="9"/>
      <name val="Arial"/>
      <family val="2"/>
      <charset val="238"/>
    </font>
    <font>
      <sz val="11"/>
      <color theme="1"/>
      <name val="Calibri"/>
      <family val="2"/>
      <scheme val="minor"/>
    </font>
    <font>
      <b/>
      <sz val="8"/>
      <name val="Arial"/>
      <family val="2"/>
    </font>
    <font>
      <sz val="10"/>
      <name val="Arial"/>
      <family val="2"/>
    </font>
    <font>
      <sz val="12"/>
      <color theme="1"/>
      <name val="Calibri"/>
      <family val="2"/>
      <scheme val="minor"/>
    </font>
    <font>
      <u/>
      <sz val="12"/>
      <color theme="10"/>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indexed="23"/>
        <bgColor indexed="64"/>
      </patternFill>
    </fill>
    <fill>
      <patternFill patternType="solid">
        <fgColor rgb="FFFFFF0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s>
  <cellStyleXfs count="13">
    <xf numFmtId="0" fontId="0" fillId="0" borderId="0"/>
    <xf numFmtId="9" fontId="7" fillId="0" borderId="0" applyFont="0" applyFill="0" applyBorder="0" applyAlignment="0" applyProtection="0"/>
    <xf numFmtId="0" fontId="8" fillId="0" borderId="0"/>
    <xf numFmtId="0" fontId="7" fillId="0" borderId="0"/>
    <xf numFmtId="9" fontId="9" fillId="0" borderId="0" applyFont="0" applyFill="0" applyBorder="0" applyAlignment="0" applyProtection="0"/>
    <xf numFmtId="43" fontId="9" fillId="0" borderId="0" applyFont="0" applyFill="0" applyBorder="0" applyAlignment="0" applyProtection="0"/>
    <xf numFmtId="9" fontId="7" fillId="0" borderId="0" applyFont="0" applyFill="0" applyBorder="0" applyAlignment="0" applyProtection="0"/>
    <xf numFmtId="0" fontId="10" fillId="3" borderId="0" applyFill="0"/>
    <xf numFmtId="0" fontId="11" fillId="0" borderId="0"/>
    <xf numFmtId="0" fontId="12" fillId="0" borderId="0"/>
    <xf numFmtId="0" fontId="13" fillId="0" borderId="0" applyNumberFormat="0" applyFill="0" applyBorder="0" applyAlignment="0" applyProtection="0"/>
    <xf numFmtId="9" fontId="12" fillId="0" borderId="0" applyFont="0" applyFill="0" applyBorder="0" applyAlignment="0" applyProtection="0"/>
    <xf numFmtId="43" fontId="7" fillId="0" borderId="0" applyFont="0" applyFill="0" applyBorder="0" applyAlignment="0" applyProtection="0"/>
  </cellStyleXfs>
  <cellXfs count="165">
    <xf numFmtId="0" fontId="0" fillId="0" borderId="0" xfId="0"/>
    <xf numFmtId="3" fontId="0" fillId="0" borderId="0" xfId="0" applyNumberFormat="1"/>
    <xf numFmtId="3" fontId="0" fillId="0" borderId="1" xfId="0" applyNumberFormat="1" applyBorder="1"/>
    <xf numFmtId="3" fontId="0" fillId="0" borderId="4" xfId="0" applyNumberFormat="1" applyBorder="1"/>
    <xf numFmtId="3" fontId="0" fillId="0" borderId="1" xfId="0" applyNumberFormat="1" applyBorder="1" applyAlignment="1">
      <alignment horizontal="center"/>
    </xf>
    <xf numFmtId="3" fontId="0" fillId="0" borderId="2" xfId="0" applyNumberFormat="1" applyBorder="1"/>
    <xf numFmtId="3" fontId="0" fillId="0" borderId="10" xfId="0" applyNumberFormat="1" applyBorder="1" applyAlignment="1">
      <alignment horizontal="center"/>
    </xf>
    <xf numFmtId="0" fontId="0" fillId="0" borderId="14" xfId="0" applyBorder="1"/>
    <xf numFmtId="3" fontId="0" fillId="0" borderId="13" xfId="0" applyNumberFormat="1" applyBorder="1"/>
    <xf numFmtId="3" fontId="0" fillId="0" borderId="10" xfId="0" applyNumberFormat="1" applyBorder="1"/>
    <xf numFmtId="0" fontId="0" fillId="0" borderId="10" xfId="0" applyBorder="1" applyAlignment="1">
      <alignment horizontal="center"/>
    </xf>
    <xf numFmtId="3" fontId="0" fillId="0" borderId="12" xfId="0" applyNumberFormat="1" applyBorder="1"/>
    <xf numFmtId="3" fontId="0" fillId="0" borderId="24" xfId="0" applyNumberFormat="1" applyBorder="1"/>
    <xf numFmtId="3" fontId="2" fillId="0" borderId="6" xfId="0" applyNumberFormat="1" applyFont="1" applyBorder="1" applyAlignment="1">
      <alignment horizontal="right"/>
    </xf>
    <xf numFmtId="4" fontId="0" fillId="0" borderId="2" xfId="0" applyNumberFormat="1" applyBorder="1" applyAlignment="1">
      <alignment horizontal="center"/>
    </xf>
    <xf numFmtId="3" fontId="0" fillId="0" borderId="25" xfId="0" applyNumberFormat="1" applyBorder="1"/>
    <xf numFmtId="4" fontId="0" fillId="0" borderId="23" xfId="0" applyNumberFormat="1" applyBorder="1" applyAlignment="1">
      <alignment horizontal="center"/>
    </xf>
    <xf numFmtId="3" fontId="0" fillId="0" borderId="28" xfId="0" applyNumberFormat="1" applyBorder="1"/>
    <xf numFmtId="164" fontId="0" fillId="0" borderId="1" xfId="0" applyNumberFormat="1" applyBorder="1"/>
    <xf numFmtId="9" fontId="0" fillId="0" borderId="1" xfId="0" applyNumberFormat="1" applyBorder="1"/>
    <xf numFmtId="0" fontId="0" fillId="2" borderId="1" xfId="0" applyFill="1" applyBorder="1"/>
    <xf numFmtId="3" fontId="0" fillId="2" borderId="25" xfId="0" applyNumberFormat="1" applyFill="1" applyBorder="1" applyAlignment="1">
      <alignment horizontal="center" vertical="center" wrapText="1"/>
    </xf>
    <xf numFmtId="3" fontId="0" fillId="2" borderId="34" xfId="0" applyNumberFormat="1" applyFill="1" applyBorder="1" applyAlignment="1">
      <alignment horizontal="center" vertical="center" wrapText="1"/>
    </xf>
    <xf numFmtId="3" fontId="0" fillId="2" borderId="27" xfId="0" applyNumberFormat="1" applyFill="1" applyBorder="1" applyAlignment="1">
      <alignment horizontal="center" vertical="center" wrapText="1"/>
    </xf>
    <xf numFmtId="0" fontId="0" fillId="2" borderId="20" xfId="0" applyFill="1" applyBorder="1" applyAlignment="1">
      <alignment horizontal="center" vertical="center" wrapText="1"/>
    </xf>
    <xf numFmtId="0" fontId="0" fillId="2" borderId="7" xfId="0" applyFill="1" applyBorder="1" applyAlignment="1">
      <alignment horizontal="center" vertical="center"/>
    </xf>
    <xf numFmtId="3" fontId="0" fillId="2" borderId="26" xfId="0" applyNumberFormat="1" applyFill="1" applyBorder="1" applyAlignment="1">
      <alignment horizontal="center" vertical="center"/>
    </xf>
    <xf numFmtId="3" fontId="0" fillId="2" borderId="35" xfId="0" applyNumberFormat="1" applyFill="1" applyBorder="1" applyAlignment="1">
      <alignment horizontal="center" vertical="center"/>
    </xf>
    <xf numFmtId="3" fontId="0" fillId="2" borderId="32" xfId="0" applyNumberFormat="1" applyFill="1" applyBorder="1" applyAlignment="1">
      <alignment horizontal="center" vertical="center"/>
    </xf>
    <xf numFmtId="3" fontId="0" fillId="2" borderId="7" xfId="0" applyNumberFormat="1" applyFill="1" applyBorder="1" applyAlignment="1">
      <alignment horizontal="center" vertical="center" wrapText="1"/>
    </xf>
    <xf numFmtId="3" fontId="4" fillId="2" borderId="5" xfId="0" applyNumberFormat="1" applyFont="1" applyFill="1" applyBorder="1" applyAlignment="1">
      <alignment horizontal="center" vertical="center" wrapText="1"/>
    </xf>
    <xf numFmtId="4" fontId="3" fillId="0" borderId="27" xfId="0" applyNumberFormat="1" applyFont="1" applyBorder="1"/>
    <xf numFmtId="4" fontId="3" fillId="0" borderId="1" xfId="0" applyNumberFormat="1" applyFont="1" applyBorder="1"/>
    <xf numFmtId="10" fontId="0" fillId="0" borderId="0" xfId="1" applyNumberFormat="1" applyFont="1"/>
    <xf numFmtId="3" fontId="0" fillId="0" borderId="21" xfId="0" applyNumberFormat="1" applyBorder="1"/>
    <xf numFmtId="3" fontId="0" fillId="0" borderId="23" xfId="0" applyNumberFormat="1" applyBorder="1"/>
    <xf numFmtId="3" fontId="0" fillId="0" borderId="6" xfId="0" applyNumberFormat="1" applyBorder="1"/>
    <xf numFmtId="0" fontId="0" fillId="0" borderId="41" xfId="0" applyBorder="1"/>
    <xf numFmtId="0" fontId="0" fillId="0" borderId="42" xfId="0" applyBorder="1"/>
    <xf numFmtId="3" fontId="0" fillId="0" borderId="34" xfId="0" applyNumberFormat="1" applyBorder="1"/>
    <xf numFmtId="3" fontId="0" fillId="0" borderId="43" xfId="0" applyNumberFormat="1" applyBorder="1"/>
    <xf numFmtId="3" fontId="0" fillId="0" borderId="44" xfId="0" applyNumberFormat="1" applyBorder="1"/>
    <xf numFmtId="4" fontId="3" fillId="0" borderId="25" xfId="0" applyNumberFormat="1" applyFont="1" applyBorder="1"/>
    <xf numFmtId="4" fontId="3" fillId="0" borderId="21" xfId="0" applyNumberFormat="1" applyFont="1" applyBorder="1"/>
    <xf numFmtId="4" fontId="3" fillId="0" borderId="23" xfId="0" applyNumberFormat="1" applyFont="1" applyBorder="1"/>
    <xf numFmtId="4" fontId="3" fillId="0" borderId="6" xfId="0" applyNumberFormat="1" applyFont="1" applyBorder="1"/>
    <xf numFmtId="3" fontId="0" fillId="0" borderId="47" xfId="0" applyNumberFormat="1" applyBorder="1"/>
    <xf numFmtId="3" fontId="0" fillId="0" borderId="48" xfId="0" applyNumberFormat="1" applyBorder="1"/>
    <xf numFmtId="4" fontId="3" fillId="0" borderId="47" xfId="0" applyNumberFormat="1" applyFont="1" applyBorder="1"/>
    <xf numFmtId="4" fontId="3" fillId="0" borderId="49" xfId="0" applyNumberFormat="1" applyFont="1" applyBorder="1"/>
    <xf numFmtId="4" fontId="3" fillId="0" borderId="50" xfId="0" applyNumberFormat="1" applyFont="1" applyBorder="1"/>
    <xf numFmtId="3" fontId="0" fillId="0" borderId="50" xfId="0" applyNumberFormat="1" applyBorder="1"/>
    <xf numFmtId="3" fontId="0" fillId="0" borderId="49" xfId="0" applyNumberFormat="1" applyBorder="1"/>
    <xf numFmtId="3" fontId="0" fillId="0" borderId="51" xfId="0" applyNumberFormat="1" applyBorder="1"/>
    <xf numFmtId="3" fontId="0" fillId="0" borderId="52" xfId="0" applyNumberFormat="1" applyBorder="1"/>
    <xf numFmtId="3" fontId="0" fillId="0" borderId="53" xfId="0" applyNumberFormat="1" applyBorder="1"/>
    <xf numFmtId="3" fontId="0" fillId="0" borderId="54" xfId="0" applyNumberFormat="1" applyBorder="1"/>
    <xf numFmtId="3" fontId="0" fillId="0" borderId="55" xfId="0" applyNumberFormat="1" applyBorder="1"/>
    <xf numFmtId="0" fontId="0" fillId="0" borderId="56" xfId="0" applyBorder="1" applyAlignment="1">
      <alignment horizontal="center"/>
    </xf>
    <xf numFmtId="3" fontId="2" fillId="0" borderId="50" xfId="0" applyNumberFormat="1" applyFont="1" applyBorder="1" applyAlignment="1">
      <alignment horizontal="right"/>
    </xf>
    <xf numFmtId="4" fontId="0" fillId="0" borderId="47" xfId="0" applyNumberFormat="1" applyBorder="1" applyAlignment="1">
      <alignment horizontal="center"/>
    </xf>
    <xf numFmtId="4" fontId="0" fillId="0" borderId="28" xfId="0" applyNumberFormat="1" applyBorder="1" applyAlignment="1">
      <alignment horizontal="center"/>
    </xf>
    <xf numFmtId="3" fontId="0" fillId="0" borderId="49" xfId="0" applyNumberFormat="1" applyBorder="1" applyAlignment="1">
      <alignment horizontal="center"/>
    </xf>
    <xf numFmtId="3" fontId="0" fillId="0" borderId="56" xfId="0" applyNumberFormat="1" applyBorder="1"/>
    <xf numFmtId="3" fontId="0" fillId="0" borderId="57" xfId="0" applyNumberFormat="1" applyBorder="1"/>
    <xf numFmtId="0" fontId="0" fillId="0" borderId="37" xfId="0" applyBorder="1" applyAlignment="1">
      <alignment horizontal="center"/>
    </xf>
    <xf numFmtId="0" fontId="0" fillId="0" borderId="51" xfId="0" applyBorder="1"/>
    <xf numFmtId="0" fontId="0" fillId="0" borderId="55" xfId="0" applyBorder="1"/>
    <xf numFmtId="0" fontId="0" fillId="0" borderId="53" xfId="0" applyBorder="1"/>
    <xf numFmtId="3" fontId="0" fillId="0" borderId="37" xfId="0" applyNumberFormat="1" applyBorder="1" applyAlignment="1">
      <alignment horizontal="center"/>
    </xf>
    <xf numFmtId="3" fontId="0" fillId="0" borderId="37" xfId="0" applyNumberFormat="1" applyBorder="1"/>
    <xf numFmtId="3" fontId="0" fillId="0" borderId="42" xfId="0" applyNumberFormat="1" applyBorder="1"/>
    <xf numFmtId="0" fontId="0" fillId="2" borderId="45"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0" xfId="0" applyFill="1" applyAlignment="1">
      <alignment horizontal="center" vertical="center" wrapText="1"/>
    </xf>
    <xf numFmtId="165" fontId="0" fillId="0" borderId="0" xfId="12" applyNumberFormat="1" applyFont="1"/>
    <xf numFmtId="0" fontId="14" fillId="0" borderId="0" xfId="0" applyFont="1"/>
    <xf numFmtId="0" fontId="1" fillId="0" borderId="9" xfId="0" applyFont="1" applyBorder="1" applyAlignment="1">
      <alignment horizontal="center" vertical="center" wrapText="1"/>
    </xf>
    <xf numFmtId="0" fontId="1" fillId="0" borderId="8" xfId="0" applyFont="1" applyBorder="1" applyAlignment="1">
      <alignment horizontal="right" vertical="center" wrapText="1"/>
    </xf>
    <xf numFmtId="3" fontId="1" fillId="0" borderId="21" xfId="0" applyNumberFormat="1" applyFont="1" applyBorder="1" applyAlignment="1">
      <alignment horizontal="right" vertical="center" wrapText="1"/>
    </xf>
    <xf numFmtId="0" fontId="1" fillId="0" borderId="25" xfId="0" applyFont="1" applyBorder="1" applyAlignment="1">
      <alignment horizontal="center"/>
    </xf>
    <xf numFmtId="0" fontId="1" fillId="0" borderId="8" xfId="0" applyFont="1" applyBorder="1" applyAlignment="1">
      <alignment horizontal="center"/>
    </xf>
    <xf numFmtId="1" fontId="1" fillId="0" borderId="8" xfId="0" applyNumberFormat="1" applyFont="1" applyBorder="1" applyAlignment="1">
      <alignment horizontal="center"/>
    </xf>
    <xf numFmtId="0" fontId="1" fillId="0" borderId="3" xfId="0" applyFont="1" applyBorder="1" applyAlignment="1">
      <alignment horizontal="center"/>
    </xf>
    <xf numFmtId="3" fontId="1" fillId="0" borderId="9" xfId="0" applyNumberFormat="1" applyFont="1" applyBorder="1" applyAlignment="1">
      <alignment horizontal="center" vertical="center"/>
    </xf>
    <xf numFmtId="3" fontId="1" fillId="0" borderId="25" xfId="0" applyNumberFormat="1" applyFont="1" applyBorder="1"/>
    <xf numFmtId="3" fontId="1" fillId="0" borderId="27" xfId="0" applyNumberFormat="1" applyFont="1" applyBorder="1"/>
    <xf numFmtId="3" fontId="1" fillId="0" borderId="10" xfId="0" applyNumberFormat="1" applyFont="1" applyBorder="1"/>
    <xf numFmtId="3" fontId="1" fillId="0" borderId="24" xfId="0" applyNumberFormat="1" applyFont="1" applyBorder="1"/>
    <xf numFmtId="0" fontId="1" fillId="0" borderId="10" xfId="0" applyFont="1" applyBorder="1" applyAlignment="1">
      <alignment horizontal="center"/>
    </xf>
    <xf numFmtId="0" fontId="15" fillId="0" borderId="2" xfId="0" applyFont="1" applyBorder="1" applyAlignment="1">
      <alignment horizontal="right"/>
    </xf>
    <xf numFmtId="3" fontId="15" fillId="0" borderId="6" xfId="0" applyNumberFormat="1" applyFont="1" applyBorder="1" applyAlignment="1">
      <alignment horizontal="right"/>
    </xf>
    <xf numFmtId="3" fontId="1" fillId="0" borderId="23" xfId="0" applyNumberFormat="1" applyFont="1" applyBorder="1" applyAlignment="1">
      <alignment horizontal="center"/>
    </xf>
    <xf numFmtId="3" fontId="1" fillId="0" borderId="2" xfId="0" applyNumberFormat="1" applyFont="1" applyBorder="1" applyAlignment="1">
      <alignment horizontal="center"/>
    </xf>
    <xf numFmtId="3" fontId="1" fillId="0" borderId="1" xfId="0" applyNumberFormat="1" applyFont="1" applyBorder="1" applyAlignment="1">
      <alignment horizontal="center"/>
    </xf>
    <xf numFmtId="4" fontId="1" fillId="0" borderId="2" xfId="0" applyNumberFormat="1" applyFont="1" applyBorder="1" applyAlignment="1">
      <alignment horizontal="center"/>
    </xf>
    <xf numFmtId="3" fontId="1" fillId="0" borderId="10" xfId="0" applyNumberFormat="1" applyFont="1" applyBorder="1" applyAlignment="1">
      <alignment horizontal="center"/>
    </xf>
    <xf numFmtId="3" fontId="1" fillId="0" borderId="8" xfId="0" applyNumberFormat="1" applyFont="1" applyBorder="1"/>
    <xf numFmtId="3" fontId="1" fillId="0" borderId="1" xfId="0" applyNumberFormat="1" applyFont="1" applyBorder="1"/>
    <xf numFmtId="4" fontId="1" fillId="0" borderId="23" xfId="0" applyNumberFormat="1" applyFont="1" applyBorder="1" applyAlignment="1">
      <alignment horizontal="center"/>
    </xf>
    <xf numFmtId="3" fontId="1" fillId="0" borderId="2" xfId="0" applyNumberFormat="1" applyFont="1" applyBorder="1"/>
    <xf numFmtId="166" fontId="0" fillId="0" borderId="1" xfId="0" applyNumberFormat="1" applyBorder="1"/>
    <xf numFmtId="0" fontId="17" fillId="0" borderId="0" xfId="0" applyFont="1" applyAlignment="1">
      <alignment horizontal="center"/>
    </xf>
    <xf numFmtId="0" fontId="17" fillId="0" borderId="0" xfId="0" applyFont="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165" fontId="0" fillId="0" borderId="0" xfId="0" applyNumberFormat="1" applyAlignment="1">
      <alignment horizontal="center" vertical="center"/>
    </xf>
    <xf numFmtId="165" fontId="0" fillId="0" borderId="0" xfId="12" applyNumberFormat="1" applyFont="1" applyAlignment="1">
      <alignment horizontal="center" vertical="center"/>
    </xf>
    <xf numFmtId="0" fontId="0" fillId="0" borderId="0" xfId="0" applyAlignment="1">
      <alignment horizontal="left" vertical="center"/>
    </xf>
    <xf numFmtId="0" fontId="14" fillId="0" borderId="1" xfId="0" applyFont="1" applyBorder="1"/>
    <xf numFmtId="165" fontId="14" fillId="0" borderId="1" xfId="12" applyNumberFormat="1" applyFont="1" applyBorder="1"/>
    <xf numFmtId="0" fontId="0" fillId="0" borderId="1" xfId="0" applyBorder="1"/>
    <xf numFmtId="165" fontId="0" fillId="0" borderId="1" xfId="12" applyNumberFormat="1" applyFont="1" applyBorder="1"/>
    <xf numFmtId="165" fontId="0" fillId="0" borderId="0" xfId="12" applyNumberFormat="1" applyFont="1" applyBorder="1"/>
    <xf numFmtId="0" fontId="15" fillId="4" borderId="2" xfId="0" applyFont="1" applyFill="1" applyBorder="1" applyAlignment="1">
      <alignment horizontal="right"/>
    </xf>
    <xf numFmtId="1" fontId="1" fillId="4" borderId="8" xfId="0" applyNumberFormat="1" applyFont="1" applyFill="1" applyBorder="1" applyAlignment="1">
      <alignment horizontal="center"/>
    </xf>
    <xf numFmtId="3" fontId="0" fillId="4" borderId="28" xfId="0" applyNumberFormat="1" applyFill="1" applyBorder="1"/>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58" xfId="0" applyFont="1" applyBorder="1" applyAlignment="1">
      <alignment horizontal="center" vertical="center" wrapText="1"/>
    </xf>
    <xf numFmtId="3" fontId="1" fillId="0" borderId="59" xfId="0" applyNumberFormat="1" applyFont="1" applyBorder="1" applyAlignment="1">
      <alignment horizontal="right" vertical="center" wrapText="1"/>
    </xf>
    <xf numFmtId="0" fontId="1" fillId="0" borderId="24" xfId="0" applyFont="1" applyBorder="1" applyAlignment="1">
      <alignment horizontal="center"/>
    </xf>
    <xf numFmtId="3" fontId="1" fillId="0" borderId="58" xfId="0" applyNumberFormat="1" applyFont="1" applyBorder="1" applyAlignment="1">
      <alignment horizontal="center" vertical="center"/>
    </xf>
    <xf numFmtId="3" fontId="1" fillId="4" borderId="24" xfId="0" applyNumberFormat="1" applyFont="1" applyFill="1" applyBorder="1"/>
    <xf numFmtId="3" fontId="1" fillId="0" borderId="3" xfId="0" applyNumberFormat="1" applyFont="1" applyBorder="1"/>
    <xf numFmtId="3" fontId="1" fillId="0" borderId="58" xfId="0" applyNumberFormat="1" applyFont="1" applyBorder="1"/>
    <xf numFmtId="4" fontId="3" fillId="0" borderId="3" xfId="0" applyNumberFormat="1" applyFont="1" applyBorder="1"/>
    <xf numFmtId="0" fontId="0" fillId="2" borderId="1" xfId="0" applyFill="1" applyBorder="1" applyAlignment="1">
      <alignment horizontal="center" vertical="center" wrapText="1"/>
    </xf>
    <xf numFmtId="3" fontId="0" fillId="2" borderId="1" xfId="0" applyNumberFormat="1" applyFill="1" applyBorder="1" applyAlignment="1">
      <alignment horizontal="center" vertical="center" wrapText="1"/>
    </xf>
    <xf numFmtId="3" fontId="0" fillId="2" borderId="1" xfId="0" applyNumberFormat="1" applyFill="1" applyBorder="1" applyAlignment="1">
      <alignment horizontal="center" vertical="center"/>
    </xf>
    <xf numFmtId="0" fontId="0" fillId="2" borderId="1" xfId="0" applyFill="1" applyBorder="1" applyAlignment="1">
      <alignment horizontal="center" vertical="center"/>
    </xf>
    <xf numFmtId="3" fontId="4" fillId="2" borderId="1" xfId="0" applyNumberFormat="1" applyFont="1" applyFill="1" applyBorder="1" applyAlignment="1">
      <alignment horizontal="center" vertical="center" wrapText="1"/>
    </xf>
    <xf numFmtId="0" fontId="0" fillId="2" borderId="0" xfId="0" applyFill="1" applyAlignment="1">
      <alignment horizontal="right"/>
    </xf>
    <xf numFmtId="3" fontId="0" fillId="2" borderId="31" xfId="0" applyNumberFormat="1" applyFill="1" applyBorder="1" applyAlignment="1">
      <alignment horizontal="center" vertical="center" wrapText="1"/>
    </xf>
    <xf numFmtId="3" fontId="0" fillId="2" borderId="32" xfId="0" applyNumberFormat="1" applyFill="1" applyBorder="1" applyAlignment="1">
      <alignment horizontal="center" vertical="center" wrapText="1"/>
    </xf>
    <xf numFmtId="3" fontId="0" fillId="2" borderId="29" xfId="0" applyNumberFormat="1" applyFill="1" applyBorder="1" applyAlignment="1">
      <alignment horizontal="center" vertical="center" wrapText="1"/>
    </xf>
    <xf numFmtId="3" fontId="0" fillId="2" borderId="18" xfId="0" applyNumberFormat="1" applyFill="1" applyBorder="1" applyAlignment="1">
      <alignment horizontal="center" vertical="center" wrapText="1"/>
    </xf>
    <xf numFmtId="3" fontId="0" fillId="2" borderId="36" xfId="0" applyNumberFormat="1" applyFill="1" applyBorder="1" applyAlignment="1">
      <alignment horizontal="center" vertical="center" wrapText="1"/>
    </xf>
    <xf numFmtId="3" fontId="0" fillId="2" borderId="35" xfId="0" applyNumberFormat="1" applyFill="1" applyBorder="1" applyAlignment="1">
      <alignment horizontal="center" vertical="center" wrapText="1"/>
    </xf>
    <xf numFmtId="0" fontId="0" fillId="2" borderId="19" xfId="0" applyFill="1" applyBorder="1" applyAlignment="1">
      <alignment horizontal="center" vertical="center" wrapText="1"/>
    </xf>
    <xf numFmtId="0" fontId="0" fillId="2" borderId="22" xfId="0" applyFill="1" applyBorder="1" applyAlignment="1">
      <alignment horizontal="center" vertical="center" wrapText="1"/>
    </xf>
    <xf numFmtId="3" fontId="0" fillId="2" borderId="15" xfId="0" applyNumberFormat="1" applyFill="1" applyBorder="1" applyAlignment="1">
      <alignment horizontal="center" vertical="center"/>
    </xf>
    <xf numFmtId="3" fontId="0" fillId="2" borderId="11" xfId="0" applyNumberFormat="1" applyFill="1" applyBorder="1" applyAlignment="1">
      <alignment horizontal="center" vertical="center"/>
    </xf>
    <xf numFmtId="3" fontId="0" fillId="2" borderId="16" xfId="0" applyNumberFormat="1" applyFill="1" applyBorder="1" applyAlignment="1">
      <alignment horizontal="center" vertical="center"/>
    </xf>
    <xf numFmtId="3" fontId="0" fillId="2" borderId="15" xfId="0" applyNumberFormat="1" applyFill="1" applyBorder="1" applyAlignment="1">
      <alignment horizontal="center" vertical="center" wrapText="1"/>
    </xf>
    <xf numFmtId="3" fontId="0" fillId="2" borderId="11" xfId="0" applyNumberFormat="1" applyFill="1" applyBorder="1" applyAlignment="1">
      <alignment horizontal="center" vertical="center" wrapText="1"/>
    </xf>
    <xf numFmtId="3" fontId="0" fillId="2" borderId="33" xfId="0" applyNumberFormat="1" applyFill="1" applyBorder="1" applyAlignment="1">
      <alignment horizontal="center" vertical="center" wrapText="1"/>
    </xf>
    <xf numFmtId="3" fontId="0" fillId="2" borderId="17" xfId="0" applyNumberFormat="1" applyFill="1" applyBorder="1" applyAlignment="1">
      <alignment horizontal="center" vertical="center" wrapText="1"/>
    </xf>
    <xf numFmtId="3" fontId="0" fillId="2" borderId="30" xfId="0" applyNumberFormat="1" applyFill="1" applyBorder="1" applyAlignment="1">
      <alignment horizontal="center" vertical="center" wrapText="1"/>
    </xf>
    <xf numFmtId="3" fontId="0" fillId="2" borderId="26" xfId="0" applyNumberFormat="1" applyFill="1" applyBorder="1" applyAlignment="1">
      <alignment horizontal="center" vertical="center" wrapText="1"/>
    </xf>
    <xf numFmtId="9" fontId="0" fillId="2" borderId="40" xfId="0" applyNumberFormat="1" applyFill="1" applyBorder="1" applyAlignment="1">
      <alignment horizontal="center"/>
    </xf>
    <xf numFmtId="9" fontId="0" fillId="2" borderId="42" xfId="0" applyNumberFormat="1" applyFill="1" applyBorder="1" applyAlignment="1">
      <alignment horizontal="center"/>
    </xf>
    <xf numFmtId="3" fontId="0" fillId="2" borderId="38" xfId="0" applyNumberFormat="1" applyFill="1" applyBorder="1" applyAlignment="1">
      <alignment horizontal="center" vertical="center" wrapText="1"/>
    </xf>
    <xf numFmtId="3" fontId="0" fillId="2" borderId="14" xfId="0" applyNumberFormat="1" applyFill="1" applyBorder="1" applyAlignment="1">
      <alignment horizontal="center" vertical="center" wrapText="1"/>
    </xf>
    <xf numFmtId="3" fontId="0" fillId="2" borderId="46" xfId="0" applyNumberFormat="1" applyFill="1" applyBorder="1" applyAlignment="1">
      <alignment horizontal="center" vertical="center" wrapText="1"/>
    </xf>
    <xf numFmtId="3" fontId="0" fillId="2" borderId="39" xfId="0" applyNumberFormat="1" applyFill="1" applyBorder="1" applyAlignment="1">
      <alignment horizontal="center" vertical="center" wrapText="1"/>
    </xf>
    <xf numFmtId="0" fontId="17" fillId="0" borderId="0" xfId="0" applyFont="1" applyAlignment="1">
      <alignment horizontal="center"/>
    </xf>
    <xf numFmtId="0" fontId="14" fillId="4" borderId="0" xfId="0" applyFont="1" applyFill="1" applyAlignment="1">
      <alignment horizontal="center"/>
    </xf>
    <xf numFmtId="3"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3" fontId="0" fillId="2" borderId="1" xfId="0" applyNumberFormat="1" applyFill="1" applyBorder="1" applyAlignment="1">
      <alignment horizontal="center" vertical="center"/>
    </xf>
    <xf numFmtId="9" fontId="0" fillId="2" borderId="22" xfId="0" applyNumberFormat="1" applyFill="1" applyBorder="1" applyAlignment="1">
      <alignment horizontal="center"/>
    </xf>
    <xf numFmtId="9" fontId="0" fillId="2" borderId="18" xfId="0" applyNumberFormat="1" applyFill="1" applyBorder="1" applyAlignment="1">
      <alignment horizontal="center"/>
    </xf>
    <xf numFmtId="0" fontId="18" fillId="0" borderId="0" xfId="0" applyFont="1" applyAlignment="1">
      <alignment horizontal="center"/>
    </xf>
    <xf numFmtId="0" fontId="16" fillId="4" borderId="0" xfId="0" applyFont="1" applyFill="1" applyAlignment="1">
      <alignment horizontal="center"/>
    </xf>
  </cellXfs>
  <cellStyles count="13">
    <cellStyle name="Comma" xfId="12" builtinId="3"/>
    <cellStyle name="Comma 2" xfId="5" xr:uid="{850AB449-B5CE-4540-9628-FDBF739F86AF}"/>
    <cellStyle name="Hyperlink 2" xfId="10" xr:uid="{132E3855-9582-42A5-8A89-410F8335ECB5}"/>
    <cellStyle name="Normal" xfId="0" builtinId="0"/>
    <cellStyle name="Normal 2" xfId="3" xr:uid="{67DFCEA6-9064-40FC-8C1A-507892B43046}"/>
    <cellStyle name="Normal 2 2 2 6 16" xfId="8" xr:uid="{97976533-036E-4445-9FA0-AABC23604CAE}"/>
    <cellStyle name="Normal 3 2 6" xfId="2" xr:uid="{26821B9B-1FAA-4D1D-AE67-EAA036EE2939}"/>
    <cellStyle name="Normal 9" xfId="9" xr:uid="{70C9AF58-9ED6-4ADA-A30E-A7E397061783}"/>
    <cellStyle name="Per cent" xfId="1" builtinId="5"/>
    <cellStyle name="Percent 2" xfId="4" xr:uid="{9F10CF3C-31B9-4AC3-92F2-19693EEE1215}"/>
    <cellStyle name="Percent 2 2" xfId="6" xr:uid="{B3CA74EB-CAB0-4751-8065-9456CFD5FDA8}"/>
    <cellStyle name="Percent 5" xfId="11" xr:uid="{4ABB9B73-4D65-466E-8993-FE1BEA34001A}"/>
    <cellStyle name="Text Level 1 5" xfId="7" xr:uid="{92342307-4C18-4C47-B8C2-2FAE6A2989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59" Type="http://schemas.openxmlformats.org/officeDocument/2006/relationships/externalLink" Target="externalLinks/externalLink156.xml"/><Relationship Id="rId170" Type="http://schemas.openxmlformats.org/officeDocument/2006/relationships/externalLink" Target="externalLinks/externalLink167.xml"/><Relationship Id="rId191" Type="http://schemas.microsoft.com/office/2017/10/relationships/person" Target="persons/person.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160" Type="http://schemas.openxmlformats.org/officeDocument/2006/relationships/externalLink" Target="externalLinks/externalLink157.xml"/><Relationship Id="rId181" Type="http://schemas.openxmlformats.org/officeDocument/2006/relationships/externalLink" Target="externalLinks/externalLink178.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71" Type="http://schemas.openxmlformats.org/officeDocument/2006/relationships/externalLink" Target="externalLinks/externalLink168.xml"/><Relationship Id="rId192" Type="http://schemas.openxmlformats.org/officeDocument/2006/relationships/calcChain" Target="calcChain.xml"/><Relationship Id="rId12" Type="http://schemas.openxmlformats.org/officeDocument/2006/relationships/externalLink" Target="externalLinks/externalLink9.xml"/><Relationship Id="rId33" Type="http://schemas.openxmlformats.org/officeDocument/2006/relationships/externalLink" Target="externalLinks/externalLink30.xml"/><Relationship Id="rId108" Type="http://schemas.openxmlformats.org/officeDocument/2006/relationships/externalLink" Target="externalLinks/externalLink105.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5" Type="http://schemas.openxmlformats.org/officeDocument/2006/relationships/externalLink" Target="externalLinks/externalLink72.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61" Type="http://schemas.openxmlformats.org/officeDocument/2006/relationships/externalLink" Target="externalLinks/externalLink158.xml"/><Relationship Id="rId182" Type="http://schemas.openxmlformats.org/officeDocument/2006/relationships/externalLink" Target="externalLinks/externalLink179.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5" Type="http://schemas.openxmlformats.org/officeDocument/2006/relationships/externalLink" Target="externalLinks/externalLink62.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51" Type="http://schemas.openxmlformats.org/officeDocument/2006/relationships/externalLink" Target="externalLinks/externalLink148.xml"/><Relationship Id="rId172" Type="http://schemas.openxmlformats.org/officeDocument/2006/relationships/externalLink" Target="externalLinks/externalLink169.xml"/><Relationship Id="rId193" Type="http://schemas.openxmlformats.org/officeDocument/2006/relationships/customXml" Target="../customXml/item1.xml"/><Relationship Id="rId13" Type="http://schemas.openxmlformats.org/officeDocument/2006/relationships/externalLink" Target="externalLinks/externalLink10.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167" Type="http://schemas.openxmlformats.org/officeDocument/2006/relationships/externalLink" Target="externalLinks/externalLink164.xml"/><Relationship Id="rId188" Type="http://schemas.openxmlformats.org/officeDocument/2006/relationships/theme" Target="theme/theme1.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162" Type="http://schemas.openxmlformats.org/officeDocument/2006/relationships/externalLink" Target="externalLinks/externalLink159.xml"/><Relationship Id="rId183" Type="http://schemas.openxmlformats.org/officeDocument/2006/relationships/externalLink" Target="externalLinks/externalLink180.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externalLink" Target="externalLinks/externalLink154.xml"/><Relationship Id="rId178" Type="http://schemas.openxmlformats.org/officeDocument/2006/relationships/externalLink" Target="externalLinks/externalLink175.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73" Type="http://schemas.openxmlformats.org/officeDocument/2006/relationships/externalLink" Target="externalLinks/externalLink170.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168" Type="http://schemas.openxmlformats.org/officeDocument/2006/relationships/externalLink" Target="externalLinks/externalLink165.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163" Type="http://schemas.openxmlformats.org/officeDocument/2006/relationships/externalLink" Target="externalLinks/externalLink160.xml"/><Relationship Id="rId184" Type="http://schemas.openxmlformats.org/officeDocument/2006/relationships/externalLink" Target="externalLinks/externalLink181.xml"/><Relationship Id="rId189"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externalLink" Target="externalLinks/externalLink155.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74" Type="http://schemas.openxmlformats.org/officeDocument/2006/relationships/externalLink" Target="externalLinks/externalLink171.xml"/><Relationship Id="rId179" Type="http://schemas.openxmlformats.org/officeDocument/2006/relationships/externalLink" Target="externalLinks/externalLink176.xml"/><Relationship Id="rId190" Type="http://schemas.openxmlformats.org/officeDocument/2006/relationships/sharedStrings" Target="sharedStrings.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164" Type="http://schemas.openxmlformats.org/officeDocument/2006/relationships/externalLink" Target="externalLinks/externalLink161.xml"/><Relationship Id="rId169" Type="http://schemas.openxmlformats.org/officeDocument/2006/relationships/externalLink" Target="externalLinks/externalLink166.xml"/><Relationship Id="rId185" Type="http://schemas.openxmlformats.org/officeDocument/2006/relationships/externalLink" Target="externalLinks/externalLink182.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80" Type="http://schemas.openxmlformats.org/officeDocument/2006/relationships/externalLink" Target="externalLinks/externalLink177.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75" Type="http://schemas.openxmlformats.org/officeDocument/2006/relationships/externalLink" Target="externalLinks/externalLink172.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165" Type="http://schemas.openxmlformats.org/officeDocument/2006/relationships/externalLink" Target="externalLinks/externalLink162.xml"/><Relationship Id="rId186" Type="http://schemas.openxmlformats.org/officeDocument/2006/relationships/externalLink" Target="externalLinks/externalLink183.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 Id="rId80" Type="http://schemas.openxmlformats.org/officeDocument/2006/relationships/externalLink" Target="externalLinks/externalLink77.xml"/><Relationship Id="rId155" Type="http://schemas.openxmlformats.org/officeDocument/2006/relationships/externalLink" Target="externalLinks/externalLink152.xml"/><Relationship Id="rId176" Type="http://schemas.openxmlformats.org/officeDocument/2006/relationships/externalLink" Target="externalLinks/externalLink173.xml"/><Relationship Id="rId17" Type="http://schemas.openxmlformats.org/officeDocument/2006/relationships/externalLink" Target="externalLinks/externalLink14.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24" Type="http://schemas.openxmlformats.org/officeDocument/2006/relationships/externalLink" Target="externalLinks/externalLink121.xml"/><Relationship Id="rId70" Type="http://schemas.openxmlformats.org/officeDocument/2006/relationships/externalLink" Target="externalLinks/externalLink67.xml"/><Relationship Id="rId91" Type="http://schemas.openxmlformats.org/officeDocument/2006/relationships/externalLink" Target="externalLinks/externalLink88.xml"/><Relationship Id="rId145" Type="http://schemas.openxmlformats.org/officeDocument/2006/relationships/externalLink" Target="externalLinks/externalLink142.xml"/><Relationship Id="rId166" Type="http://schemas.openxmlformats.org/officeDocument/2006/relationships/externalLink" Target="externalLinks/externalLink163.xml"/><Relationship Id="rId187" Type="http://schemas.openxmlformats.org/officeDocument/2006/relationships/externalLink" Target="externalLinks/externalLink184.xml"/><Relationship Id="rId1" Type="http://schemas.openxmlformats.org/officeDocument/2006/relationships/worksheet" Target="worksheets/sheet1.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60" Type="http://schemas.openxmlformats.org/officeDocument/2006/relationships/externalLink" Target="externalLinks/externalLink57.xml"/><Relationship Id="rId81" Type="http://schemas.openxmlformats.org/officeDocument/2006/relationships/externalLink" Target="externalLinks/externalLink78.xml"/><Relationship Id="rId135" Type="http://schemas.openxmlformats.org/officeDocument/2006/relationships/externalLink" Target="externalLinks/externalLink132.xml"/><Relationship Id="rId156" Type="http://schemas.openxmlformats.org/officeDocument/2006/relationships/externalLink" Target="externalLinks/externalLink153.xml"/><Relationship Id="rId177" Type="http://schemas.openxmlformats.org/officeDocument/2006/relationships/externalLink" Target="externalLinks/externalLink174.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zgnas1.ad.local/corporate%20accounting/DOCUME~1/vnadu/LOCALS~1/Temp/My%20Documents/Fischer/Planung%202002/PKT%202002/Financial%20Backend/10_year_modell_10.05.2002/CF-Modell_V1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TEMP/CTYWKBKS/LA/MEX97.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rzag0001/fas/Users/fmutic/Documents/Job/1_Business%20Valuation/2008/5_Macedonian%20Stock%20Exchange/Model/MSE%20indicative%20valuation_draft_17Feb%20-%20EUR.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Czprg0007/fas/Bilanz/Bilanz07/2.Quartal/IFRS/0255%20Stock%20Austria%20IFRS%2030.06.07.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V:/EXCEL/PERSPEKT/PER99_02/PMIN_7.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izmakfs/S02/Documents%20and%20Settings/isekiric/Local%20Settings/Temporary%20Internet%20Files/OLK5/WLAN_BC_TMD_1609.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Stockbck01/controlling/DOCUME~1/Pamich/IMPOST~1/Temp/notes648DF0/saldi%20B-S%20con%20gruppi%20reporting%20package%2006-2004.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Mf20/TEMP/O1/ARHIV/Pmf54/BUDGET98/NELIKVIDNOST.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Czprg0007/fas/04_CLIENTS/Prazske%20sluzby/BV_Prazske%20sluzby/04_Model/Model_Prazske%20sluzby_3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T:/Minfin/Zagreb_Z.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www.poslovniforum.hr/Documents%20and%20Settings/prka/Desktop/Radna/prijava_porez_2004/prijava_porez_2004.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Czprg0007/fas/AA/YRS/BDG2004/CC/cc-DirALL%202003-2004%20bi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ubud0202/P_fas/TEMP/CTYWKBKS/LA/MEX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szgnas3/Documents%20and%20Settings/gbuturajac/My%20Documents/IKOS/2003/01_2003/IKOS/mod_bil_2002_moth_v071_HBII_FC2002_NMT_20.12.2002_Hyperion.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szgnas3/TEMP/MANFIN/STATS/DT/0999%20package/0699stat.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2004_TMOKST_Report_ORG_2.2.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X:/Corporate%20Finance/Projects/H/HZ%20Yugoslavia%202000%202001/WORK%20AND%20INFOS%20FROM%20BELGRADE%2010%2012%202001/Valuation/DCF%20NP%20E&amp;Y%2028%2011%202001%20sent%20without%20non-prints.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hrzag0001/FAS/Users/jljubicic.ZITO/AppData/Local/Microsoft/Windows/Temporary%20Internet%20Files/Content.Outlook/DSF1IC4R/F_9_2014%20%20(T&#352;O%20PRIHODI%20I%20RASHODI%20RDG%20I%20BIL%20KREDITI%20%2001_01%20%20DO%2030_9%20_2014).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Czprg0007/fas/AA/YRS/ACT2005/EXPORT/GALLI/0256%20Galli%20HBII%2031.12.2005.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Hrzag0001/fas/Corporate_Finance/Corporate_Finance_Projects/FY_08_09/Pelikan/Market%20approach/Bloomberg/Casinos%20Europe%20downoad.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Czprg0007/fas/Documents%20and%20Settings/tjerabek/Desktop/ALADIN%20DOWNLOAD_01_wv.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G:/Shared/06_USERS/Bob_Cernousek/BLOOMBERG_services/2009/Croatia/10.19.2009/Mutic_Filip/CASINO&amp;GAMES_EUROPE_model.xlsm"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Czprg0007/fas/Documents%20and%20Settings/rchalupka/My%20Documents/Oak%20tree/Beta%20analysi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zculjak/AppData/Local/Microsoft/Windows/INetCache/Content.Outlook/UQ7QLQI3/Project%20Bout_v01_08052015.xlsx"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szgnas3/20%20TM-MIP2004/04%20Orga&amp;process/Integration%20Joint%20Ventures/05%20Deliverables/01%20iPF%20input%20sheets/Development.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Czprg0007/fas/USER/ALLE_SC/TOGE/BW-UBS/A98/RTOA9800.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hrzag0001/FAS/Users/Daniel/Desktop/Gambling%20Croatia/Market%20Approach/Model/140725_Pelikan%20GLC's_MTv01.xlsx"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szgnas3/06%20Monthly,%20Quarterly%20Reporting/30%20Standard%20Reports/CURRENT%20REPORTS/Development.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NXIP47A1/esidata/User/Alle_sci/reporting/Ae06/Rtoae05.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hrzag0001/FAS/Project%20Rainbow/Herz/Podaci%20menad&#382;menta/Financijski%20podaci/IP-osig%20-inoz%20%201210.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N:/1997/AKTUAL1/REDITELS/1997/OZ-1/PHA/SIA3_O.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szgnas3/02_Deviation.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F:/Input_Output_Reports/Joint_Venture/HyperionLink%20Input_Sheet_JVS_FC.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Czprg0007/fas/AA/YRS/BDG2006/BDG2006%20-%20Charts%20Fin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rzag0001/FAS/Project%20Rainbow/Herz/Podaci%20menad&#382;menta/Financijski%20podaci/IP-osiguranje1211.xlsx"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X:/TEMP/DCF_BT_09%2004%202002%20JSS%20v16.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C:/Documents%20and%20Settings/pcihak/My%20Documents/Template_mlekarny_amadeus_cekia(trimmed)4.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Server/Files/Projects/Heidelberg/Valuation/Novi%20Popovac/Beocin%2014%2011%202001%20for%20NP%20valuation.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szgnas3/Baza/Distribucija_racun_1004.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szgnas3/Baza/MoU_distribution_1004.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Czprg0007/fas/temp/Internet-Files/OLK2C9/input.xls"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TS%20library%2014.10.091"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Czprg0007/fas/Bilanz/Bilanz05/IFRS/Er&#246;ffnungsbilanz%202006/OB%20IFRS%200255%20Stock%20Austria%201.1.06unsaldiert.xls" TargetMode="External"/></Relationships>
</file>

<file path=xl/externalLinks/_rels/externalLink138.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hrzag0001/FAS/WINDOWS/Temporary%20Internet%20Files/Content.IE5/CYZIP26A/Fazno%20izvje&#353;&#263;e/Intervencije-eview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Documents%20and%20Settings/jstefanek/My%20Documents/Janko%20&#352;tefanek/Genera/FI/2010/Plan/Vitamedera/VM%20Input_plan_2010_23102009_po%20tr&#382;i&#353;tima-proizvodima.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hrzag0001/FAS/Project%20Rainbow/Herz/Podaci%20menad&#382;menta/Financijski%20podaci/IP-osiguranje0610.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hrzag0001/FAS/Project%20Rainbow/Herz/Podaci%20menad&#382;menta/Financijski%20podaci/IP-neosig.djelat.%200914.xlsx"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X:/Files/A_Projects/FIG%20-%20Nova%20Banjalucka%20Banka%20-%20Rep%20Srpska/Valuation/NBB%20DDM%20(Master)v33.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Czprg0007/fas/04_CLIENTS/Telefonica%20SA_21686/Project%20Bell_21686-01/05_Models/TELEFONICA_MODEL_41.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hrzag0001/FAS/Documents%20and%20Settings/rsebaratnam/My%20Documents/Encrypted/_Longhorn/_Longhorn%20Excel/071005%20bridges.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WINNT/Profiles/lechky/Local%20Settings/Temp/041122_EER-1.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izmakfs/S02/Controlling/Planning/Forecast%202005/FC3+9/TMO/050317_JV-Forecast-CFO-KPIs+PP.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Ba-polus/bus-plan/FP%20&amp;%20A%20Reports/IKOS/2005/Support/KPIs/CE%202005/CE%208+4/Template%20CE%208+4%20-CFO-KPIs%20v_3%20Position%20Plan%20with%20PPA%20adjustment%20all%20year.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Stockbck01/controlling/DOCUME~1/Pamich/IMPOST~1/Temp/notes648DF0/DECODIFICATORE%2012-2005%20rel3.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BOZKOV3/Be&#269;v&#225;&#345;/Konsolidace%20a%20leasingy/Konsolidace%202002/STOCK%20E-I/JA02eybs%20vypln&#283;n&#22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zgnas3/Documents%20and%20Settings/mtrgovac/Local%20Settings/Temporary%20Internet%20Files/OLK8/USLUGA.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Server/Files/Projects/Heidelberg/Valuation/Beocin/Beocin%2014%2011%20200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ushyd0041/R10Valuation/Documents%20and%20Settings/skalluri/Desktop/ERP/ERP_2006.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N:/DATA/V_1/Pl&#225;n_97/Plan_tab.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T:/Servco/Servco.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G:/DOCUME~1/vnadu/LOCALS~1/Temp/BPmodels/BareA2Model.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Guenter/share/Planning/Forecast%202001/subscriber%20model%20forecast%20EOY01.xls" TargetMode="External"/></Relationships>
</file>

<file path=xl/externalLinks/_rels/externalLink156.xml.rels><?xml version="1.0" encoding="UTF-8" standalone="yes"?>
<Relationships xmlns="http://schemas.openxmlformats.org/package/2006/relationships"><Relationship Id="rId1" Type="http://schemas.microsoft.com/office/2006/relationships/xlExternalLinkPath/xlPathMissing" Target="Worksheet%20in%208120%20Sales%20and%20cost%20of%20sales%20test%20at%2031.8.2013"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E:/AA/BUDGET/MONTH97/08/EXUN08E1.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szgnas3/Documents%20and%20Settings/anrados/Local%20Settings/Temporary%20Internet%20Files/OLK5D/01_January/Copy%20of%20TMHR%20January%202009.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Stockbck01/controlling/Report%202006/Export/04/Monthly%20Report%20BDG%202006-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szgnas3/Documents%20and%20Settings/mtrgovac/Local%20Settings/Temporary%20Internet%20Files/OLK8/MATER%20XLS.xls" TargetMode="External"/></Relationships>
</file>

<file path=xl/externalLinks/_rels/externalLink160.xml.rels><?xml version="1.0" encoding="UTF-8" standalone="yes"?>
<Relationships xmlns="http://schemas.openxmlformats.org/package/2006/relationships"><Relationship Id="rId1" Type="http://schemas.microsoft.com/office/2006/relationships/xlExternalLinkPath/xlStartup" Target="WINNT/Profiles/bluma/Local%20Settings/Temp/T-MOBIL/TRANSFER/KOPIE%20MASTER%20BPM%2016_03.XLS" TargetMode="External"/></Relationships>
</file>

<file path=xl/externalLinks/_rels/externalLink161.xml.rels><?xml version="1.0" encoding="UTF-8" standalone="yes"?>
<Relationships xmlns="http://schemas.openxmlformats.org/package/2006/relationships"><Relationship Id="rId1" Type="http://schemas.microsoft.com/office/2006/relationships/xlExternalLinkPath/xlPathMissing" Target="#BEZUG" TargetMode="External"/></Relationships>
</file>

<file path=xl/externalLinks/_rels/externalLink162.xml.rels><?xml version="1.0" encoding="UTF-8" standalone="yes"?>
<Relationships xmlns="http://schemas.openxmlformats.org/package/2006/relationships"><Relationship Id="rId1" Type="http://schemas.microsoft.com/office/2006/relationships/xlExternalLinkPath/xlPathMissing" Target="Worksheet%20in%206710%20Off-Balance%20Combined%20Leadsheet%20-%2031%2012%202003" TargetMode="External"/></Relationships>
</file>

<file path=xl/externalLinks/_rels/externalLink163.xml.rels><?xml version="1.0" encoding="UTF-8" standalone="yes"?>
<Relationships xmlns="http://schemas.openxmlformats.org/package/2006/relationships"><Relationship Id="rId1" Type="http://schemas.microsoft.com/office/2006/relationships/xlExternalLinkPath/xlPathMissing" Target="Worksheet%20in%208301%20&#1056;&#1077;&#1079;&#1091;&#1083;&#1100;&#1090;&#1072;&#1090;%20&#1086;&#1090;%20&#1086;&#1087;&#1077;&#1088;&#1072;&#1094;&#1080;&#1081;%20&#1089;%20&#1080;&#1085;&#1086;&#1089;&#1090;&#1088;&#1072;&#1085;&#1085;&#1086;&#1081;%20&#1074;&#1072;&#1083;&#1102;&#1090;&#1086;&#1081;%20Combined%20Leadsheet" TargetMode="External"/></Relationships>
</file>

<file path=xl/externalLinks/_rels/externalLink164.xml.rels><?xml version="1.0" encoding="UTF-8" standalone="yes"?>
<Relationships xmlns="http://schemas.openxmlformats.org/package/2006/relationships"><Relationship Id="rId1" Type="http://schemas.microsoft.com/office/2006/relationships/xlExternalLinkPath/xlPathMissing" Target="Worksheet%20in%20(C)%202233%20Notes%20to%20FS" TargetMode="External"/></Relationships>
</file>

<file path=xl/externalLinks/_rels/externalLink165.xml.rels><?xml version="1.0" encoding="UTF-8" standalone="yes"?>
<Relationships xmlns="http://schemas.openxmlformats.org/package/2006/relationships"><Relationship Id="rId1" Type="http://schemas.microsoft.com/office/2006/relationships/xlExternalLinkPath/xlPathMissing" Target="Worksheet%20in%205541%20Fair%20value%20of%20bills%20of%20exchange" TargetMode="External"/></Relationships>
</file>

<file path=xl/externalLinks/_rels/externalLink166.xml.rels><?xml version="1.0" encoding="UTF-8" standalone="yes"?>
<Relationships xmlns="http://schemas.openxmlformats.org/package/2006/relationships"><Relationship Id="rId1" Type="http://schemas.microsoft.com/office/2006/relationships/xlExternalLinkPath/xlPathMissing" Target="Worksheet%20in%205501%20&#1042;&#1083;&#1086;&#1078;&#1077;&#1085;&#1080;&#1103;%20&#1074;%20&#1094;&#1077;&#1085;&#1085;&#1099;&#1077;%20&#1073;&#1091;&#1084;&#1072;&#1075;&#1080;%20-%20Leadsheet" TargetMode="External"/></Relationships>
</file>

<file path=xl/externalLinks/_rels/externalLink167.xml.rels><?xml version="1.0" encoding="UTF-8" standalone="yes"?>
<Relationships xmlns="http://schemas.openxmlformats.org/package/2006/relationships"><Relationship Id="rId1" Type="http://schemas.microsoft.com/office/2006/relationships/xlExternalLinkPath/xlPathMissing" Target="Worksheet%20in%205501%20&#1088;&#1086;&#1089;&#1089;&#1080;&#1081;&#1089;&#1082;%20&#1082;&#1088;&#1077;&#1076;&#1080;&#1090;" TargetMode="External"/></Relationships>
</file>

<file path=xl/externalLinks/_rels/externalLink168.xml.rels><?xml version="1.0" encoding="UTF-8" standalone="yes"?>
<Relationships xmlns="http://schemas.openxmlformats.org/package/2006/relationships"><Relationship Id="rId1" Type="http://schemas.microsoft.com/office/2006/relationships/xlExternalLinkPath/xlPathMissing" Target="Worksheet%20in%205510%20IBIB%202003nvestments%20Combined%20Leadsheet%20-%2031%2012%202003" TargetMode="External"/></Relationships>
</file>

<file path=xl/externalLinks/_rels/externalLink169.xml.rels><?xml version="1.0" encoding="UTF-8" standalone="yes"?>
<Relationships xmlns="http://schemas.openxmlformats.org/package/2006/relationships"><Relationship Id="rId1" Type="http://schemas.microsoft.com/office/2006/relationships/xlExternalLinkPath/xlPathMissing" Target="Worksheet%20in%205501%20SB%202002Investments%20Combined%20Leadsheet"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zprg0007/fas/User/Alle_sc/TOGE/bw-ubs/A99n/RTOA99N.XLS" TargetMode="External"/></Relationships>
</file>

<file path=xl/externalLinks/_rels/externalLink170.xml.rels><?xml version="1.0" encoding="UTF-8" standalone="yes"?>
<Relationships xmlns="http://schemas.openxmlformats.org/package/2006/relationships"><Relationship Id="rId1" Type="http://schemas.microsoft.com/office/2006/relationships/xlExternalLinkPath/xlPathMissing" Target="Worksheet%20in%209000%20BVB2002Off-balance%20sheet%20Leadsheet" TargetMode="External"/></Relationships>
</file>

<file path=xl/externalLinks/_rels/externalLink171.xml.rels><?xml version="1.0" encoding="UTF-8" standalone="yes"?>
<Relationships xmlns="http://schemas.openxmlformats.org/package/2006/relationships"><Relationship Id="rId1" Type="http://schemas.microsoft.com/office/2006/relationships/xlExternalLinkPath/xlPathMissing" Target="Worksheet%20in%205501%20&#1042;&#1099;&#1073;&#1086;&#1088;&#1082;&#1072;" TargetMode="External"/></Relationships>
</file>

<file path=xl/externalLinks/_rels/externalLink172.xml.rels><?xml version="1.0" encoding="UTF-8" standalone="yes"?>
<Relationships xmlns="http://schemas.openxmlformats.org/package/2006/relationships"><Relationship Id="rId1" Type="http://schemas.microsoft.com/office/2006/relationships/xlExternalLinkPath/xlPathMissing" Target="Worksheet%20in%205501%20BVB%202002%20&#1084;&#1077;&#1078;&#1076;&#1091;&#1085;&#1072;&#1088;%20Leadsheet" TargetMode="External"/></Relationships>
</file>

<file path=xl/externalLinks/_rels/externalLink173.xml.rels><?xml version="1.0" encoding="UTF-8" standalone="yes"?>
<Relationships xmlns="http://schemas.openxmlformats.org/package/2006/relationships"><Relationship Id="rId1" Type="http://schemas.microsoft.com/office/2006/relationships/xlExternalLinkPath/xlPathMissing" Target="Worksheet%20in%205501%20&#1062;&#1077;&#1085;&#1085;&#1099;&#1077;%20&#1073;&#1091;&#1084;&#1072;&#1075;&#1080;%20%202002" TargetMode="External"/></Relationships>
</file>

<file path=xl/externalLinks/_rels/externalLink174.xml.rels><?xml version="1.0" encoding="UTF-8" standalone="yes"?>
<Relationships xmlns="http://schemas.openxmlformats.org/package/2006/relationships"><Relationship Id="rId1" Type="http://schemas.microsoft.com/office/2006/relationships/xlExternalLinkPath/xlPathMissing" Target="Worksheet%20in%205501%20&#1062;&#1077;&#1085;&#1085;&#1099;&#1077;%20&#1073;&#1091;&#1084;&#1072;&#1075;&#1080;%20Combined%20Leadsheet" TargetMode="External"/></Relationships>
</file>

<file path=xl/externalLinks/_rels/externalLink175.xml.rels><?xml version="1.0" encoding="UTF-8" standalone="yes"?>
<Relationships xmlns="http://schemas.openxmlformats.org/package/2006/relationships"><Relationship Id="rId1" Type="http://schemas.microsoft.com/office/2006/relationships/xlExternalLinkPath/xlPathMissing" Target="Worksheet%20in%20%20%20Due%20from%20banks%20%20%20%20%20%20%20FIC" TargetMode="External"/></Relationships>
</file>

<file path=xl/externalLinks/_rels/externalLink176.xml.rels><?xml version="1.0" encoding="UTF-8" standalone="yes"?>
<Relationships xmlns="http://schemas.openxmlformats.org/package/2006/relationships"><Relationship Id="rId1" Type="http://schemas.microsoft.com/office/2006/relationships/xlExternalLinkPath/xlPathMissing" Target="Worksheet%20in%2010000%20&#1062;&#1077;&#1085;&#1085;&#1099;&#1077;%20&#1073;&#1091;&#1084;&#1072;&#1075;&#1080;%20%20BIB" TargetMode="External"/></Relationships>
</file>

<file path=xl/externalLinks/_rels/externalLink177.xml.rels><?xml version="1.0" encoding="UTF-8" standalone="yes"?>
<Relationships xmlns="http://schemas.openxmlformats.org/package/2006/relationships"><Relationship Id="rId1" Type="http://schemas.microsoft.com/office/2006/relationships/xlExternalLinkPath/xlPathMissing" Target="Worksheet%20in%205301%20&#1050;&#1072;&#1079;&#1085;&#1072;&#1095;&#1077;&#1081;&#1089;&#1082;&#1080;&#1077;%20&#1094;&#1077;&#1085;&#1085;&#1099;&#1077;%20&#1073;&#1091;&#1084;&#1072;&#1075;&#1080;,%20&#1101;&#1084;&#1080;&#1090;&#1080;&#1088;&#1091;&#1077;&#1084;&#1099;&#1077;&#1075;&#1086;&#1089;&#1091;&#1076;&#1072;&#1088;&#1089;&#1090;&#1074;&#1077;&#1085;&#1085;&#1099;&#1084;&#1080;%20&#1091;&#1095;&#1088;&#1077;&#1078;&#1076;&#1077;&#1085;&#1080;&#1103;&#1084;&#1080;%20&#1056;&#1041;%20Leadshee" TargetMode="External"/></Relationships>
</file>

<file path=xl/externalLinks/_rels/externalLink178.xml.rels><?xml version="1.0" encoding="UTF-8" standalone="yes"?>
<Relationships xmlns="http://schemas.openxmlformats.org/package/2006/relationships"><Relationship Id="rId1" Type="http://schemas.microsoft.com/office/2006/relationships/xlExternalLinkPath/xlPathMissing" Target="Worksheet%20in%206401%20&#1044;&#1086;&#1083;&#1075;&#1086;&#1074;&#1099;&#1077;%20&#1094;&#1077;&#1085;&#1085;&#1099;&#1077;%20&#1073;&#1091;&#1084;&#1072;&#1075;&#1080;,%20&#1074;&#1099;&#1087;&#1091;&#1097;&#1077;&#1085;&#1085;&#1099;&#1077;%20&#1073;&#1072;&#1085;&#1082;&#1086;&#1084;%20Leadsheet" TargetMode="External"/></Relationships>
</file>

<file path=xl/externalLinks/_rels/externalLink179.xml.rels><?xml version="1.0" encoding="UTF-8" standalone="yes"?>
<Relationships xmlns="http://schemas.openxmlformats.org/package/2006/relationships"><Relationship Id="rId1" Type="http://schemas.microsoft.com/office/2006/relationships/xlExternalLinkPath/xlPathMissing" Target="Worksheet%20in%209000%20Off-balance%20sheet%20Leadsheet%20%20%20%20%20%20%20%20%20%20%20last%20yewr"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zprg0007/fas/WINDOWS/Desktop/model25.xls" TargetMode="External"/></Relationships>
</file>

<file path=xl/externalLinks/_rels/externalLink180.xml.rels><?xml version="1.0" encoding="UTF-8" standalone="yes"?>
<Relationships xmlns="http://schemas.openxmlformats.org/package/2006/relationships"><Relationship Id="rId1" Type="http://schemas.microsoft.com/office/2006/relationships/xlExternalLinkPath/xlPathMissing" Target="Worksheet%20in%2099212%20&#1056;&#1045;&#1055;&#1054;" TargetMode="External"/></Relationships>
</file>

<file path=xl/externalLinks/_rels/externalLink181.xml.rels><?xml version="1.0" encoding="UTF-8" standalone="yes"?>
<Relationships xmlns="http://schemas.openxmlformats.org/package/2006/relationships"><Relationship Id="rId1" Type="http://schemas.microsoft.com/office/2006/relationships/xlExternalLinkPath/xlPathMissing" Target="Worksheet%20in%20%20Off-balance%20sheet%20Leadsheet%20%20%20Finance&amp;Credit" TargetMode="External"/></Relationships>
</file>

<file path=xl/externalLinks/_rels/externalLink182.xml.rels><?xml version="1.0" encoding="UTF-8" standalone="yes"?>
<Relationships xmlns="http://schemas.openxmlformats.org/package/2006/relationships"><Relationship Id="rId1" Type="http://schemas.microsoft.com/office/2006/relationships/xlExternalLinkPath/xlPathMissing" Target="Worksheet%20in%20(C)%208201%20&#1044;&#1086;&#1093;&#1086;&#1076;&#1099;%20&#1087;&#1086;%20&#1094;&#1077;&#1085;&#1085;&#1099;&#1084;%20&#1073;&#1091;&#1084;&#1072;&#1075;&#1072;&#1084;%20&#1074;%20&#1090;&#1086;&#1088;&#1075;&#1086;&#1074;&#1086;&#1084;%20&#1087;&#1086;&#1088;&#1090;&#1092;&#1077;&#1083;&#1077;%20%20Combined%20Leadsheet" TargetMode="External"/></Relationships>
</file>

<file path=xl/externalLinks/_rels/externalLink183.xml.rels><?xml version="1.0" encoding="UTF-8" standalone="yes"?>
<Relationships xmlns="http://schemas.openxmlformats.org/package/2006/relationships"><Relationship Id="rId1" Type="http://schemas.microsoft.com/office/2006/relationships/xlExternalLinkPath/xlPathMissing" Target="Worksheet%20in%205501%20&#1062;&#1077;&#1085;&#1085;&#1099;&#1077;%20&#1073;&#1091;&#1084;&#1072;&#1075;&#1080;%20%20Combined%20Leadsheet"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Czprg0007/fas/Documents%20and%20Settings/PCihak/Local%20Settings/Temporary%20Internet%20Files/OLK2B4/FAS/02-Projects/Oceneni/Octopus_20160-01/02_Model/Turbot/MA%20Turbot%2020-1-2007%20dead.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zprg0007/fas/BH/Bilanz/Bilanz04/CF_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1/vnadu/LOCALS~1/Temp/My%20Documents/Fischer/Planung%202002/PKT%202002/Financial%20Backend/10_year_modell_10.05.2002/CF-Modell_V1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Stockbck01/controlling/AA/SETTORI%20AZIENDALI/EXPORT/USA/YRS/ACT2002/disusa%20-%20debts%20to%20banks%202001-1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rzag0001/FAS/Project%20Rainbow/Herz/Podaci%20menad&#382;menta/Financijski%20podaci/IP-osiguranje121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izmakfs/S02/Controlling/Planning/Planning%202005/opex/CFO/F1%20-%20OPEX%20TEMPLATE%202005-200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Mf20/TEMP/O1/ARHIV/Pmf54/O1/BAZE/BORO/CIJEN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jkozina/Desktop/kREMICE%20RASPORED.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PRO/2408/PRO06/BUSINESS%20PLAN%20MODELL/MODELL/3%20BACK%20UPS/FALSCHEVERKN&#220;PF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U:/SKB2000/2_tech_k/Reports/Pilot/Retrieve_GuV.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06%20Monthly,%20Quarterly%20Reporting/01%20Top%20Management%20Report/02%20TMR%20Hyplink/01%20Group_TMR/TMR_Group_040818_FH.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szgnas3/Planning/Planning%202005/Plan%20model%202005-2007%20novi.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WINNT/Profiles/bluma/Local%20Settings/Temporary%20Internet%20Files/OLK1D/2005XX_MR_0420%20Technology_L3%20Entwur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zprg0007/fas/Documents%20and%20Settings/rchalupka/My%20Documents/Stock%20Spirit%20Group/Model/Outsourci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Documents%20and%20Settings/mirela.MTRGOVAC/Local%20Settings/Temporary%20Internet%20Files/OLK91/TMOKST_Report_Template_041129_M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N:/1997/AKTUAL1/REDITELS/1997/OZ-1/PAR/PL97PAR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szgnas3/Documents%20and%20Settings/akorica/Local%20Settings/Temporary%20Internet%20Files/Content.Outlook/7R0QJNKU/Create%20Templates%20V3.0_iPF.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Server/Files/Projects/Heidelberg/Valuation/Novi%20Popovac/DCF%20Novi%20Popovac%2021%2011%202001%20after%20marke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Czprg0007/fas/04_CLIENTS/Stock%20Spirit%20Group/BV_Stock_PPA/04_Model/SSG_MODEL_v4.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Czprg0007/fas/tmp/1a/PHASE6.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nxip47b1/esidata/Daten/Reporting/AR00/RTOAR00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Czprg0007/fas/User/Alle_sci/reporting/Ae07/Basic%20Data%20Consolidation.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nxip47a1/esidata/User/Alle_sci/reporting/Mtp02/update%20MTP%202002%20-%202005.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Czprg0007/fas/User/Alle_sci/reporting/Ar05/Rtoar05%20cons%20Intergro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OKUME~1/r115c160/LOKALE~1/Temp/notesA86FDC/HAAB_TripleS_RFI_HAABkeydata_V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szgnas3/2011/01_Reporting/05_Forecast/1_Opex%20Freeze/2_A2010/Non%20financial%20back%20up.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Guenter/share/CONTROLL/ARBEITS/PERFALL/KapAuslastung/KAPAUS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U:/Hyp_Retrieve/Retrieve_Reports/Reports_Kons/iPF2002/GuV/UKV/KONS%20GUV%20nach%20UKV%20f&#252;r%20Rest%2023.08.02_angepasst16102002.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szgnas2.ad.local/Corporate%20Planning%20and%20Reporting/2013/01_Reporting/06_Non%20financial%20KPIs/02_Mobile%20NF/01_January/05_DTMIP%20upload%20files/DTMIP%20STG%20FU%20CBS%20Upload%20Sheet%2001_2012.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Mf20/uprava13/Documents%20and%20Settings/iradulovic/Local%20Settings/Temporary%20Internet%20Files/OLK24/Rebalans%202008.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rzag0001/FAS/03_OPPORTUNITIES/Walmark/Research/Multiple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rzagfsr98/alldata_new/WIP/Palmer%20&amp;%20Harvey%20McLane%20(Holdings)%20Ltd/Tray%20006/6_Models/DCF/Admin/Valuations/Your%20own%20directory/Matt%20Warren/other/Earnings-based/CoCo-CoTrans%20v4%20011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DKCPH06/SEKR$/Afd7300/Corporate%20Finance/Projects/Nycomed/Old%20stuff/Swdish%20Orphan/Figur_valuation_280820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Documents%20and%20Settings/mpanaitescu001/My%20Documents/Data/Clients/2004/SanPaolo%20IMI%20Bank%202004/TB/George/HO%20Reporting/31%20mar%2002/FS%20March%2002_1003_IAS%202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Stockbck01/controlling/AA/SETTORI%20AZIENDALI/EXPORT/USA/YRS/ACT2002/disusa%20-%20debts%20to%20banks%202002-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rzagfsr98/alldata_new/Documents%20and%20Settings/jkuhles/Local%20Settings/Temp/wz932d/Rollou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izmakfs/S02/Controlling/Planning/Planning%202005/forecast%2028.06/Copy%20of%20HyperionLink%20Input_Sheet-P&amp;L-FC2004%202806.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rzag0001/FAS/luisUK/QMP%20Review%20Q4%20_08/khalix/int4_36028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rzag0001/FAS/luisUK/QMP%20REVIEWQ4_06/khalix/Khalix%20Comparative%20workbook.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N:/@Dokumenty/Star&#233;_170501/BP_2001/For_Board_1302_2001/Standalone_withEtel/Fin_Y_v2_1302_200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Mf20/uprava13/O1/ARHIV/Pmf60/Pmf54/BUDGET98/NELIKVIDNOST.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Czprg0007/fas/04_CLIENTS/Telefonica%20SA_21686/Project%20Bell_21686-01/05_Models/TELEFONICA_MODEL_4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Czprg0007/fas/AA/MONTH02/MARCO%20MONTHLY%202002-12%20con%20valori%20standard.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Copy%20of%20Development_uk_ist.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06%20Monthly,%20Quarterly%20Reporting/02%20Dashboard/02%20Final%20Dashboard/02%20Excel%20Retrieve/2004/02/Dashboard_04031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rzag0001/FAS/Project%20Rainbow/Slavonijatrans%20TP/3u1_working%20tables_V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zgnas3/Documents%20and%20Settings/izulj/Local%20Settings/Temporary%20Internet%20Files/Content.Outlook/0CJ7FPT6/iPF%20preparation_GA%20results%20working_v4%20including%20s4s%20base.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rzag0001/FAS/sia/prac/XLS/KNIHA1.XLS" TargetMode="External"/></Relationships>
</file>

<file path=xl/externalLinks/_rels/externalLink61.xml.rels><?xml version="1.0" encoding="UTF-8" standalone="yes"?>
<Relationships xmlns="http://schemas.openxmlformats.org/package/2006/relationships"><Relationship Id="rId2" Type="http://schemas.microsoft.com/office/2019/04/relationships/externalLinkLongPath" Target="file:///szgnas3/Documents%20and%20Settings/isekirica/Local%20Settings/Temporary%20Internet%20Files/OLK32/20%20TM-MIP2004/04%20Orga&amp;process/Integration%20Joint%20Ventures/05%20Deliverables/02%20Budget%20input%20sheets/T-Mobile%20HR/041116_JV-Budget+FC-Upload-HR.xls?3FD75931" TargetMode="External"/><Relationship Id="rId1" Type="http://schemas.openxmlformats.org/officeDocument/2006/relationships/externalLinkPath" Target="file:///3FD75931/041116_JV-Budget+FC-Upload-HR.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szgnas3/corporate%20planning%20and%20reporting/2010/01_Reporting/08_Non%20financials%20KPIs/Mobilna/04_April/06_DTMIP%20upload%20files/KPI%20Input@TMUS%20and%20SEE_v18%2011052010.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szgnas3/Kombinirani/Reporting/2007/ISKON/controlling/iPF%202007/P&amp;L%20CoS/BP%20Main%20NEW%20v6d_working.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rzag0001/fas/Documents%20and%20Settings/PCihak/My%20Documents/makerko.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szgnas3/WINNT/Profiles/teichmann/Lokale%20Einstellungen/Temporary%20Internet%20Files/OLK4/20%20TM-MIP2004/03%20Implementation/100%20Working%20Folder/JV%20Data%20Upload/JV-Sheets-Essbase%20Upload-2.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X:/TEMP/Beocin%2014%2011%202001%20for%20NP%20valuation.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X:/Corporate%20Finance/Projects/H/HZ%20Yugoslavia%202000%202001/Valuation%20Final/DCF%20B%2012%2012%202001%20(reconcil%20for%20bid).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szgnas3/Documents%20and%20Settings/mkovacevic/Local%20Settings/Temporary%20Internet%20Files/OLK10/Back%20Up%2020051201/Infrastructure%20CBA.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G:/DOCUME~1/vnadu/LOCALS~1/Temp/temp/CF-Modell_V002-Eversmann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emucfsr11/dtg_2/Documents%20and%20Settings/damienmartin/My%20Documents/Planning%20Archives.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rzagfsr98/alldata_new/Users/mkuharski/AppData/Roaming/Microsoft/Excel/DOKUME~1/r115c160/LOKALE~1/Temp/notesA86FDC/HAAB_TripleS_RFI_HAABkeydata_V0.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Czprg0007/fas/Tomas/Projekt%20Luftwaffe/Modely/Model%20-%20v5.1-%20EtA03%20CTcD%2018.5k_2560_2650%20EtD03.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rzag0001/FAS/Project%20Rainbow/Herz/Podaci%20menad&#382;menta/Financijski%20podaci/IP-neosig.djelat.1211xl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G:/DOCUME~1/vnadu/LOCALS~1/Temp/Documents%20and%20Settings/mirna/My%20Documents/Planning/2002/mod_bil_2002_moth_v071_HBII_FC2002_NMT_20.12.2002_Hyperi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G:/DOCUME~1/vnadu/LOCALS~1/Temp/DOCUME~1/HLuebbe1/LOCALS~1/Temp/UKVNEU_Wittland.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rzag0001/FAS/Documents%20and%20Settings/dsubasic/Local%20Settings/Temporary%20Internet%20Files/OLK253/TEHNI&#268;KE%20PRI&#268;UVE/TEHNI&#268;KE%20PRI&#268;UVE%20-%20I%20%20kvartal%202010%20-%2031%203%20.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Gds20-server01/ra&#269;unovodstvo%20-%20grupa/POSAO/2008/hanfa/1208/godi&#353;nja%20mapa%20prazna.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szgnas3/Documents%20and%20Settings/isekiric/Local%20Settings/Temporary%20Internet%20Files/OLK5/WLAN_BC_TMD_1609.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Server/Files/Projects/Heidelberg/Valuation/Novi%20Popovac/Preliminary%20DCF%20NP%2005%2012%202001%20(reconc).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izmakfs/S02/Controlling/Planning/Planning%202005/Plan%20model%202005-2007%20brand%20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rzagfsr98/alldata_new/WINNT/Profiles/schick/Local%20Settings/Temporary%20Internet%20Files/OLK6/CASH%20FLOW/TMO/1200/T-Mobil%201200/CF%20T-Mobil%201200,Stand%2029.0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ALKOEENTW02/daten/01_Users/ht_pranjic/ikos%20ht%20ikos%20comparison.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G:/DOCUME~1/vnadu/LOCALS~1/Temp/My%20Documents/Fischer/Planung%202002/PKT%202002/Financial%20Backend/10_year_modell_10.05.2002/Liliane_DCF7.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X:/TEMP/Zorya%20multiples%2008%2001%2020021.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X:/Corporate%20Finance/Projects/Z/Zarya/Valuation/DCF%20ADZ%2021%2001%202002%20(4-7%20after%20discussions).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szgnas3/Documents%20and%20Settings/isekirica/Local%20Settings/Temporary%20Internet%20Files/OLK32/06%20Monthly,%20Quarterly%20Reporting/01%20Top%20Management%20Report/02%20TMR%20Hyplink/02%20NatCo_TMR/TMR_New_NatCo_mit%20FC_040812_FH.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szgnas3/20%20TM-MIP2004/04%20Orga&amp;process/Integration%20Joint%20Ventures/05%20Deliverables/01%20iPF%20input%20sheets/HyperionLink%20Validation_Report.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rzag0001/FAS/Users/Daniel/Documents/Deloitte/Other-Deloitte/DCF%20Valuation%20Models/050131_model-from%20Vasilly.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rzag0001/fas/Documents%20and%20Settings/PCihak/My%20Documents/Prac/G&#233;&#269;ko/NT_makro8_1_.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rzag0001/FAS/Users/Daniel/Downloads/Pelikan%20DRAFT%20NAV%20Model%20v03.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szgnas3/WINDOWS/TEMP/wlan-bc_020410_T2-Inpu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rzagfsr98/alldata_new/TEMP/Emdiscountrate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X:/Corporate%20Finance/Projects/H/HZ%20Yugoslavia%202000%202001/WORK%20AND%20INFOS%20FROM%20BELGRADE%2010%2012%202001/Valuation/DCF%20NP%20(reconc%2013%2012%202001%20for%20bid).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Czprg0007/fas/USER/ALLE_SC/H&#220;WA/PR&#196;SENT/BUD98/UMLVERR.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cvf07abnlw/F2_01/PRO/2406_CO_BERICHTSWESEN/PRO09_PROZESSKOSTENRECHNUNG/KALKULATION/Billing+Kundenservice_EVA-Saetze_200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rzag0001/FAS/BV/02_CLIENTS/_BB%20requests/Templates/BB_standard_v0.47.xlsb"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Startup" Target="WINNT/Profiles/bluma/Local%20Settings/Temp/T-MOBIL/PHASE%202/M%2015%20UMTS-BC/MODEL/UMTS%20MODEL%20REV%20&amp;%20DC%20CURRENT.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Czprg0007/fas/AA/YRS/ACT2004/Act%202004%20-%20Charts.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izmakfs/S02/Controlling/Planning/Forecast%202005/FC3+9/TMO/050317_JV-Forecast-Fin.Statements-March.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C:/Documents%20and%20Settings/dtc102831/Desktop/DTMIS/3%20Upload%20Sheet/Upload%20Sheet_SEE/SEE%20mobile/KPI%20Input@SEE_mobile_v8_upload.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Caottfsr02/fas/My%20Documents/coxdata/forecast%20pre-launch/Quarterly%20Treasury%20Cashflow%20December%206%202004.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szgnas3/TEMP/MANFIN/STATS/C&amp;WRETUN/0699/Stats06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Parameter "/>
      <sheetName val="KPI_T_COM (1)"/>
      <sheetName val="KPI_TSI_IT (2)"/>
      <sheetName val="KPI_TMO (3)"/>
      <sheetName val="KPI_TOI (4)"/>
      <sheetName val="KPI_sonst (5)"/>
      <sheetName val="KPI_TSI_TK (6)"/>
      <sheetName val="Working capital etc."/>
      <sheetName val="Capital Exp. D&amp;A"/>
      <sheetName val="Financial Result"/>
      <sheetName val="Rückstellungen"/>
      <sheetName val="P&amp;L( HGB)"/>
      <sheetName val="P&amp;L ( US-GAAP)"/>
      <sheetName val="Balance Sheet US GAAP"/>
      <sheetName val="Balance Sheet HGB"/>
      <sheetName val="CashFlow_Calculation"/>
      <sheetName val="DCF Valuation"/>
      <sheetName val="Goodwil_Deut"/>
      <sheetName val="Goodwill_Eng"/>
      <sheetName val="Ratios"/>
      <sheetName val="EVA"/>
      <sheetName val="EVA-Unterbau"/>
      <sheetName val="EVA-Konzern"/>
      <sheetName val="WACC"/>
      <sheetName val="CB"/>
      <sheetName val="Sources"/>
      <sheetName val="Valuation"/>
      <sheetName val="Financial Statements"/>
      <sheetName val="survey 2"/>
      <sheetName val="FinAnalysis"/>
      <sheetName val="Konzernauswirkungen"/>
      <sheetName val="Konzernratios "/>
      <sheetName val="Vorlagenblatt"/>
      <sheetName val="Ertragswertverfahren"/>
      <sheetName val="DCF-Calculation"/>
      <sheetName val="DCF-Input"/>
    </sheetNames>
    <sheetDataSet>
      <sheetData sheetId="0" refreshError="1"/>
      <sheetData sheetId="1" refreshError="1">
        <row r="7">
          <cell r="L7" t="str">
            <v>'000 EURO</v>
          </cell>
        </row>
        <row r="129">
          <cell r="K129">
            <v>0.09</v>
          </cell>
          <cell r="L129">
            <v>0.09</v>
          </cell>
          <cell r="M129">
            <v>0.09</v>
          </cell>
          <cell r="N129">
            <v>0.09</v>
          </cell>
          <cell r="O129">
            <v>0.09</v>
          </cell>
          <cell r="P129">
            <v>0.09</v>
          </cell>
          <cell r="Q129">
            <v>0.09</v>
          </cell>
          <cell r="R129">
            <v>0.09</v>
          </cell>
          <cell r="S129">
            <v>0.09</v>
          </cell>
          <cell r="T129">
            <v>0.09</v>
          </cell>
          <cell r="U129">
            <v>0.09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MEX95IB"/>
      <sheetName val="Public"/>
    </sheetNames>
    <sheetDataSet>
      <sheetData sheetId="0" refreshError="1"/>
      <sheetData sheetId="1" refreshError="1"/>
      <sheetData sheetId="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0_Valuation Summary"/>
      <sheetName val="1_Template&amp;Timescale"/>
      <sheetName val="1_Input assumptions"/>
      <sheetName val="2_Tariff book"/>
      <sheetName val="3_Balance sheet"/>
      <sheetName val="4_Income statement"/>
      <sheetName val="5_WC"/>
      <sheetName val="6_CAPEX"/>
      <sheetName val="7_DCF"/>
      <sheetName val="8_WACC"/>
      <sheetName val="9_Ratio analysis"/>
      <sheetName val="10_Monthly turnover"/>
      <sheetName val="11_Last 5 months data"/>
      <sheetName val="TOC-Market approach"/>
      <sheetName val="Summary-GLC"/>
      <sheetName val="Summary-M&amp;A"/>
      <sheetName val="GLC"/>
      <sheetName val="Multiples calculation-GLC"/>
      <sheetName val="Description-GLC"/>
      <sheetName val="GLC financials"/>
      <sheetName val="M&amp;A"/>
      <sheetName val="Multiples calculation-M&amp;A"/>
      <sheetName val="Description-M&amp;A"/>
      <sheetName val="Transactions-Mergermarket"/>
      <sheetName val="Transactions-Factstat"/>
      <sheetName val="COC"/>
      <sheetName val="Rf"/>
      <sheetName val="ERP"/>
      <sheetName val="SRP"/>
      <sheetName val="Beta"/>
      <sheetName val="CP"/>
      <sheetName val="FX"/>
      <sheetName val="db 1 gr"/>
      <sheetName val="exae ga"/>
      <sheetName val="oslo no"/>
      <sheetName val="pmk ln"/>
      <sheetName val="lse ln"/>
      <sheetName val="ngmb ss"/>
      <sheetName val="rtsx ru"/>
      <sheetName val="bme sm"/>
      <sheetName val="MVIC-GLC"/>
      <sheetName val="PPT scenar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6">
          <cell r="D6">
            <v>62.010840000000002</v>
          </cell>
        </row>
      </sheetData>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ny code"/>
      <sheetName val="Kontensalden"/>
      <sheetName val="Deferred taxes"/>
      <sheetName val="Posting keys"/>
      <sheetName val="Struktur"/>
      <sheetName val="Anlagenbewegungen"/>
      <sheetName val="Kapitalbewegungen"/>
      <sheetName val="Rückstellungsbewegungen"/>
      <sheetName val="IC-Unterkontensalden"/>
      <sheetName val="Bulgaria EIU"/>
    </sheetNames>
    <sheetDataSet>
      <sheetData sheetId="0" refreshError="1"/>
      <sheetData sheetId="1" refreshError="1"/>
      <sheetData sheetId="2" refreshError="1"/>
      <sheetData sheetId="3" refreshError="1"/>
      <sheetData sheetId="4" refreshError="1">
        <row r="2">
          <cell r="C2" t="str">
            <v>DEU</v>
          </cell>
        </row>
        <row r="4">
          <cell r="A4" t="str">
            <v>0141</v>
          </cell>
        </row>
        <row r="5">
          <cell r="A5" t="str">
            <v>0201</v>
          </cell>
        </row>
        <row r="6">
          <cell r="A6" t="str">
            <v>0202</v>
          </cell>
        </row>
        <row r="7">
          <cell r="A7" t="str">
            <v>0203</v>
          </cell>
        </row>
        <row r="8">
          <cell r="A8" t="str">
            <v>0204</v>
          </cell>
        </row>
        <row r="9">
          <cell r="A9" t="str">
            <v>0205</v>
          </cell>
        </row>
        <row r="10">
          <cell r="A10" t="str">
            <v>0206</v>
          </cell>
        </row>
        <row r="11">
          <cell r="A11" t="str">
            <v>0207</v>
          </cell>
        </row>
        <row r="12">
          <cell r="A12" t="str">
            <v>0208</v>
          </cell>
        </row>
        <row r="13">
          <cell r="A13" t="str">
            <v>0210</v>
          </cell>
        </row>
        <row r="14">
          <cell r="A14" t="str">
            <v>0219</v>
          </cell>
        </row>
        <row r="15">
          <cell r="A15" t="str">
            <v>0250</v>
          </cell>
        </row>
        <row r="16">
          <cell r="A16" t="str">
            <v>0251</v>
          </cell>
        </row>
        <row r="17">
          <cell r="A17" t="str">
            <v>0254</v>
          </cell>
        </row>
        <row r="18">
          <cell r="A18" t="str">
            <v>0255</v>
          </cell>
        </row>
        <row r="19">
          <cell r="A19" t="str">
            <v>0256</v>
          </cell>
        </row>
        <row r="20">
          <cell r="A20" t="str">
            <v>0257</v>
          </cell>
        </row>
        <row r="21">
          <cell r="A21" t="str">
            <v>0258</v>
          </cell>
        </row>
        <row r="22">
          <cell r="A22" t="str">
            <v>0259</v>
          </cell>
        </row>
        <row r="23">
          <cell r="A23" t="str">
            <v>0260</v>
          </cell>
        </row>
        <row r="24">
          <cell r="A24" t="str">
            <v>0261</v>
          </cell>
        </row>
        <row r="25">
          <cell r="A25" t="str">
            <v>0262</v>
          </cell>
        </row>
        <row r="26">
          <cell r="A26" t="str">
            <v>0263</v>
          </cell>
        </row>
        <row r="27">
          <cell r="A27" t="str">
            <v>0264</v>
          </cell>
        </row>
        <row r="28">
          <cell r="A28" t="str">
            <v>0265</v>
          </cell>
        </row>
        <row r="29">
          <cell r="A29" t="str">
            <v>0266</v>
          </cell>
        </row>
        <row r="30">
          <cell r="A30" t="str">
            <v>0267</v>
          </cell>
        </row>
        <row r="31">
          <cell r="A31" t="str">
            <v>0269</v>
          </cell>
        </row>
        <row r="32">
          <cell r="A32" t="str">
            <v>0270</v>
          </cell>
        </row>
        <row r="33">
          <cell r="A33" t="str">
            <v>2010</v>
          </cell>
        </row>
        <row r="34">
          <cell r="A34" t="str">
            <v>9999</v>
          </cell>
        </row>
      </sheetData>
      <sheetData sheetId="5" refreshError="1"/>
      <sheetData sheetId="6" refreshError="1"/>
      <sheetData sheetId="7" refreshError="1"/>
      <sheetData sheetId="8" refreshError="1"/>
      <sheetData sheetId="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iederung der Datei"/>
      <sheetName val="Eingabemaske"/>
      <sheetName val="Abkürzungen"/>
      <sheetName val="CF-D"/>
      <sheetName val="E-D"/>
      <sheetName val="ERG"/>
      <sheetName val="SV"/>
      <sheetName val="GS"/>
      <sheetName val="ES"/>
      <sheetName val="NPS"/>
      <sheetName val="TAX"/>
      <sheetName val="NPS ex Tax"/>
      <sheetName val="GPV"/>
      <sheetName val="Sales Appropriation"/>
      <sheetName val="Marketing"/>
      <sheetName val="GPI"/>
      <sheetName val="Budget 1999"/>
      <sheetName val="Budget 1999 (NP)"/>
      <sheetName val="FC1999"/>
      <sheetName val="FC 1999 (NP)"/>
      <sheetName val="99min1"/>
      <sheetName val="99min1(NP)"/>
      <sheetName val="2000"/>
      <sheetName val="2000 (NP)"/>
      <sheetName val="2001"/>
      <sheetName val="2001 (NP)"/>
      <sheetName val="2002"/>
      <sheetName val="PMIN_7"/>
      <sheetName val="Struktur"/>
    </sheetNames>
    <definedNames>
      <definedName name="Gliederun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fbau"/>
      <sheetName val="Vorgehensweise"/>
      <sheetName val="Projektdaten"/>
      <sheetName val="WIRE"/>
      <sheetName val="Invest_Gesamt"/>
      <sheetName val="Invest_Ausgaben"/>
      <sheetName val="Invest_Einsparungen"/>
      <sheetName val="Nutzen_Kosten"/>
      <sheetName val="Kosten"/>
      <sheetName val="Nutzen"/>
      <sheetName val="AfA_Gesamt"/>
      <sheetName val="AfA_Ausgaben"/>
      <sheetName val="AfA_Einsparungen"/>
      <sheetName val="Steuerung"/>
    </sheetNames>
    <sheetDataSet>
      <sheetData sheetId="0" refreshError="1"/>
      <sheetData sheetId="1" refreshError="1"/>
      <sheetData sheetId="2" refreshError="1">
        <row r="16">
          <cell r="D16">
            <v>4</v>
          </cell>
        </row>
        <row r="18">
          <cell r="G18">
            <v>2002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sheetName val="Pivot (2)"/>
      <sheetName val="Saldi"/>
      <sheetName val="Saldi-NUMERI"/>
      <sheetName val="TabContiGruppi"/>
      <sheetName val="GruppiAcc to Cntr"/>
      <sheetName val="GruppiCntr"/>
      <sheetName val="Balance"/>
      <sheetName val="Balance (2)"/>
      <sheetName val="BS 02-03"/>
      <sheetName val="Cflow03"/>
      <sheetName val="PDC"/>
    </sheetNames>
    <sheetDataSet>
      <sheetData sheetId="0" refreshError="1"/>
      <sheetData sheetId="1" refreshError="1"/>
      <sheetData sheetId="2" refreshError="1">
        <row r="2">
          <cell r="I2" t="str">
            <v>A4L</v>
          </cell>
          <cell r="K2">
            <v>-15480000</v>
          </cell>
        </row>
        <row r="3">
          <cell r="I3" t="str">
            <v>A5L</v>
          </cell>
          <cell r="K3">
            <v>-3096000</v>
          </cell>
        </row>
        <row r="4">
          <cell r="I4" t="str">
            <v>A5L</v>
          </cell>
          <cell r="K4">
            <v>-52262.37</v>
          </cell>
        </row>
        <row r="5">
          <cell r="I5" t="str">
            <v>A5L</v>
          </cell>
          <cell r="K5">
            <v>-173829.7</v>
          </cell>
        </row>
        <row r="6">
          <cell r="I6" t="str">
            <v>A5L</v>
          </cell>
          <cell r="K6">
            <v>-596647.07999999996</v>
          </cell>
        </row>
        <row r="7">
          <cell r="I7" t="str">
            <v>A5L</v>
          </cell>
          <cell r="K7">
            <v>-11388.2</v>
          </cell>
        </row>
        <row r="8">
          <cell r="I8" t="str">
            <v>A5L</v>
          </cell>
          <cell r="K8">
            <v>-18020.09</v>
          </cell>
        </row>
        <row r="9">
          <cell r="I9" t="str">
            <v>A5L</v>
          </cell>
          <cell r="K9">
            <v>-26701.26</v>
          </cell>
        </row>
        <row r="10">
          <cell r="I10" t="str">
            <v>A5L</v>
          </cell>
          <cell r="K10">
            <v>-207900.5</v>
          </cell>
        </row>
        <row r="11">
          <cell r="I11" t="str">
            <v>A5L</v>
          </cell>
          <cell r="K11">
            <v>-119094.96</v>
          </cell>
        </row>
        <row r="12">
          <cell r="I12" t="str">
            <v>A5L</v>
          </cell>
          <cell r="K12">
            <v>-160506.21</v>
          </cell>
        </row>
        <row r="13">
          <cell r="I13" t="str">
            <v>A5L</v>
          </cell>
          <cell r="K13">
            <v>-1600170.14</v>
          </cell>
        </row>
        <row r="14">
          <cell r="I14" t="str">
            <v>A6L</v>
          </cell>
          <cell r="K14">
            <v>-6648141.3499999996</v>
          </cell>
        </row>
        <row r="15">
          <cell r="I15" t="str">
            <v>C1L</v>
          </cell>
          <cell r="K15">
            <v>-898919.13</v>
          </cell>
        </row>
        <row r="16">
          <cell r="I16" t="str">
            <v>C1L</v>
          </cell>
          <cell r="K16">
            <v>-55071.12</v>
          </cell>
        </row>
        <row r="17">
          <cell r="I17" t="str">
            <v>C1L</v>
          </cell>
          <cell r="K17">
            <v>36891.65</v>
          </cell>
        </row>
        <row r="18">
          <cell r="I18" t="str">
            <v>C1L</v>
          </cell>
          <cell r="K18">
            <v>-1938000</v>
          </cell>
        </row>
        <row r="19">
          <cell r="I19" t="str">
            <v>C1L</v>
          </cell>
          <cell r="K19">
            <v>-596063.38</v>
          </cell>
        </row>
        <row r="20">
          <cell r="I20" t="str">
            <v>C1L</v>
          </cell>
          <cell r="K20">
            <v>-4721301.4400000004</v>
          </cell>
        </row>
        <row r="21">
          <cell r="I21" t="str">
            <v>C1L</v>
          </cell>
          <cell r="K21">
            <v>0</v>
          </cell>
        </row>
        <row r="22">
          <cell r="I22" t="str">
            <v>C1L</v>
          </cell>
          <cell r="K22">
            <v>0</v>
          </cell>
        </row>
        <row r="23">
          <cell r="I23" t="str">
            <v>C1L</v>
          </cell>
          <cell r="K23">
            <v>0</v>
          </cell>
        </row>
        <row r="24">
          <cell r="I24" t="str">
            <v>C1L</v>
          </cell>
          <cell r="K24">
            <v>507307.07</v>
          </cell>
        </row>
        <row r="25">
          <cell r="I25" t="str">
            <v>C1L</v>
          </cell>
          <cell r="K25">
            <v>59918.27</v>
          </cell>
        </row>
        <row r="26">
          <cell r="I26" t="str">
            <v>E1L</v>
          </cell>
          <cell r="K26">
            <v>0</v>
          </cell>
        </row>
        <row r="27">
          <cell r="I27" t="str">
            <v>E1L</v>
          </cell>
          <cell r="K27">
            <v>18149.439999999999</v>
          </cell>
        </row>
        <row r="28">
          <cell r="I28" t="str">
            <v>E1L</v>
          </cell>
          <cell r="K28">
            <v>25107.07</v>
          </cell>
        </row>
        <row r="29">
          <cell r="I29" t="str">
            <v>E1L</v>
          </cell>
          <cell r="K29">
            <v>15629.75</v>
          </cell>
        </row>
        <row r="30">
          <cell r="I30" t="str">
            <v>A2A</v>
          </cell>
          <cell r="K30">
            <v>154921.88</v>
          </cell>
        </row>
        <row r="31">
          <cell r="I31" t="str">
            <v>A2A</v>
          </cell>
          <cell r="K31">
            <v>9877886.7599999998</v>
          </cell>
        </row>
        <row r="32">
          <cell r="I32" t="str">
            <v>A2A</v>
          </cell>
          <cell r="K32">
            <v>-5469355.7999999998</v>
          </cell>
        </row>
        <row r="33">
          <cell r="I33" t="str">
            <v>A2A</v>
          </cell>
          <cell r="K33">
            <v>71292.12</v>
          </cell>
        </row>
        <row r="34">
          <cell r="I34" t="str">
            <v>A2A</v>
          </cell>
          <cell r="K34">
            <v>10678136.939999999</v>
          </cell>
        </row>
        <row r="35">
          <cell r="I35" t="str">
            <v>A2A</v>
          </cell>
          <cell r="K35">
            <v>-6268376.1399999997</v>
          </cell>
        </row>
        <row r="36">
          <cell r="I36" t="str">
            <v>A2A</v>
          </cell>
          <cell r="K36">
            <v>995622.45</v>
          </cell>
        </row>
        <row r="37">
          <cell r="I37" t="str">
            <v>A2A</v>
          </cell>
          <cell r="K37">
            <v>169440.08</v>
          </cell>
        </row>
        <row r="38">
          <cell r="I38" t="str">
            <v>A2A</v>
          </cell>
          <cell r="K38">
            <v>-142165.20000000001</v>
          </cell>
        </row>
        <row r="39">
          <cell r="I39" t="str">
            <v>A2A</v>
          </cell>
          <cell r="K39">
            <v>6145.23</v>
          </cell>
        </row>
        <row r="40">
          <cell r="I40" t="str">
            <v>A2A</v>
          </cell>
          <cell r="K40">
            <v>182915.81</v>
          </cell>
        </row>
        <row r="41">
          <cell r="I41" t="str">
            <v>A2A</v>
          </cell>
          <cell r="K41">
            <v>-154137.67000000001</v>
          </cell>
        </row>
        <row r="42">
          <cell r="I42" t="str">
            <v>A2A</v>
          </cell>
          <cell r="K42">
            <v>199651.66</v>
          </cell>
        </row>
        <row r="43">
          <cell r="I43" t="str">
            <v>A2A</v>
          </cell>
          <cell r="K43">
            <v>-74065.759999999995</v>
          </cell>
        </row>
        <row r="44">
          <cell r="I44" t="str">
            <v>A2A</v>
          </cell>
          <cell r="K44">
            <v>606116.15</v>
          </cell>
        </row>
        <row r="45">
          <cell r="I45" t="str">
            <v>A2A</v>
          </cell>
          <cell r="K45">
            <v>-516064.4</v>
          </cell>
        </row>
        <row r="46">
          <cell r="I46" t="str">
            <v>A2A</v>
          </cell>
          <cell r="K46">
            <v>115393.33</v>
          </cell>
        </row>
        <row r="47">
          <cell r="I47" t="str">
            <v>A2A</v>
          </cell>
          <cell r="K47">
            <v>37507.49</v>
          </cell>
        </row>
        <row r="48">
          <cell r="I48" t="str">
            <v>A2A</v>
          </cell>
          <cell r="K48">
            <v>-29677.13</v>
          </cell>
        </row>
        <row r="49">
          <cell r="I49" t="str">
            <v>A2A</v>
          </cell>
          <cell r="K49">
            <v>1180</v>
          </cell>
        </row>
        <row r="50">
          <cell r="I50" t="str">
            <v>A2A</v>
          </cell>
          <cell r="K50">
            <v>1485305.81</v>
          </cell>
        </row>
        <row r="51">
          <cell r="I51" t="str">
            <v>A2A</v>
          </cell>
          <cell r="K51">
            <v>-975807.17</v>
          </cell>
        </row>
        <row r="52">
          <cell r="I52" t="str">
            <v>A2A</v>
          </cell>
          <cell r="K52">
            <v>196934.86</v>
          </cell>
        </row>
        <row r="53">
          <cell r="I53" t="str">
            <v>A1A</v>
          </cell>
          <cell r="K53">
            <v>2547471.8199999998</v>
          </cell>
        </row>
        <row r="54">
          <cell r="I54" t="str">
            <v>A1A</v>
          </cell>
          <cell r="K54">
            <v>-2166261.0499999998</v>
          </cell>
        </row>
        <row r="55">
          <cell r="I55" t="str">
            <v>A1A</v>
          </cell>
          <cell r="K55">
            <v>165446.49</v>
          </cell>
        </row>
        <row r="56">
          <cell r="I56" t="str">
            <v>B4A</v>
          </cell>
          <cell r="K56">
            <v>326901.2</v>
          </cell>
        </row>
        <row r="57">
          <cell r="I57" t="str">
            <v>A3A</v>
          </cell>
          <cell r="K57">
            <v>2361986.2599999998</v>
          </cell>
        </row>
        <row r="58">
          <cell r="I58" t="str">
            <v>A3A</v>
          </cell>
          <cell r="K58">
            <v>207902.32</v>
          </cell>
        </row>
        <row r="59">
          <cell r="I59" t="str">
            <v>A3A</v>
          </cell>
          <cell r="K59">
            <v>4186.13</v>
          </cell>
        </row>
        <row r="60">
          <cell r="I60" t="str">
            <v>B4A</v>
          </cell>
          <cell r="K60">
            <v>2065.6</v>
          </cell>
        </row>
        <row r="61">
          <cell r="I61" t="str">
            <v>B4A</v>
          </cell>
          <cell r="K61">
            <v>2572.17</v>
          </cell>
        </row>
        <row r="62">
          <cell r="I62" t="str">
            <v>B4A</v>
          </cell>
          <cell r="K62">
            <v>774.66</v>
          </cell>
        </row>
        <row r="63">
          <cell r="I63" t="str">
            <v>B4A</v>
          </cell>
          <cell r="K63">
            <v>5422.83</v>
          </cell>
        </row>
        <row r="64">
          <cell r="I64" t="str">
            <v>B4A</v>
          </cell>
          <cell r="K64">
            <v>2814.81</v>
          </cell>
        </row>
        <row r="65">
          <cell r="I65" t="str">
            <v>B5A</v>
          </cell>
          <cell r="K65">
            <v>7747.57</v>
          </cell>
        </row>
        <row r="66">
          <cell r="I66" t="str">
            <v>B5A</v>
          </cell>
          <cell r="K66">
            <v>2071.2600000000002</v>
          </cell>
        </row>
        <row r="67">
          <cell r="I67" t="str">
            <v>D1L</v>
          </cell>
          <cell r="K67">
            <v>0</v>
          </cell>
        </row>
        <row r="68">
          <cell r="I68" t="str">
            <v>B5A</v>
          </cell>
          <cell r="K68">
            <v>543821.19999999995</v>
          </cell>
        </row>
        <row r="69">
          <cell r="I69" t="str">
            <v>D1L</v>
          </cell>
          <cell r="K69">
            <v>-30778.240000000002</v>
          </cell>
        </row>
        <row r="70">
          <cell r="I70" t="str">
            <v>B2A</v>
          </cell>
          <cell r="K70">
            <v>439662.65</v>
          </cell>
        </row>
        <row r="71">
          <cell r="I71" t="str">
            <v>D1L</v>
          </cell>
          <cell r="K71">
            <v>-657484.02</v>
          </cell>
        </row>
        <row r="72">
          <cell r="I72" t="str">
            <v>B5A</v>
          </cell>
          <cell r="K72">
            <v>2000000</v>
          </cell>
        </row>
        <row r="73">
          <cell r="I73" t="str">
            <v>D1L</v>
          </cell>
          <cell r="K73">
            <v>-17795.84</v>
          </cell>
        </row>
        <row r="74">
          <cell r="I74" t="str">
            <v>B2A</v>
          </cell>
          <cell r="K74">
            <v>-717433.69</v>
          </cell>
        </row>
        <row r="75">
          <cell r="I75" t="str">
            <v>E1L</v>
          </cell>
          <cell r="K75">
            <v>8815.08</v>
          </cell>
        </row>
        <row r="76">
          <cell r="I76" t="str">
            <v>E1L</v>
          </cell>
          <cell r="K76">
            <v>12694.73</v>
          </cell>
        </row>
        <row r="77">
          <cell r="I77" t="str">
            <v>E1L</v>
          </cell>
          <cell r="K77">
            <v>10464.52</v>
          </cell>
        </row>
        <row r="78">
          <cell r="I78" t="str">
            <v>E1L</v>
          </cell>
          <cell r="K78">
            <v>9370.2900000000009</v>
          </cell>
        </row>
        <row r="79">
          <cell r="I79" t="str">
            <v>D1L</v>
          </cell>
          <cell r="K79">
            <v>-628368.13</v>
          </cell>
        </row>
        <row r="80">
          <cell r="I80" t="str">
            <v>D1L</v>
          </cell>
          <cell r="K80">
            <v>-2000000</v>
          </cell>
        </row>
        <row r="81">
          <cell r="I81" t="str">
            <v>B5A</v>
          </cell>
          <cell r="K81">
            <v>1000000</v>
          </cell>
        </row>
        <row r="82">
          <cell r="I82" t="str">
            <v>B5A</v>
          </cell>
          <cell r="K82">
            <v>332.5</v>
          </cell>
        </row>
        <row r="83">
          <cell r="I83" t="str">
            <v>E1L</v>
          </cell>
          <cell r="K83">
            <v>15.94</v>
          </cell>
        </row>
        <row r="84">
          <cell r="I84" t="str">
            <v>B5A</v>
          </cell>
          <cell r="K84">
            <v>418629.26</v>
          </cell>
        </row>
        <row r="85">
          <cell r="I85" t="str">
            <v>D1L</v>
          </cell>
          <cell r="K85">
            <v>0</v>
          </cell>
        </row>
        <row r="86">
          <cell r="I86" t="str">
            <v>D1L</v>
          </cell>
          <cell r="K86">
            <v>-5279.56</v>
          </cell>
        </row>
        <row r="87">
          <cell r="I87" t="str">
            <v>D1L</v>
          </cell>
          <cell r="K87">
            <v>-1309.8699999999999</v>
          </cell>
        </row>
        <row r="88">
          <cell r="I88" t="str">
            <v>E1L</v>
          </cell>
          <cell r="K88">
            <v>5518.02</v>
          </cell>
        </row>
        <row r="89">
          <cell r="I89" t="str">
            <v>E1L</v>
          </cell>
          <cell r="K89">
            <v>0</v>
          </cell>
        </row>
        <row r="90">
          <cell r="I90" t="str">
            <v>B5A</v>
          </cell>
          <cell r="K90">
            <v>26710.11</v>
          </cell>
        </row>
        <row r="91">
          <cell r="I91" t="str">
            <v>B5A</v>
          </cell>
          <cell r="K91">
            <v>20197.63</v>
          </cell>
        </row>
        <row r="92">
          <cell r="I92" t="str">
            <v>D1L</v>
          </cell>
          <cell r="K92">
            <v>-1000</v>
          </cell>
        </row>
        <row r="93">
          <cell r="I93" t="str">
            <v>B5A</v>
          </cell>
          <cell r="K93">
            <v>260000</v>
          </cell>
        </row>
        <row r="94">
          <cell r="I94" t="str">
            <v>E1L</v>
          </cell>
          <cell r="K94">
            <v>195.15</v>
          </cell>
        </row>
        <row r="95">
          <cell r="I95" t="str">
            <v>B5A</v>
          </cell>
          <cell r="K95">
            <v>241294.77</v>
          </cell>
        </row>
        <row r="96">
          <cell r="I96" t="str">
            <v>B5A</v>
          </cell>
          <cell r="K96">
            <v>26354.76</v>
          </cell>
        </row>
        <row r="97">
          <cell r="I97" t="str">
            <v>B5A</v>
          </cell>
          <cell r="K97">
            <v>146630.53</v>
          </cell>
        </row>
        <row r="98">
          <cell r="I98" t="str">
            <v>B5A</v>
          </cell>
          <cell r="K98">
            <v>24072.53</v>
          </cell>
        </row>
        <row r="99">
          <cell r="I99" t="str">
            <v>B5A</v>
          </cell>
          <cell r="K99">
            <v>24710.38</v>
          </cell>
        </row>
        <row r="100">
          <cell r="I100" t="str">
            <v>B2A</v>
          </cell>
          <cell r="K100">
            <v>-75119.62</v>
          </cell>
        </row>
        <row r="101">
          <cell r="I101" t="str">
            <v>E1L</v>
          </cell>
          <cell r="K101">
            <v>114.86</v>
          </cell>
        </row>
        <row r="102">
          <cell r="I102" t="str">
            <v>E1L</v>
          </cell>
          <cell r="K102">
            <v>0</v>
          </cell>
        </row>
        <row r="103">
          <cell r="I103" t="str">
            <v>E1L</v>
          </cell>
          <cell r="K103">
            <v>-62400.54</v>
          </cell>
        </row>
        <row r="104">
          <cell r="I104" t="str">
            <v>B5A</v>
          </cell>
          <cell r="K104">
            <v>11851.74</v>
          </cell>
        </row>
        <row r="105">
          <cell r="I105" t="str">
            <v>B5A</v>
          </cell>
          <cell r="K105">
            <v>4346.09</v>
          </cell>
        </row>
        <row r="106">
          <cell r="I106" t="str">
            <v>D1L</v>
          </cell>
          <cell r="K106">
            <v>-160.11000000000001</v>
          </cell>
        </row>
        <row r="107">
          <cell r="I107" t="str">
            <v>D1L</v>
          </cell>
          <cell r="K107">
            <v>-589.20000000000005</v>
          </cell>
        </row>
        <row r="108">
          <cell r="I108" t="str">
            <v>E1L</v>
          </cell>
          <cell r="K108">
            <v>0</v>
          </cell>
        </row>
        <row r="109">
          <cell r="I109" t="str">
            <v>D1L</v>
          </cell>
          <cell r="K109">
            <v>0</v>
          </cell>
        </row>
        <row r="110">
          <cell r="I110" t="str">
            <v>E1L</v>
          </cell>
          <cell r="K110">
            <v>0</v>
          </cell>
        </row>
        <row r="111">
          <cell r="I111" t="str">
            <v>D1L</v>
          </cell>
          <cell r="K111">
            <v>0</v>
          </cell>
        </row>
        <row r="112">
          <cell r="I112" t="str">
            <v>E1L</v>
          </cell>
          <cell r="K112">
            <v>0</v>
          </cell>
        </row>
        <row r="113">
          <cell r="I113" t="str">
            <v>B5A</v>
          </cell>
          <cell r="K113">
            <v>45992.77</v>
          </cell>
        </row>
        <row r="114">
          <cell r="I114" t="str">
            <v>D1L</v>
          </cell>
          <cell r="K114">
            <v>-889.5</v>
          </cell>
        </row>
        <row r="115">
          <cell r="I115" t="str">
            <v>D1L</v>
          </cell>
          <cell r="K115">
            <v>-5609.92</v>
          </cell>
        </row>
        <row r="116">
          <cell r="I116" t="str">
            <v>E1L</v>
          </cell>
          <cell r="K116">
            <v>0</v>
          </cell>
        </row>
        <row r="117">
          <cell r="I117" t="str">
            <v>D1L</v>
          </cell>
          <cell r="K117">
            <v>0</v>
          </cell>
        </row>
        <row r="118">
          <cell r="I118" t="str">
            <v>E1L</v>
          </cell>
          <cell r="K118">
            <v>0</v>
          </cell>
        </row>
        <row r="119">
          <cell r="I119" t="str">
            <v>B5A</v>
          </cell>
          <cell r="K119">
            <v>17955.48</v>
          </cell>
        </row>
        <row r="120">
          <cell r="I120" t="str">
            <v>B2A</v>
          </cell>
          <cell r="K120">
            <v>639864.86</v>
          </cell>
        </row>
        <row r="121">
          <cell r="I121" t="str">
            <v>B5A</v>
          </cell>
          <cell r="K121">
            <v>2627.07</v>
          </cell>
        </row>
        <row r="122">
          <cell r="I122" t="str">
            <v>B2A</v>
          </cell>
          <cell r="K122">
            <v>-639864.86</v>
          </cell>
        </row>
        <row r="123">
          <cell r="I123" t="str">
            <v>E1L</v>
          </cell>
          <cell r="K123">
            <v>15758.62</v>
          </cell>
        </row>
        <row r="124">
          <cell r="I124" t="str">
            <v>E1L</v>
          </cell>
          <cell r="K124">
            <v>0</v>
          </cell>
        </row>
        <row r="125">
          <cell r="I125" t="str">
            <v>B5A</v>
          </cell>
          <cell r="K125">
            <v>107199.67999999999</v>
          </cell>
        </row>
        <row r="126">
          <cell r="I126" t="str">
            <v>B2A</v>
          </cell>
          <cell r="K126">
            <v>327515.59000000003</v>
          </cell>
        </row>
        <row r="127">
          <cell r="I127" t="str">
            <v>B2A</v>
          </cell>
          <cell r="K127">
            <v>0</v>
          </cell>
        </row>
        <row r="128">
          <cell r="I128" t="str">
            <v>B5A</v>
          </cell>
          <cell r="K128">
            <v>53873.53</v>
          </cell>
        </row>
        <row r="129">
          <cell r="I129" t="str">
            <v>B5A</v>
          </cell>
          <cell r="K129">
            <v>388862.7</v>
          </cell>
        </row>
        <row r="130">
          <cell r="I130" t="str">
            <v>B2A</v>
          </cell>
          <cell r="K130">
            <v>-398558.11</v>
          </cell>
        </row>
        <row r="131">
          <cell r="I131" t="str">
            <v>E1L</v>
          </cell>
          <cell r="K131">
            <v>54128.21</v>
          </cell>
        </row>
        <row r="132">
          <cell r="I132" t="str">
            <v>E1L</v>
          </cell>
          <cell r="K132">
            <v>88.63</v>
          </cell>
        </row>
        <row r="133">
          <cell r="I133" t="str">
            <v>B5A</v>
          </cell>
          <cell r="K133">
            <v>0</v>
          </cell>
        </row>
        <row r="134">
          <cell r="I134" t="str">
            <v>B5A</v>
          </cell>
          <cell r="K134">
            <v>0</v>
          </cell>
        </row>
        <row r="135">
          <cell r="I135" t="str">
            <v>B5A</v>
          </cell>
          <cell r="K135">
            <v>31858.83</v>
          </cell>
        </row>
        <row r="136">
          <cell r="I136" t="str">
            <v>B4A</v>
          </cell>
          <cell r="K136">
            <v>8595.5400000000009</v>
          </cell>
        </row>
        <row r="137">
          <cell r="I137" t="str">
            <v>B4A</v>
          </cell>
          <cell r="K137">
            <v>1607.54</v>
          </cell>
        </row>
        <row r="138">
          <cell r="I138" t="str">
            <v>D1L</v>
          </cell>
          <cell r="K138">
            <v>-514339.01</v>
          </cell>
        </row>
        <row r="139">
          <cell r="I139" t="str">
            <v>D1L</v>
          </cell>
          <cell r="K139">
            <v>-532340.88</v>
          </cell>
        </row>
        <row r="140">
          <cell r="I140" t="str">
            <v>D1L</v>
          </cell>
          <cell r="K140">
            <v>-199639.66</v>
          </cell>
        </row>
        <row r="141">
          <cell r="I141" t="str">
            <v>D1L</v>
          </cell>
          <cell r="K141">
            <v>-598919.01</v>
          </cell>
        </row>
        <row r="142">
          <cell r="I142" t="str">
            <v>B3A</v>
          </cell>
          <cell r="K142">
            <v>8135921.5</v>
          </cell>
        </row>
        <row r="143">
          <cell r="I143" t="str">
            <v>B3A</v>
          </cell>
          <cell r="K143">
            <v>113271.52</v>
          </cell>
        </row>
        <row r="144">
          <cell r="I144" t="str">
            <v>B2A</v>
          </cell>
          <cell r="K144">
            <v>27278703.77</v>
          </cell>
        </row>
        <row r="145">
          <cell r="I145" t="str">
            <v>B2A</v>
          </cell>
          <cell r="K145">
            <v>26600.99</v>
          </cell>
        </row>
        <row r="146">
          <cell r="I146" t="str">
            <v>B2A</v>
          </cell>
          <cell r="K146">
            <v>89671.31</v>
          </cell>
        </row>
        <row r="147">
          <cell r="I147" t="str">
            <v>B2A</v>
          </cell>
          <cell r="K147">
            <v>119638.02</v>
          </cell>
        </row>
        <row r="148">
          <cell r="I148" t="str">
            <v>B2A</v>
          </cell>
          <cell r="K148">
            <v>1624332.76</v>
          </cell>
        </row>
        <row r="149">
          <cell r="I149" t="str">
            <v>B2A</v>
          </cell>
          <cell r="K149">
            <v>8749.52</v>
          </cell>
        </row>
        <row r="150">
          <cell r="I150" t="str">
            <v>B2A</v>
          </cell>
          <cell r="K150">
            <v>0</v>
          </cell>
        </row>
        <row r="151">
          <cell r="I151" t="str">
            <v>B2A</v>
          </cell>
          <cell r="K151">
            <v>0</v>
          </cell>
        </row>
        <row r="152">
          <cell r="I152" t="str">
            <v>B3A</v>
          </cell>
          <cell r="K152">
            <v>55085.99</v>
          </cell>
        </row>
        <row r="153">
          <cell r="I153" t="str">
            <v>B6A</v>
          </cell>
          <cell r="K153">
            <v>1431462.57</v>
          </cell>
        </row>
        <row r="154">
          <cell r="I154" t="str">
            <v>B6A</v>
          </cell>
          <cell r="K154">
            <v>0</v>
          </cell>
        </row>
        <row r="155">
          <cell r="I155" t="str">
            <v>B6A</v>
          </cell>
          <cell r="K155">
            <v>79702.2</v>
          </cell>
        </row>
        <row r="156">
          <cell r="I156" t="str">
            <v>B6A</v>
          </cell>
          <cell r="K156">
            <v>0</v>
          </cell>
        </row>
        <row r="157">
          <cell r="I157" t="str">
            <v>B2A</v>
          </cell>
          <cell r="K157">
            <v>134222.49</v>
          </cell>
        </row>
        <row r="158">
          <cell r="I158" t="str">
            <v>B2A</v>
          </cell>
          <cell r="K158">
            <v>398558.11</v>
          </cell>
        </row>
        <row r="159">
          <cell r="I159" t="str">
            <v>B2A</v>
          </cell>
          <cell r="K159">
            <v>1357298.55</v>
          </cell>
        </row>
        <row r="160">
          <cell r="I160" t="str">
            <v>D2L</v>
          </cell>
          <cell r="K160">
            <v>-5255511.08</v>
          </cell>
        </row>
        <row r="161">
          <cell r="I161" t="str">
            <v>D2L</v>
          </cell>
          <cell r="K161">
            <v>-71253.649999999994</v>
          </cell>
        </row>
        <row r="162">
          <cell r="I162" t="str">
            <v>D2L</v>
          </cell>
          <cell r="K162">
            <v>-28576.44</v>
          </cell>
        </row>
        <row r="163">
          <cell r="I163" t="str">
            <v>D2L</v>
          </cell>
          <cell r="K163">
            <v>-1179255.18</v>
          </cell>
        </row>
        <row r="164">
          <cell r="I164" t="str">
            <v>D2L</v>
          </cell>
          <cell r="K164">
            <v>8528.56</v>
          </cell>
        </row>
        <row r="165">
          <cell r="I165" t="str">
            <v>D2L</v>
          </cell>
          <cell r="K165">
            <v>0</v>
          </cell>
        </row>
        <row r="166">
          <cell r="I166" t="str">
            <v>D3L</v>
          </cell>
          <cell r="K166">
            <v>-8245.26</v>
          </cell>
        </row>
        <row r="167">
          <cell r="I167" t="str">
            <v>D3L</v>
          </cell>
          <cell r="K167">
            <v>-6120</v>
          </cell>
        </row>
        <row r="168">
          <cell r="I168" t="str">
            <v>D3L</v>
          </cell>
          <cell r="K168">
            <v>0</v>
          </cell>
        </row>
        <row r="169">
          <cell r="I169" t="str">
            <v>D3L</v>
          </cell>
          <cell r="K169">
            <v>0</v>
          </cell>
        </row>
        <row r="170">
          <cell r="I170" t="str">
            <v>D3L</v>
          </cell>
          <cell r="K170">
            <v>-3510.14</v>
          </cell>
        </row>
        <row r="171">
          <cell r="I171" t="str">
            <v>D3L</v>
          </cell>
          <cell r="K171">
            <v>0</v>
          </cell>
        </row>
        <row r="172">
          <cell r="I172" t="str">
            <v>B4A</v>
          </cell>
          <cell r="K172">
            <v>6172</v>
          </cell>
        </row>
        <row r="173">
          <cell r="I173" t="str">
            <v>E1L</v>
          </cell>
          <cell r="K173">
            <v>-313707.92</v>
          </cell>
        </row>
        <row r="174">
          <cell r="I174" t="str">
            <v>E1L</v>
          </cell>
          <cell r="K174">
            <v>0</v>
          </cell>
        </row>
        <row r="175">
          <cell r="I175" t="str">
            <v>E1L</v>
          </cell>
          <cell r="K175">
            <v>-84419.43</v>
          </cell>
        </row>
        <row r="176">
          <cell r="I176" t="str">
            <v>E1L</v>
          </cell>
          <cell r="K176">
            <v>0</v>
          </cell>
        </row>
        <row r="177">
          <cell r="I177" t="str">
            <v>B4A</v>
          </cell>
          <cell r="K177">
            <v>47194.93</v>
          </cell>
        </row>
        <row r="178">
          <cell r="I178" t="str">
            <v>B4A</v>
          </cell>
          <cell r="K178">
            <v>67765.179999999993</v>
          </cell>
        </row>
        <row r="179">
          <cell r="I179" t="str">
            <v>E1L</v>
          </cell>
          <cell r="K179">
            <v>-90997</v>
          </cell>
        </row>
        <row r="180">
          <cell r="I180" t="str">
            <v>E1L</v>
          </cell>
          <cell r="K180">
            <v>-34935.25</v>
          </cell>
        </row>
        <row r="181">
          <cell r="I181" t="str">
            <v>B4A</v>
          </cell>
          <cell r="K181">
            <v>95101.36</v>
          </cell>
        </row>
        <row r="182">
          <cell r="I182" t="str">
            <v>B4A</v>
          </cell>
          <cell r="K182">
            <v>2937.17</v>
          </cell>
        </row>
        <row r="183">
          <cell r="I183" t="str">
            <v>E1L</v>
          </cell>
          <cell r="K183">
            <v>-24682.02</v>
          </cell>
        </row>
        <row r="184">
          <cell r="I184" t="str">
            <v>E1L</v>
          </cell>
          <cell r="K184">
            <v>-2155.7399999999998</v>
          </cell>
        </row>
        <row r="185">
          <cell r="I185" t="str">
            <v>E1L</v>
          </cell>
          <cell r="K185">
            <v>0</v>
          </cell>
        </row>
        <row r="186">
          <cell r="I186" t="str">
            <v>B4A</v>
          </cell>
          <cell r="K186">
            <v>337325.74</v>
          </cell>
        </row>
        <row r="187">
          <cell r="I187" t="str">
            <v>E1L</v>
          </cell>
          <cell r="K187">
            <v>0</v>
          </cell>
        </row>
        <row r="188">
          <cell r="I188" t="str">
            <v>E1L</v>
          </cell>
          <cell r="K188">
            <v>-4249.58</v>
          </cell>
        </row>
        <row r="189">
          <cell r="I189" t="str">
            <v>B4A</v>
          </cell>
          <cell r="K189">
            <v>24252.35</v>
          </cell>
        </row>
        <row r="190">
          <cell r="I190" t="str">
            <v>B4A</v>
          </cell>
          <cell r="K190">
            <v>3982.78</v>
          </cell>
        </row>
        <row r="191">
          <cell r="I191" t="str">
            <v>E1L</v>
          </cell>
          <cell r="K191">
            <v>0</v>
          </cell>
        </row>
        <row r="192">
          <cell r="I192" t="str">
            <v>B4A</v>
          </cell>
          <cell r="K192">
            <v>819615.85</v>
          </cell>
        </row>
        <row r="193">
          <cell r="I193" t="str">
            <v>B4A</v>
          </cell>
          <cell r="K193">
            <v>311363.32</v>
          </cell>
        </row>
        <row r="194">
          <cell r="I194" t="str">
            <v>E1L</v>
          </cell>
          <cell r="K194">
            <v>0</v>
          </cell>
        </row>
        <row r="195">
          <cell r="I195" t="str">
            <v>E1L</v>
          </cell>
          <cell r="K195">
            <v>0</v>
          </cell>
        </row>
        <row r="196">
          <cell r="I196" t="str">
            <v>B4A</v>
          </cell>
          <cell r="K196">
            <v>5160</v>
          </cell>
        </row>
        <row r="197">
          <cell r="I197" t="str">
            <v>E1L</v>
          </cell>
          <cell r="K197">
            <v>-263354.25</v>
          </cell>
        </row>
        <row r="198">
          <cell r="I198" t="str">
            <v>E1L</v>
          </cell>
          <cell r="K198">
            <v>-31338.799999999999</v>
          </cell>
        </row>
        <row r="199">
          <cell r="I199" t="str">
            <v>E1L</v>
          </cell>
          <cell r="K199">
            <v>-9022.51</v>
          </cell>
        </row>
        <row r="200">
          <cell r="I200" t="str">
            <v>E1L</v>
          </cell>
          <cell r="K200">
            <v>0</v>
          </cell>
        </row>
        <row r="201">
          <cell r="I201" t="str">
            <v>E1L</v>
          </cell>
          <cell r="K201">
            <v>-1643341.08</v>
          </cell>
        </row>
        <row r="202">
          <cell r="I202" t="str">
            <v>B4A</v>
          </cell>
          <cell r="K202">
            <v>1109673.1599999999</v>
          </cell>
        </row>
        <row r="203">
          <cell r="I203" t="str">
            <v>E1L</v>
          </cell>
          <cell r="K203">
            <v>-265.39</v>
          </cell>
        </row>
        <row r="204">
          <cell r="I204" t="str">
            <v>E1L</v>
          </cell>
          <cell r="K204">
            <v>-82326.38</v>
          </cell>
        </row>
        <row r="205">
          <cell r="I205" t="str">
            <v>E1L</v>
          </cell>
          <cell r="K205">
            <v>82316.490000000005</v>
          </cell>
        </row>
        <row r="206">
          <cell r="I206" t="str">
            <v>D4L</v>
          </cell>
          <cell r="K206">
            <v>0</v>
          </cell>
        </row>
        <row r="207">
          <cell r="I207" t="str">
            <v>B4A</v>
          </cell>
          <cell r="K207">
            <v>4169.2700000000004</v>
          </cell>
        </row>
        <row r="208">
          <cell r="I208" t="str">
            <v>B4A</v>
          </cell>
          <cell r="K208">
            <v>4131.66</v>
          </cell>
        </row>
        <row r="209">
          <cell r="I209" t="str">
            <v>E1L</v>
          </cell>
          <cell r="K209">
            <v>-160448.03</v>
          </cell>
        </row>
        <row r="210">
          <cell r="I210" t="str">
            <v>E1L</v>
          </cell>
          <cell r="K210">
            <v>-4596.6899999999996</v>
          </cell>
        </row>
        <row r="211">
          <cell r="I211" t="str">
            <v>E1L</v>
          </cell>
          <cell r="K211">
            <v>-7201.06</v>
          </cell>
        </row>
        <row r="212">
          <cell r="I212" t="str">
            <v>B4A</v>
          </cell>
          <cell r="K212">
            <v>12215.23</v>
          </cell>
        </row>
        <row r="213">
          <cell r="I213" t="str">
            <v>E1L</v>
          </cell>
          <cell r="K213">
            <v>-1</v>
          </cell>
        </row>
        <row r="214">
          <cell r="I214" t="str">
            <v>E1L</v>
          </cell>
          <cell r="K214">
            <v>-41675.26</v>
          </cell>
        </row>
        <row r="215">
          <cell r="I215" t="str">
            <v>E1L</v>
          </cell>
          <cell r="K215">
            <v>-35592.28</v>
          </cell>
        </row>
        <row r="216">
          <cell r="I216" t="str">
            <v>E1L</v>
          </cell>
          <cell r="K216">
            <v>-5747.75</v>
          </cell>
        </row>
        <row r="217">
          <cell r="I217" t="str">
            <v>B4A</v>
          </cell>
          <cell r="K217">
            <v>80.05</v>
          </cell>
        </row>
        <row r="218">
          <cell r="I218" t="str">
            <v>B4A</v>
          </cell>
          <cell r="K218">
            <v>3100</v>
          </cell>
        </row>
        <row r="219">
          <cell r="I219" t="str">
            <v>B4A</v>
          </cell>
          <cell r="K219">
            <v>207.62</v>
          </cell>
        </row>
        <row r="220">
          <cell r="I220" t="str">
            <v>B4A</v>
          </cell>
          <cell r="K220">
            <v>1538.75</v>
          </cell>
        </row>
        <row r="221">
          <cell r="I221" t="str">
            <v>B4A</v>
          </cell>
          <cell r="K221">
            <v>4393.2299999999996</v>
          </cell>
        </row>
        <row r="222">
          <cell r="I222" t="str">
            <v>B4A</v>
          </cell>
          <cell r="K222">
            <v>651</v>
          </cell>
        </row>
        <row r="223">
          <cell r="I223" t="str">
            <v>B4A</v>
          </cell>
          <cell r="K223">
            <v>929.62</v>
          </cell>
        </row>
        <row r="224">
          <cell r="I224" t="str">
            <v>B4A</v>
          </cell>
          <cell r="K224">
            <v>3594.69</v>
          </cell>
        </row>
        <row r="225">
          <cell r="I225" t="str">
            <v>B4A</v>
          </cell>
          <cell r="K225">
            <v>24660.82</v>
          </cell>
        </row>
        <row r="226">
          <cell r="I226" t="str">
            <v>B4A</v>
          </cell>
          <cell r="K226">
            <v>516.46</v>
          </cell>
        </row>
        <row r="227">
          <cell r="I227" t="str">
            <v>B4A</v>
          </cell>
          <cell r="K227">
            <v>9419.2900000000009</v>
          </cell>
        </row>
        <row r="228">
          <cell r="I228" t="str">
            <v>B4A</v>
          </cell>
          <cell r="K228">
            <v>178989</v>
          </cell>
        </row>
        <row r="229">
          <cell r="I229" t="str">
            <v>E1L</v>
          </cell>
          <cell r="K229">
            <v>-478.01</v>
          </cell>
        </row>
        <row r="230">
          <cell r="I230" t="str">
            <v>B4A</v>
          </cell>
          <cell r="K230">
            <v>171.34</v>
          </cell>
        </row>
        <row r="231">
          <cell r="I231" t="str">
            <v>B4A</v>
          </cell>
          <cell r="K231">
            <v>4648.63</v>
          </cell>
        </row>
        <row r="232">
          <cell r="I232" t="str">
            <v>B4A</v>
          </cell>
          <cell r="K232">
            <v>135406.14000000001</v>
          </cell>
        </row>
        <row r="233">
          <cell r="I233" t="str">
            <v>E1L</v>
          </cell>
          <cell r="K233">
            <v>0</v>
          </cell>
        </row>
        <row r="234">
          <cell r="I234" t="str">
            <v>E1L</v>
          </cell>
          <cell r="K234">
            <v>-18540.8</v>
          </cell>
        </row>
        <row r="235">
          <cell r="I235" t="str">
            <v>E1L</v>
          </cell>
          <cell r="K235">
            <v>-1422.36</v>
          </cell>
        </row>
        <row r="236">
          <cell r="I236" t="str">
            <v>E1L</v>
          </cell>
          <cell r="K236">
            <v>0</v>
          </cell>
        </row>
        <row r="237">
          <cell r="I237" t="str">
            <v>B4A</v>
          </cell>
          <cell r="K237">
            <v>11745.64</v>
          </cell>
        </row>
        <row r="238">
          <cell r="I238" t="str">
            <v>B4A</v>
          </cell>
          <cell r="K238">
            <v>17276.240000000002</v>
          </cell>
        </row>
        <row r="239">
          <cell r="I239" t="str">
            <v>B4A</v>
          </cell>
          <cell r="K239">
            <v>980.52</v>
          </cell>
        </row>
        <row r="240">
          <cell r="I240" t="str">
            <v>B4A</v>
          </cell>
          <cell r="K240">
            <v>1865.96</v>
          </cell>
        </row>
        <row r="241">
          <cell r="I241" t="str">
            <v>B4A</v>
          </cell>
          <cell r="K241">
            <v>0</v>
          </cell>
        </row>
        <row r="242">
          <cell r="I242" t="str">
            <v>B4A</v>
          </cell>
          <cell r="K242">
            <v>12042.62</v>
          </cell>
        </row>
        <row r="243">
          <cell r="I243" t="str">
            <v>B4A</v>
          </cell>
          <cell r="K243">
            <v>3082.72</v>
          </cell>
        </row>
        <row r="244">
          <cell r="I244" t="str">
            <v>B4A</v>
          </cell>
          <cell r="K244">
            <v>0</v>
          </cell>
        </row>
        <row r="245">
          <cell r="I245" t="str">
            <v>B4A</v>
          </cell>
          <cell r="K245">
            <v>3251.45</v>
          </cell>
        </row>
        <row r="246">
          <cell r="I246" t="str">
            <v>B4A</v>
          </cell>
          <cell r="K246">
            <v>790.18</v>
          </cell>
        </row>
        <row r="247">
          <cell r="I247" t="str">
            <v>B4A</v>
          </cell>
          <cell r="K247">
            <v>4466.78</v>
          </cell>
        </row>
        <row r="248">
          <cell r="I248" t="str">
            <v>E1L</v>
          </cell>
          <cell r="K248">
            <v>0</v>
          </cell>
        </row>
        <row r="249">
          <cell r="I249" t="str">
            <v>B4A</v>
          </cell>
          <cell r="K249">
            <v>5693.93</v>
          </cell>
        </row>
        <row r="250">
          <cell r="I250" t="str">
            <v>B4A</v>
          </cell>
          <cell r="K250">
            <v>982.15</v>
          </cell>
        </row>
        <row r="251">
          <cell r="I251" t="str">
            <v>C1L</v>
          </cell>
          <cell r="K251">
            <v>0</v>
          </cell>
        </row>
        <row r="252">
          <cell r="I252" t="str">
            <v>D1A</v>
          </cell>
          <cell r="K252">
            <v>139</v>
          </cell>
        </row>
        <row r="253">
          <cell r="I253" t="str">
            <v>D1A</v>
          </cell>
          <cell r="K253">
            <v>1079.3499999999999</v>
          </cell>
        </row>
        <row r="254">
          <cell r="I254" t="str">
            <v>E1L</v>
          </cell>
          <cell r="K254">
            <v>-109743.56</v>
          </cell>
        </row>
        <row r="255">
          <cell r="I255" t="str">
            <v>B1A</v>
          </cell>
          <cell r="K255">
            <v>-324000</v>
          </cell>
        </row>
        <row r="256">
          <cell r="I256" t="str">
            <v>B1A</v>
          </cell>
          <cell r="K256">
            <v>-131000</v>
          </cell>
        </row>
        <row r="257">
          <cell r="I257" t="str">
            <v>B1A</v>
          </cell>
          <cell r="K257">
            <v>-93000</v>
          </cell>
        </row>
        <row r="258">
          <cell r="I258" t="str">
            <v>B1A</v>
          </cell>
          <cell r="K258">
            <v>-2000</v>
          </cell>
        </row>
        <row r="259">
          <cell r="I259" t="str">
            <v>B2A</v>
          </cell>
          <cell r="K259">
            <v>-150000</v>
          </cell>
        </row>
        <row r="260">
          <cell r="I260" t="str">
            <v>B2A</v>
          </cell>
          <cell r="K260">
            <v>-3350000</v>
          </cell>
        </row>
        <row r="261">
          <cell r="I261" t="str">
            <v>B2A</v>
          </cell>
          <cell r="K261">
            <v>-128392.83</v>
          </cell>
        </row>
        <row r="262">
          <cell r="I262" t="str">
            <v>B4A</v>
          </cell>
          <cell r="K262">
            <v>-580000</v>
          </cell>
        </row>
        <row r="263">
          <cell r="I263" t="str">
            <v>D2L</v>
          </cell>
          <cell r="K263">
            <v>-5094001.37</v>
          </cell>
        </row>
        <row r="264">
          <cell r="I264" t="str">
            <v>D2L</v>
          </cell>
          <cell r="K264">
            <v>-34186.370000000003</v>
          </cell>
        </row>
        <row r="265">
          <cell r="I265" t="str">
            <v>E1L</v>
          </cell>
          <cell r="K265">
            <v>-1468174.5</v>
          </cell>
        </row>
        <row r="266">
          <cell r="I266" t="str">
            <v>D2L</v>
          </cell>
          <cell r="K266">
            <v>-688185.34</v>
          </cell>
        </row>
        <row r="267">
          <cell r="I267" t="str">
            <v>D2L</v>
          </cell>
          <cell r="K267">
            <v>1943.84</v>
          </cell>
        </row>
        <row r="268">
          <cell r="I268" t="str">
            <v>D2L</v>
          </cell>
          <cell r="K268">
            <v>115.95</v>
          </cell>
        </row>
        <row r="269">
          <cell r="I269" t="str">
            <v>D2L</v>
          </cell>
          <cell r="K269">
            <v>43.38</v>
          </cell>
        </row>
        <row r="270">
          <cell r="I270" t="str">
            <v>D2L</v>
          </cell>
          <cell r="K270">
            <v>0</v>
          </cell>
        </row>
        <row r="271">
          <cell r="I271" t="str">
            <v>D2L</v>
          </cell>
          <cell r="K271">
            <v>-362707.99</v>
          </cell>
        </row>
        <row r="272">
          <cell r="I272" t="str">
            <v>D2L</v>
          </cell>
          <cell r="K272">
            <v>-39625.5</v>
          </cell>
        </row>
        <row r="273">
          <cell r="I273" t="str">
            <v>D2L</v>
          </cell>
          <cell r="K273">
            <v>-21.52</v>
          </cell>
        </row>
        <row r="274">
          <cell r="I274" t="str">
            <v>D2L</v>
          </cell>
          <cell r="K274">
            <v>-11007.12</v>
          </cell>
        </row>
        <row r="275">
          <cell r="I275" t="str">
            <v>D2L</v>
          </cell>
          <cell r="K275">
            <v>-19915.63</v>
          </cell>
        </row>
        <row r="276">
          <cell r="I276" t="str">
            <v>D2L</v>
          </cell>
          <cell r="K276">
            <v>0</v>
          </cell>
        </row>
        <row r="277">
          <cell r="I277" t="str">
            <v>D2L</v>
          </cell>
          <cell r="K277">
            <v>-106295.63</v>
          </cell>
        </row>
        <row r="278">
          <cell r="I278" t="str">
            <v>D3L</v>
          </cell>
          <cell r="K278">
            <v>0</v>
          </cell>
        </row>
        <row r="279">
          <cell r="I279" t="str">
            <v>B2A</v>
          </cell>
          <cell r="K279">
            <v>-3387867.5</v>
          </cell>
        </row>
        <row r="280">
          <cell r="I280" t="str">
            <v>B2A</v>
          </cell>
          <cell r="K280">
            <v>0</v>
          </cell>
        </row>
        <row r="281">
          <cell r="I281" t="str">
            <v>B2A</v>
          </cell>
          <cell r="K281">
            <v>0</v>
          </cell>
        </row>
        <row r="282">
          <cell r="I282" t="str">
            <v>B4A</v>
          </cell>
          <cell r="K282">
            <v>2076.52</v>
          </cell>
        </row>
        <row r="283">
          <cell r="I283" t="str">
            <v>B4A</v>
          </cell>
          <cell r="K283">
            <v>81.739999999999995</v>
          </cell>
        </row>
        <row r="284">
          <cell r="I284" t="str">
            <v>E1L</v>
          </cell>
          <cell r="K284">
            <v>-9.43</v>
          </cell>
        </row>
        <row r="285">
          <cell r="I285" t="str">
            <v>B2A</v>
          </cell>
          <cell r="K285">
            <v>4734467.45</v>
          </cell>
        </row>
        <row r="286">
          <cell r="I286" t="str">
            <v>C1A</v>
          </cell>
          <cell r="K286">
            <v>17057.37</v>
          </cell>
        </row>
        <row r="287">
          <cell r="I287" t="str">
            <v>B1A</v>
          </cell>
          <cell r="K287">
            <v>0</v>
          </cell>
        </row>
        <row r="288">
          <cell r="I288" t="str">
            <v>B1A</v>
          </cell>
          <cell r="K288">
            <v>0</v>
          </cell>
        </row>
        <row r="289">
          <cell r="I289" t="str">
            <v>B1A</v>
          </cell>
          <cell r="K289">
            <v>0</v>
          </cell>
        </row>
        <row r="290">
          <cell r="I290" t="str">
            <v>B1A</v>
          </cell>
          <cell r="K290">
            <v>0</v>
          </cell>
        </row>
        <row r="291">
          <cell r="I291" t="str">
            <v>B1A</v>
          </cell>
          <cell r="K291">
            <v>0</v>
          </cell>
        </row>
        <row r="292">
          <cell r="I292" t="str">
            <v>B1A</v>
          </cell>
          <cell r="K292">
            <v>0</v>
          </cell>
        </row>
        <row r="293">
          <cell r="I293" t="str">
            <v>B1A</v>
          </cell>
          <cell r="K293">
            <v>0</v>
          </cell>
        </row>
        <row r="294">
          <cell r="I294" t="str">
            <v>B1A</v>
          </cell>
          <cell r="K294">
            <v>0</v>
          </cell>
        </row>
        <row r="295">
          <cell r="I295" t="str">
            <v>B1A</v>
          </cell>
          <cell r="K295">
            <v>0</v>
          </cell>
        </row>
        <row r="296">
          <cell r="I296" t="str">
            <v>B1A</v>
          </cell>
          <cell r="K296">
            <v>0</v>
          </cell>
        </row>
        <row r="297">
          <cell r="I297" t="str">
            <v>C1L</v>
          </cell>
          <cell r="K297">
            <v>-2516.7399999999998</v>
          </cell>
        </row>
        <row r="298">
          <cell r="I298" t="str">
            <v>C1L</v>
          </cell>
          <cell r="K298">
            <v>-2660.12</v>
          </cell>
        </row>
        <row r="299">
          <cell r="I299" t="str">
            <v>C1L</v>
          </cell>
          <cell r="K299">
            <v>-36891.65</v>
          </cell>
        </row>
        <row r="300">
          <cell r="I300" t="str">
            <v>C1L</v>
          </cell>
          <cell r="K300">
            <v>345490.9</v>
          </cell>
        </row>
        <row r="301">
          <cell r="I301" t="str">
            <v>C1L</v>
          </cell>
          <cell r="K301">
            <v>-23350.61</v>
          </cell>
        </row>
        <row r="302">
          <cell r="I302" t="str">
            <v>C1L</v>
          </cell>
          <cell r="K302">
            <v>-19100.14</v>
          </cell>
        </row>
        <row r="303">
          <cell r="I303" t="str">
            <v>C1L</v>
          </cell>
          <cell r="K303">
            <v>-507307.07</v>
          </cell>
        </row>
        <row r="304">
          <cell r="I304" t="str">
            <v>C1L</v>
          </cell>
          <cell r="K304">
            <v>-59918.27</v>
          </cell>
        </row>
        <row r="305">
          <cell r="I305" t="str">
            <v>E1L</v>
          </cell>
          <cell r="K305">
            <v>-7089.31</v>
          </cell>
        </row>
        <row r="306">
          <cell r="I306" t="str">
            <v>E1L</v>
          </cell>
          <cell r="K306">
            <v>-18149.46</v>
          </cell>
        </row>
        <row r="307">
          <cell r="I307" t="str">
            <v>E1L</v>
          </cell>
          <cell r="K307">
            <v>-25107.07</v>
          </cell>
        </row>
        <row r="308">
          <cell r="I308" t="str">
            <v>E1L</v>
          </cell>
          <cell r="K308">
            <v>-15629.75</v>
          </cell>
        </row>
        <row r="309">
          <cell r="I309" t="str">
            <v>A2A</v>
          </cell>
          <cell r="K309">
            <v>71292.12</v>
          </cell>
        </row>
        <row r="310">
          <cell r="I310" t="str">
            <v>A2A</v>
          </cell>
          <cell r="K310">
            <v>-116675.35</v>
          </cell>
        </row>
        <row r="311">
          <cell r="I311" t="str">
            <v>A2A</v>
          </cell>
          <cell r="K311">
            <v>-71292.12</v>
          </cell>
        </row>
        <row r="312">
          <cell r="I312" t="str">
            <v>A2A</v>
          </cell>
          <cell r="K312">
            <v>906690.45</v>
          </cell>
        </row>
        <row r="313">
          <cell r="I313" t="str">
            <v>A2A</v>
          </cell>
          <cell r="K313">
            <v>-395624.86</v>
          </cell>
        </row>
        <row r="314">
          <cell r="I314" t="str">
            <v>A2A</v>
          </cell>
          <cell r="K314">
            <v>-906690.45</v>
          </cell>
        </row>
        <row r="315">
          <cell r="I315" t="str">
            <v>A2A</v>
          </cell>
          <cell r="K315">
            <v>6145.23</v>
          </cell>
        </row>
        <row r="316">
          <cell r="I316" t="str">
            <v>A2A</v>
          </cell>
          <cell r="K316">
            <v>-6491.73</v>
          </cell>
        </row>
        <row r="317">
          <cell r="I317" t="str">
            <v>A2A</v>
          </cell>
          <cell r="K317">
            <v>-6145.23</v>
          </cell>
        </row>
        <row r="318">
          <cell r="I318" t="str">
            <v>A2A</v>
          </cell>
          <cell r="K318">
            <v>-25149.94</v>
          </cell>
        </row>
        <row r="319">
          <cell r="I319" t="str">
            <v>A2A</v>
          </cell>
          <cell r="K319">
            <v>104204.68</v>
          </cell>
        </row>
        <row r="320">
          <cell r="I320" t="str">
            <v>A2A</v>
          </cell>
          <cell r="K320">
            <v>-11309.66</v>
          </cell>
        </row>
        <row r="321">
          <cell r="I321" t="str">
            <v>A2A</v>
          </cell>
          <cell r="K321">
            <v>-104204.68</v>
          </cell>
        </row>
        <row r="322">
          <cell r="I322" t="str">
            <v>A2A</v>
          </cell>
          <cell r="K322">
            <v>1180</v>
          </cell>
        </row>
        <row r="323">
          <cell r="I323" t="str">
            <v>A2A</v>
          </cell>
          <cell r="K323">
            <v>-2362.58</v>
          </cell>
        </row>
        <row r="324">
          <cell r="I324" t="str">
            <v>A2A</v>
          </cell>
          <cell r="K324">
            <v>-1180</v>
          </cell>
        </row>
        <row r="325">
          <cell r="I325" t="str">
            <v>A2A</v>
          </cell>
          <cell r="K325">
            <v>196934.86</v>
          </cell>
        </row>
        <row r="326">
          <cell r="I326" t="str">
            <v>A2A</v>
          </cell>
          <cell r="K326">
            <v>-105356.99</v>
          </cell>
        </row>
        <row r="327">
          <cell r="I327" t="str">
            <v>A2A</v>
          </cell>
          <cell r="K327">
            <v>-196934.86</v>
          </cell>
        </row>
        <row r="328">
          <cell r="I328" t="str">
            <v>A1A</v>
          </cell>
          <cell r="K328">
            <v>154270.74</v>
          </cell>
        </row>
        <row r="329">
          <cell r="I329" t="str">
            <v>A1A</v>
          </cell>
          <cell r="K329">
            <v>-159033.56</v>
          </cell>
        </row>
        <row r="330">
          <cell r="I330" t="str">
            <v>A1A</v>
          </cell>
          <cell r="K330">
            <v>-154270.74</v>
          </cell>
        </row>
        <row r="331">
          <cell r="I331" t="str">
            <v>B5A</v>
          </cell>
          <cell r="K331">
            <v>-3698981.54</v>
          </cell>
        </row>
        <row r="332">
          <cell r="I332" t="str">
            <v>B5A</v>
          </cell>
          <cell r="K332">
            <v>3698981.54</v>
          </cell>
        </row>
        <row r="333">
          <cell r="I333" t="str">
            <v>B3A</v>
          </cell>
          <cell r="K333">
            <v>57670.080000000002</v>
          </cell>
        </row>
        <row r="334">
          <cell r="I334" t="str">
            <v>B3A</v>
          </cell>
          <cell r="K334">
            <v>1423.29</v>
          </cell>
        </row>
        <row r="335">
          <cell r="I335" t="str">
            <v>B2A</v>
          </cell>
          <cell r="K335">
            <v>-9032.16</v>
          </cell>
        </row>
        <row r="336">
          <cell r="I336" t="str">
            <v>B6A</v>
          </cell>
          <cell r="K336">
            <v>-7944.69</v>
          </cell>
        </row>
        <row r="337">
          <cell r="I337" t="str">
            <v>D2L</v>
          </cell>
          <cell r="K337">
            <v>-9649.61</v>
          </cell>
        </row>
        <row r="338">
          <cell r="I338" t="str">
            <v>D3L</v>
          </cell>
          <cell r="K338">
            <v>-108611.27</v>
          </cell>
        </row>
        <row r="339">
          <cell r="I339" t="str">
            <v>E1L</v>
          </cell>
          <cell r="K339">
            <v>-413910.6</v>
          </cell>
        </row>
        <row r="340">
          <cell r="I340" t="str">
            <v>E1L</v>
          </cell>
          <cell r="K340">
            <v>-633100.13</v>
          </cell>
        </row>
        <row r="341">
          <cell r="I341" t="str">
            <v>E1L</v>
          </cell>
          <cell r="K341">
            <v>-116261.96</v>
          </cell>
        </row>
        <row r="342">
          <cell r="I342" t="str">
            <v>E1L</v>
          </cell>
          <cell r="K342">
            <v>-5221.26</v>
          </cell>
        </row>
        <row r="343">
          <cell r="I343" t="str">
            <v>E1L</v>
          </cell>
          <cell r="K343">
            <v>-148176.82</v>
          </cell>
        </row>
        <row r="344">
          <cell r="I344" t="str">
            <v>E1L</v>
          </cell>
          <cell r="K344">
            <v>-21172.01</v>
          </cell>
        </row>
        <row r="345">
          <cell r="I345" t="str">
            <v>B4A</v>
          </cell>
          <cell r="K345">
            <v>4800</v>
          </cell>
        </row>
        <row r="346">
          <cell r="I346" t="str">
            <v>E1L</v>
          </cell>
          <cell r="K346">
            <v>-37000</v>
          </cell>
        </row>
        <row r="347">
          <cell r="I347" t="str">
            <v>E1L</v>
          </cell>
          <cell r="K347">
            <v>-24699.35</v>
          </cell>
        </row>
        <row r="348">
          <cell r="I348" t="str">
            <v>D4L</v>
          </cell>
          <cell r="K348">
            <v>-1780381.69</v>
          </cell>
        </row>
        <row r="349">
          <cell r="I349" t="str">
            <v>E1L</v>
          </cell>
          <cell r="K349">
            <v>48891.71</v>
          </cell>
        </row>
        <row r="350">
          <cell r="I350" t="str">
            <v>E1L</v>
          </cell>
          <cell r="K350">
            <v>-27022.639999999999</v>
          </cell>
        </row>
        <row r="351">
          <cell r="I351" t="str">
            <v>E1L</v>
          </cell>
          <cell r="K351">
            <v>-17621.310000000001</v>
          </cell>
        </row>
        <row r="352">
          <cell r="I352" t="str">
            <v>E1L</v>
          </cell>
          <cell r="K352">
            <v>-35296.660000000003</v>
          </cell>
        </row>
        <row r="353">
          <cell r="I353" t="str">
            <v>D1A</v>
          </cell>
          <cell r="K353">
            <v>5646.1</v>
          </cell>
        </row>
        <row r="354">
          <cell r="I354" t="str">
            <v>C1L</v>
          </cell>
          <cell r="K354">
            <v>-28048.84</v>
          </cell>
        </row>
        <row r="355">
          <cell r="I355" t="str">
            <v>C1L</v>
          </cell>
          <cell r="K355">
            <v>-24738.06</v>
          </cell>
        </row>
        <row r="356">
          <cell r="I356" t="str">
            <v>D1A</v>
          </cell>
          <cell r="K356">
            <v>71360.240000000005</v>
          </cell>
        </row>
        <row r="357">
          <cell r="I357" t="str">
            <v>D1A</v>
          </cell>
          <cell r="K357">
            <v>334142.44</v>
          </cell>
        </row>
        <row r="358">
          <cell r="I358" t="str">
            <v>D2L</v>
          </cell>
          <cell r="K358">
            <v>-678116.28</v>
          </cell>
        </row>
        <row r="359">
          <cell r="I359" t="str">
            <v>D2L</v>
          </cell>
          <cell r="K359">
            <v>-1460073.5</v>
          </cell>
        </row>
        <row r="360">
          <cell r="I360" t="str">
            <v>D2L</v>
          </cell>
          <cell r="K360">
            <v>-77294.41</v>
          </cell>
        </row>
        <row r="361">
          <cell r="I361" t="str">
            <v>D2L</v>
          </cell>
          <cell r="K361">
            <v>-238101.42</v>
          </cell>
        </row>
        <row r="362">
          <cell r="I362" t="str">
            <v>B2A</v>
          </cell>
          <cell r="K362">
            <v>-7236617.75</v>
          </cell>
        </row>
        <row r="363">
          <cell r="I363" t="str">
            <v>B2A</v>
          </cell>
          <cell r="K363">
            <v>-889226</v>
          </cell>
        </row>
        <row r="364">
          <cell r="I364" t="str">
            <v>B2A</v>
          </cell>
          <cell r="K364">
            <v>335721.69</v>
          </cell>
        </row>
        <row r="365">
          <cell r="I365" t="str">
            <v>B1A</v>
          </cell>
          <cell r="K365">
            <v>1329227.53</v>
          </cell>
        </row>
        <row r="366">
          <cell r="I366" t="str">
            <v>B1A</v>
          </cell>
          <cell r="K366">
            <v>220714.01</v>
          </cell>
        </row>
        <row r="367">
          <cell r="I367" t="str">
            <v>B1A</v>
          </cell>
          <cell r="K367">
            <v>24403.82</v>
          </cell>
        </row>
        <row r="368">
          <cell r="I368" t="str">
            <v>B1A</v>
          </cell>
          <cell r="K368">
            <v>1383025.37</v>
          </cell>
        </row>
        <row r="369">
          <cell r="I369" t="str">
            <v>B1A</v>
          </cell>
          <cell r="K369">
            <v>802650.37</v>
          </cell>
        </row>
        <row r="370">
          <cell r="I370" t="str">
            <v>B1A</v>
          </cell>
          <cell r="K370">
            <v>2809129.3</v>
          </cell>
        </row>
        <row r="371">
          <cell r="I371" t="str">
            <v>B1A</v>
          </cell>
          <cell r="K371">
            <v>540657.4</v>
          </cell>
        </row>
        <row r="372">
          <cell r="I372" t="str">
            <v>B1A</v>
          </cell>
          <cell r="K372">
            <v>5200467.71</v>
          </cell>
        </row>
        <row r="373">
          <cell r="I373" t="str">
            <v>B1A</v>
          </cell>
          <cell r="K373">
            <v>113992.92</v>
          </cell>
        </row>
        <row r="374">
          <cell r="I374" t="str">
            <v>B1A</v>
          </cell>
          <cell r="K374">
            <v>58155.21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olventnost"/>
      <sheetName val="financrezultati"/>
      <sheetName val="monetarni agregati i likvidnost"/>
      <sheetName val="kamstopa"/>
      <sheetName val="pokazatelji po granama"/>
      <sheetName val="stečaj"/>
      <sheetName val="hoteli"/>
      <sheetName val="bilanstanja"/>
      <sheetName val="M1 i M4"/>
      <sheetName val="rezultati po veličini poduz."/>
      <sheetName val="Zaduženost,likvidnost"/>
      <sheetName val="odnos prihodi rashodi"/>
      <sheetName val="pokazat.fin.stabilnosti"/>
      <sheetName val="NEFTRA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Otazky"/>
      <sheetName val="Issues"/>
      <sheetName val="Vstupy"/>
      <sheetName val="Economics"/>
      <sheetName val="DCF"/>
      <sheetName val="MA "/>
      <sheetName val="MA Trans"/>
      <sheetName val="Rozvaha"/>
      <sheetName val="Vykaz ZZ"/>
      <sheetName val="Nove investice"/>
      <sheetName val="Odpady"/>
      <sheetName val="Para&amp;Elektrina"/>
      <sheetName val="Investice&amp;Odpisy"/>
      <sheetName val="Zamestnanci"/>
      <sheetName val="Odpisy"/>
      <sheetName val="Investice"/>
      <sheetName val="Plán"/>
      <sheetName val="Plán11"/>
      <sheetName val="Plán12"/>
      <sheetName val="Plán14"/>
      <sheetName val="PlánPR"/>
      <sheetName val="PS a.s."/>
      <sheetName val="závod 11"/>
      <sheetName val="závod 12"/>
      <sheetName val="závod 13"/>
      <sheetName val="závod 14"/>
      <sheetName val="PŘ"/>
      <sheetName val="US_HS_Univ"/>
      <sheetName val="US_HS_ucty"/>
      <sheetName val="US_HS_Z11"/>
      <sheetName val="US_HS_Z12"/>
      <sheetName val="US_HS_Z13"/>
      <sheetName val="US_HS_Z14"/>
      <sheetName val="US_HS_PR"/>
      <sheetName val="US_HS_Univ detail"/>
      <sheetName val="SplatkyLeasing"/>
      <sheetName val="Rozvaha_Zavody_k 30.6."/>
      <sheetName val="VZZ_Zavody_k 30.6."/>
      <sheetName val="DCF zavod 14"/>
      <sheetName val="Nonop assets"/>
      <sheetName val="Transactions"/>
      <sheetName val="Input"/>
      <sheetName val="TOC (2)"/>
      <sheetName val="MVIC "/>
      <sheetName val="WC"/>
      <sheetName val="Margins"/>
      <sheetName val="Multiples"/>
      <sheetName val="WACC"/>
      <sheetName val="WACC_GLC"/>
      <sheetName val="Beta"/>
      <sheetName val="GLC"/>
      <sheetName val="ND_dwn"/>
      <sheetName val="ND"/>
      <sheetName val="Beta_dwn"/>
      <sheetName val="Beta_5W"/>
      <sheetName val="Beta_5M"/>
      <sheetName val="Beta_2W"/>
      <sheetName val="Beta_2M"/>
      <sheetName val="EST_dwn"/>
      <sheetName val="EST"/>
      <sheetName val="Data"/>
      <sheetName val="Tax"/>
      <sheetName val="rf_CZK"/>
      <sheetName val="ERP"/>
      <sheetName val="country_risk"/>
      <sheetName val="Rs"/>
      <sheetName val="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agreb_Z"/>
    </sheetNames>
    <definedNames>
      <definedName name="IdiNa1"/>
      <definedName name="IdiNa10"/>
      <definedName name="IdiNa11"/>
      <definedName name="IdiNa12"/>
      <definedName name="IdiNa13"/>
      <definedName name="IdiNa14"/>
      <definedName name="IdiNa15"/>
      <definedName name="IdiNa16"/>
      <definedName name="IdiNa17"/>
      <definedName name="IdiNa18"/>
      <definedName name="IdiNa19"/>
      <definedName name="IdiNa2"/>
      <definedName name="IdiNa20"/>
      <definedName name="IdiNa21"/>
      <definedName name="IdiNa22"/>
      <definedName name="IdiNa23"/>
      <definedName name="IdiNa24"/>
      <definedName name="IdiNa25"/>
      <definedName name="IdiNa26"/>
      <definedName name="IdiNa27"/>
      <definedName name="IdiNa28"/>
      <definedName name="IdiNa29"/>
      <definedName name="IdiNa3"/>
      <definedName name="IdiNa30"/>
      <definedName name="IdiNa31"/>
      <definedName name="IdiNa32"/>
      <definedName name="IdiNa33"/>
      <definedName name="IdiNa34"/>
      <definedName name="IdiNa35"/>
      <definedName name="IdiNa4"/>
      <definedName name="IdiNa5"/>
      <definedName name="IdiNa6"/>
      <definedName name="IdiNa7"/>
      <definedName name="IdiNa8"/>
      <definedName name="IdiNa9"/>
    </defined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r 1"/>
      <sheetName val="Str 2"/>
      <sheetName val="Str 3"/>
      <sheetName val="Str 4"/>
      <sheetName val="Str 5"/>
      <sheetName val="Str 6"/>
      <sheetName val="Str 7"/>
      <sheetName val="Str 8"/>
      <sheetName val="iznosi prireza"/>
      <sheetName val="Uredi"/>
      <sheetName val="cfo_base"/>
      <sheetName val="Stammdat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Općina/Grad</v>
          </cell>
        </row>
        <row r="2">
          <cell r="A2" t="str">
            <v>Andrijaševci</v>
          </cell>
          <cell r="B2">
            <v>0.08</v>
          </cell>
        </row>
        <row r="3">
          <cell r="A3" t="str">
            <v>Bale</v>
          </cell>
          <cell r="B3">
            <v>0.01</v>
          </cell>
        </row>
        <row r="4">
          <cell r="A4" t="str">
            <v>Barban</v>
          </cell>
          <cell r="B4">
            <v>0.05</v>
          </cell>
        </row>
        <row r="5">
          <cell r="A5" t="str">
            <v>Bedenica</v>
          </cell>
          <cell r="B5">
            <v>0.03</v>
          </cell>
        </row>
        <row r="6">
          <cell r="A6" t="str">
            <v>Beli Manastir</v>
          </cell>
          <cell r="B6">
            <v>0.01</v>
          </cell>
        </row>
        <row r="7">
          <cell r="A7" t="str">
            <v>Belica</v>
          </cell>
          <cell r="B7">
            <v>0.01</v>
          </cell>
        </row>
        <row r="8">
          <cell r="A8" t="str">
            <v>Belišće</v>
          </cell>
          <cell r="B8">
            <v>0.05</v>
          </cell>
        </row>
        <row r="9">
          <cell r="A9" t="str">
            <v>Benkovac</v>
          </cell>
          <cell r="B9">
            <v>0.05</v>
          </cell>
        </row>
        <row r="10">
          <cell r="A10" t="str">
            <v>Bilice</v>
          </cell>
          <cell r="B10">
            <v>0.1</v>
          </cell>
        </row>
        <row r="11">
          <cell r="A11" t="str">
            <v>Bilje</v>
          </cell>
          <cell r="B11">
            <v>0.05</v>
          </cell>
        </row>
        <row r="12">
          <cell r="A12" t="str">
            <v>Biskupija</v>
          </cell>
          <cell r="B12">
            <v>0.04</v>
          </cell>
        </row>
        <row r="13">
          <cell r="A13" t="str">
            <v>Bistra</v>
          </cell>
          <cell r="B13">
            <v>0.1</v>
          </cell>
        </row>
        <row r="14">
          <cell r="A14" t="str">
            <v>Bizovac</v>
          </cell>
          <cell r="B14">
            <v>0.03</v>
          </cell>
        </row>
        <row r="15">
          <cell r="A15" t="str">
            <v>Bjelovar</v>
          </cell>
          <cell r="B15">
            <v>0.12</v>
          </cell>
        </row>
        <row r="16">
          <cell r="A16" t="str">
            <v>Blato</v>
          </cell>
          <cell r="B16">
            <v>0.1</v>
          </cell>
        </row>
        <row r="17">
          <cell r="A17" t="str">
            <v>Bol</v>
          </cell>
          <cell r="B17">
            <v>0.1</v>
          </cell>
        </row>
        <row r="18">
          <cell r="A18" t="str">
            <v>Borovo</v>
          </cell>
          <cell r="B18">
            <v>0.1</v>
          </cell>
        </row>
        <row r="19">
          <cell r="A19" t="str">
            <v>Bošnjaci</v>
          </cell>
          <cell r="B19">
            <v>0.05</v>
          </cell>
        </row>
        <row r="20">
          <cell r="A20" t="str">
            <v>Brckovljani</v>
          </cell>
          <cell r="B20">
            <v>0.03</v>
          </cell>
        </row>
        <row r="21">
          <cell r="A21" t="str">
            <v>Brdovec</v>
          </cell>
          <cell r="B21">
            <v>0.1</v>
          </cell>
        </row>
        <row r="22">
          <cell r="A22" t="str">
            <v>Brela</v>
          </cell>
          <cell r="B22">
            <v>0.05</v>
          </cell>
        </row>
        <row r="23">
          <cell r="A23" t="str">
            <v>Brestovac</v>
          </cell>
          <cell r="B23">
            <v>0.05</v>
          </cell>
        </row>
        <row r="24">
          <cell r="A24" t="str">
            <v>Brinje</v>
          </cell>
          <cell r="B24">
            <v>0.1</v>
          </cell>
        </row>
        <row r="25">
          <cell r="A25" t="str">
            <v>Brodski stupnik</v>
          </cell>
          <cell r="B25">
            <v>0.1</v>
          </cell>
        </row>
        <row r="26">
          <cell r="A26" t="str">
            <v>Buje</v>
          </cell>
          <cell r="B26">
            <v>0.06</v>
          </cell>
        </row>
        <row r="27">
          <cell r="A27" t="str">
            <v>Bukovlje</v>
          </cell>
          <cell r="B27">
            <v>0.05</v>
          </cell>
        </row>
        <row r="28">
          <cell r="A28" t="str">
            <v>Cerna</v>
          </cell>
          <cell r="B28">
            <v>0.05</v>
          </cell>
        </row>
        <row r="29">
          <cell r="A29" t="str">
            <v>Cernik</v>
          </cell>
          <cell r="B29">
            <v>0.1</v>
          </cell>
        </row>
        <row r="30">
          <cell r="A30" t="str">
            <v>Cerovlje</v>
          </cell>
          <cell r="B30">
            <v>0.02</v>
          </cell>
        </row>
        <row r="31">
          <cell r="A31" t="str">
            <v>Cista Provo</v>
          </cell>
          <cell r="B31">
            <v>0.03</v>
          </cell>
        </row>
        <row r="32">
          <cell r="A32" t="str">
            <v>Civljane</v>
          </cell>
          <cell r="B32">
            <v>7.0000000000000007E-2</v>
          </cell>
        </row>
        <row r="33">
          <cell r="A33" t="str">
            <v>Crikvenica</v>
          </cell>
          <cell r="B33">
            <v>0.1</v>
          </cell>
        </row>
        <row r="34">
          <cell r="A34" t="str">
            <v>Čabar</v>
          </cell>
          <cell r="B34">
            <v>0.05</v>
          </cell>
        </row>
        <row r="35">
          <cell r="A35" t="str">
            <v>Čaglin</v>
          </cell>
          <cell r="B35">
            <v>0.05</v>
          </cell>
        </row>
        <row r="36">
          <cell r="A36" t="str">
            <v>Čeminac</v>
          </cell>
          <cell r="B36">
            <v>0.03</v>
          </cell>
        </row>
        <row r="37">
          <cell r="A37" t="str">
            <v>Darda</v>
          </cell>
          <cell r="B37">
            <v>0.05</v>
          </cell>
        </row>
        <row r="38">
          <cell r="A38" t="str">
            <v>Daruvar</v>
          </cell>
          <cell r="B38">
            <v>0.09</v>
          </cell>
        </row>
        <row r="39">
          <cell r="A39" t="str">
            <v>Davor</v>
          </cell>
          <cell r="B39">
            <v>0.1</v>
          </cell>
        </row>
        <row r="40">
          <cell r="A40" t="str">
            <v>Delnice</v>
          </cell>
          <cell r="B40">
            <v>0.05</v>
          </cell>
        </row>
        <row r="41">
          <cell r="A41" t="str">
            <v>Dežanovac</v>
          </cell>
          <cell r="B41">
            <v>0.05</v>
          </cell>
        </row>
        <row r="42">
          <cell r="A42" t="str">
            <v>Donji Andrijevci</v>
          </cell>
          <cell r="B42">
            <v>0.08</v>
          </cell>
        </row>
        <row r="43">
          <cell r="A43" t="str">
            <v>Donji Martijanec</v>
          </cell>
          <cell r="B43">
            <v>0.05</v>
          </cell>
        </row>
        <row r="44">
          <cell r="A44" t="str">
            <v>Donji Miholjac</v>
          </cell>
          <cell r="B44">
            <v>0.08</v>
          </cell>
        </row>
        <row r="45">
          <cell r="A45" t="str">
            <v>Dragalić</v>
          </cell>
          <cell r="B45">
            <v>0.1</v>
          </cell>
        </row>
        <row r="46">
          <cell r="A46" t="str">
            <v>Draž</v>
          </cell>
          <cell r="B46">
            <v>0.02</v>
          </cell>
        </row>
        <row r="47">
          <cell r="A47" t="str">
            <v>Drenovci</v>
          </cell>
          <cell r="B47">
            <v>0.05</v>
          </cell>
        </row>
        <row r="48">
          <cell r="A48" t="str">
            <v>Drniš</v>
          </cell>
          <cell r="B48">
            <v>0.05</v>
          </cell>
        </row>
        <row r="49">
          <cell r="A49" t="str">
            <v>Dubrava</v>
          </cell>
          <cell r="B49">
            <v>0.03</v>
          </cell>
        </row>
        <row r="50">
          <cell r="A50" t="str">
            <v>Dubravica</v>
          </cell>
          <cell r="B50">
            <v>7.0000000000000007E-2</v>
          </cell>
        </row>
        <row r="51">
          <cell r="A51" t="str">
            <v>Dubrovnik</v>
          </cell>
          <cell r="B51">
            <v>0.15</v>
          </cell>
        </row>
        <row r="52">
          <cell r="A52" t="str">
            <v>Duga Resa</v>
          </cell>
          <cell r="B52">
            <v>0.05</v>
          </cell>
        </row>
        <row r="53">
          <cell r="A53" t="str">
            <v>Dugo Selo</v>
          </cell>
          <cell r="B53">
            <v>0.12</v>
          </cell>
        </row>
        <row r="54">
          <cell r="A54" t="str">
            <v>Dugopolje</v>
          </cell>
          <cell r="B54">
            <v>0.08</v>
          </cell>
        </row>
        <row r="55">
          <cell r="A55" t="str">
            <v>Dvor</v>
          </cell>
          <cell r="B55">
            <v>0.05</v>
          </cell>
        </row>
        <row r="56">
          <cell r="A56" t="str">
            <v>Farkaševac</v>
          </cell>
          <cell r="B56">
            <v>0.03</v>
          </cell>
        </row>
        <row r="57">
          <cell r="A57" t="str">
            <v>Fažana</v>
          </cell>
          <cell r="B57">
            <v>0.03</v>
          </cell>
        </row>
        <row r="58">
          <cell r="A58" t="str">
            <v>Garčin</v>
          </cell>
          <cell r="B58">
            <v>0.05</v>
          </cell>
        </row>
        <row r="59">
          <cell r="A59" t="str">
            <v>Garešnica</v>
          </cell>
          <cell r="B59">
            <v>0.1</v>
          </cell>
        </row>
        <row r="60">
          <cell r="A60" t="str">
            <v>Gornji Bogićevci</v>
          </cell>
          <cell r="B60">
            <v>0.05</v>
          </cell>
        </row>
        <row r="61">
          <cell r="A61" t="str">
            <v>Gračišće</v>
          </cell>
          <cell r="B61">
            <v>0.05</v>
          </cell>
        </row>
        <row r="62">
          <cell r="A62" t="str">
            <v>Gradec</v>
          </cell>
          <cell r="B62">
            <v>0.05</v>
          </cell>
        </row>
        <row r="63">
          <cell r="A63" t="str">
            <v>Hrvace</v>
          </cell>
          <cell r="B63">
            <v>0.1</v>
          </cell>
        </row>
        <row r="64">
          <cell r="A64" t="str">
            <v>Hum na Sutli</v>
          </cell>
          <cell r="B64">
            <v>0.05</v>
          </cell>
        </row>
        <row r="65">
          <cell r="A65" t="str">
            <v>Imotski</v>
          </cell>
          <cell r="B65">
            <v>0.12</v>
          </cell>
        </row>
        <row r="66">
          <cell r="A66" t="str">
            <v>Ivanić Grad</v>
          </cell>
          <cell r="B66">
            <v>0.06</v>
          </cell>
        </row>
        <row r="67">
          <cell r="A67" t="str">
            <v>Ivankovo</v>
          </cell>
          <cell r="B67">
            <v>0.1</v>
          </cell>
        </row>
        <row r="68">
          <cell r="A68" t="str">
            <v>Jagodnjak</v>
          </cell>
          <cell r="B68">
            <v>0.03</v>
          </cell>
        </row>
        <row r="69">
          <cell r="A69" t="str">
            <v>Jakšić</v>
          </cell>
          <cell r="B69">
            <v>0.05</v>
          </cell>
        </row>
        <row r="70">
          <cell r="A70" t="str">
            <v>Jastrebarsko</v>
          </cell>
          <cell r="B70">
            <v>0.09</v>
          </cell>
        </row>
        <row r="71">
          <cell r="A71" t="str">
            <v>Kamanje</v>
          </cell>
          <cell r="B71">
            <v>0.05</v>
          </cell>
        </row>
        <row r="72">
          <cell r="A72" t="str">
            <v>Kapela</v>
          </cell>
          <cell r="B72">
            <v>0.08</v>
          </cell>
        </row>
        <row r="73">
          <cell r="A73" t="str">
            <v>Kaptol</v>
          </cell>
          <cell r="B73">
            <v>0.1</v>
          </cell>
        </row>
        <row r="74">
          <cell r="A74" t="str">
            <v>Karlovac</v>
          </cell>
          <cell r="B74">
            <v>0.12</v>
          </cell>
        </row>
        <row r="75">
          <cell r="A75" t="str">
            <v>Karojba</v>
          </cell>
          <cell r="B75">
            <v>0.05</v>
          </cell>
        </row>
        <row r="76">
          <cell r="A76" t="str">
            <v>Kaštela</v>
          </cell>
          <cell r="B76">
            <v>0.12</v>
          </cell>
        </row>
        <row r="77">
          <cell r="A77" t="str">
            <v>Kaštelir-Labinci</v>
          </cell>
          <cell r="B77">
            <v>0.01</v>
          </cell>
        </row>
        <row r="78">
          <cell r="A78" t="str">
            <v>Kistanje</v>
          </cell>
          <cell r="B78">
            <v>0.03</v>
          </cell>
        </row>
        <row r="79">
          <cell r="A79" t="str">
            <v>Klanjec</v>
          </cell>
          <cell r="B79">
            <v>0.12</v>
          </cell>
        </row>
        <row r="80">
          <cell r="A80" t="str">
            <v>Klinča Sela</v>
          </cell>
          <cell r="B80">
            <v>0.1</v>
          </cell>
        </row>
        <row r="81">
          <cell r="A81" t="str">
            <v>Kloštar Ivanić</v>
          </cell>
          <cell r="B81">
            <v>0.02</v>
          </cell>
        </row>
        <row r="82">
          <cell r="A82" t="str">
            <v>Kneževi Vinogradi</v>
          </cell>
          <cell r="B82">
            <v>0.05</v>
          </cell>
        </row>
        <row r="83">
          <cell r="A83" t="str">
            <v>Knin</v>
          </cell>
          <cell r="B83">
            <v>0.05</v>
          </cell>
        </row>
        <row r="84">
          <cell r="A84" t="str">
            <v>Konavle</v>
          </cell>
          <cell r="B84">
            <v>7.4999999999999997E-2</v>
          </cell>
        </row>
        <row r="85">
          <cell r="A85" t="str">
            <v>Končanica</v>
          </cell>
          <cell r="B85">
            <v>0.05</v>
          </cell>
        </row>
        <row r="86">
          <cell r="A86" t="str">
            <v>Konjšćina</v>
          </cell>
          <cell r="B86">
            <v>0.05</v>
          </cell>
        </row>
        <row r="87">
          <cell r="A87" t="str">
            <v>Korčula</v>
          </cell>
          <cell r="B87">
            <v>0.06</v>
          </cell>
        </row>
        <row r="88">
          <cell r="A88" t="str">
            <v>Krašić</v>
          </cell>
          <cell r="B88">
            <v>0.03</v>
          </cell>
        </row>
        <row r="89">
          <cell r="A89" t="str">
            <v>Kravarsko</v>
          </cell>
          <cell r="B89">
            <v>0.05</v>
          </cell>
        </row>
        <row r="90">
          <cell r="A90" t="str">
            <v>Križ</v>
          </cell>
          <cell r="B90">
            <v>0.02</v>
          </cell>
        </row>
        <row r="91">
          <cell r="A91" t="str">
            <v>Krnjak</v>
          </cell>
          <cell r="B91">
            <v>0.08</v>
          </cell>
        </row>
        <row r="92">
          <cell r="A92" t="str">
            <v>Kutina</v>
          </cell>
          <cell r="B92">
            <v>0.1</v>
          </cell>
        </row>
        <row r="93">
          <cell r="A93" t="str">
            <v>Labin</v>
          </cell>
          <cell r="B93">
            <v>0.06</v>
          </cell>
        </row>
        <row r="94">
          <cell r="A94" t="str">
            <v>Lanišće</v>
          </cell>
          <cell r="B94">
            <v>0.01</v>
          </cell>
        </row>
        <row r="95">
          <cell r="A95" t="str">
            <v>Lastovo</v>
          </cell>
          <cell r="B95">
            <v>0.01</v>
          </cell>
        </row>
        <row r="96">
          <cell r="A96" t="str">
            <v>Lipovljani</v>
          </cell>
          <cell r="B96">
            <v>0.06</v>
          </cell>
        </row>
        <row r="97">
          <cell r="A97" t="str">
            <v>Ližnjan</v>
          </cell>
          <cell r="B97">
            <v>0.05</v>
          </cell>
        </row>
        <row r="98">
          <cell r="A98" t="str">
            <v>Lokvičići</v>
          </cell>
          <cell r="B98">
            <v>7.0000000000000007E-2</v>
          </cell>
        </row>
        <row r="99">
          <cell r="A99" t="str">
            <v>Lovinac</v>
          </cell>
          <cell r="B99">
            <v>0.03</v>
          </cell>
        </row>
        <row r="100">
          <cell r="A100" t="str">
            <v>Ludbreg</v>
          </cell>
          <cell r="B100">
            <v>0.06</v>
          </cell>
        </row>
        <row r="101">
          <cell r="A101" t="str">
            <v>Luka</v>
          </cell>
          <cell r="B101">
            <v>0.05</v>
          </cell>
        </row>
        <row r="102">
          <cell r="A102" t="str">
            <v>Lumbarda</v>
          </cell>
          <cell r="B102">
            <v>0.05</v>
          </cell>
        </row>
        <row r="103">
          <cell r="A103" t="str">
            <v>Lupoglav</v>
          </cell>
          <cell r="B103">
            <v>0.01</v>
          </cell>
        </row>
        <row r="104">
          <cell r="A104" t="str">
            <v>Magadenovac</v>
          </cell>
          <cell r="B104">
            <v>0.02</v>
          </cell>
        </row>
        <row r="105">
          <cell r="A105" t="str">
            <v>Marčana</v>
          </cell>
          <cell r="B105">
            <v>0.05</v>
          </cell>
        </row>
        <row r="106">
          <cell r="A106" t="str">
            <v>Marija Gorica</v>
          </cell>
          <cell r="B106">
            <v>0.05</v>
          </cell>
        </row>
        <row r="107">
          <cell r="A107" t="str">
            <v>Marijanci</v>
          </cell>
          <cell r="B107">
            <v>0.05</v>
          </cell>
        </row>
        <row r="108">
          <cell r="A108" t="str">
            <v>Markušica</v>
          </cell>
          <cell r="B108">
            <v>0.05</v>
          </cell>
        </row>
        <row r="109">
          <cell r="A109" t="str">
            <v>Medulin</v>
          </cell>
          <cell r="B109">
            <v>0.05</v>
          </cell>
        </row>
        <row r="110">
          <cell r="A110" t="str">
            <v>Metković</v>
          </cell>
          <cell r="B110">
            <v>0.1</v>
          </cell>
        </row>
        <row r="111">
          <cell r="A111" t="str">
            <v>Milna</v>
          </cell>
          <cell r="B111">
            <v>0.02</v>
          </cell>
        </row>
        <row r="112">
          <cell r="A112" t="str">
            <v>Mljet</v>
          </cell>
          <cell r="B112">
            <v>0.1</v>
          </cell>
        </row>
        <row r="113">
          <cell r="A113" t="str">
            <v>Motuvun</v>
          </cell>
          <cell r="B113">
            <v>0.01</v>
          </cell>
        </row>
        <row r="114">
          <cell r="A114" t="str">
            <v>Mrkopalj</v>
          </cell>
          <cell r="B114">
            <v>0.05</v>
          </cell>
        </row>
        <row r="115">
          <cell r="A115" t="str">
            <v>Muć</v>
          </cell>
          <cell r="B115">
            <v>7.0000000000000007E-2</v>
          </cell>
        </row>
        <row r="116">
          <cell r="A116" t="str">
            <v>Murter</v>
          </cell>
          <cell r="B116">
            <v>0.06</v>
          </cell>
        </row>
        <row r="117">
          <cell r="A117" t="str">
            <v>Negoslavci</v>
          </cell>
          <cell r="B117">
            <v>0.05</v>
          </cell>
        </row>
        <row r="118">
          <cell r="A118" t="str">
            <v>Nova Gradiška</v>
          </cell>
          <cell r="B118">
            <v>0.1</v>
          </cell>
        </row>
        <row r="119">
          <cell r="A119" t="str">
            <v>Nova Kapela</v>
          </cell>
          <cell r="B119">
            <v>0.1</v>
          </cell>
        </row>
        <row r="120">
          <cell r="A120" t="str">
            <v>Novi Marof</v>
          </cell>
          <cell r="B120">
            <v>0.1</v>
          </cell>
        </row>
        <row r="121">
          <cell r="A121" t="str">
            <v>Novi Vinodolski</v>
          </cell>
          <cell r="B121">
            <v>7.0000000000000007E-2</v>
          </cell>
        </row>
        <row r="122">
          <cell r="A122" t="str">
            <v>Nuštar</v>
          </cell>
          <cell r="B122">
            <v>0.06</v>
          </cell>
        </row>
        <row r="123">
          <cell r="A123" t="str">
            <v>Omiš</v>
          </cell>
          <cell r="B123">
            <v>0.08</v>
          </cell>
        </row>
        <row r="124">
          <cell r="A124" t="str">
            <v>Orle</v>
          </cell>
          <cell r="B124">
            <v>0.05</v>
          </cell>
        </row>
        <row r="125">
          <cell r="A125" t="str">
            <v>Osijek</v>
          </cell>
          <cell r="B125">
            <v>0.13</v>
          </cell>
        </row>
        <row r="126">
          <cell r="A126" t="str">
            <v>Otočac</v>
          </cell>
          <cell r="B126">
            <v>0.05</v>
          </cell>
        </row>
        <row r="127">
          <cell r="A127" t="str">
            <v>Otok</v>
          </cell>
          <cell r="B127">
            <v>0.1</v>
          </cell>
        </row>
        <row r="128">
          <cell r="A128" t="str">
            <v>Pazin</v>
          </cell>
          <cell r="B128">
            <v>0.05</v>
          </cell>
        </row>
        <row r="129">
          <cell r="A129" t="str">
            <v>Perušić</v>
          </cell>
          <cell r="B129">
            <v>0.05</v>
          </cell>
        </row>
        <row r="130">
          <cell r="A130" t="str">
            <v>Petlovac</v>
          </cell>
          <cell r="B130">
            <v>0.05</v>
          </cell>
        </row>
        <row r="131">
          <cell r="A131" t="str">
            <v>Petrijevci</v>
          </cell>
          <cell r="B131">
            <v>0.05</v>
          </cell>
        </row>
        <row r="132">
          <cell r="A132" t="str">
            <v>Petrinja</v>
          </cell>
          <cell r="B132">
            <v>0.1</v>
          </cell>
        </row>
        <row r="133">
          <cell r="A133" t="str">
            <v>Pićan</v>
          </cell>
          <cell r="B133">
            <v>0.02</v>
          </cell>
        </row>
        <row r="134">
          <cell r="A134" t="str">
            <v>Plitvička Jezera</v>
          </cell>
          <cell r="B134">
            <v>0.05</v>
          </cell>
        </row>
        <row r="135">
          <cell r="A135" t="str">
            <v>Podbablje</v>
          </cell>
          <cell r="B135">
            <v>0.03</v>
          </cell>
        </row>
        <row r="136">
          <cell r="A136" t="str">
            <v>Podcrkavlje</v>
          </cell>
          <cell r="B136">
            <v>0.05</v>
          </cell>
        </row>
        <row r="137">
          <cell r="A137" t="str">
            <v>Podgora</v>
          </cell>
          <cell r="B137">
            <v>0.1</v>
          </cell>
        </row>
        <row r="138">
          <cell r="A138" t="str">
            <v>Podstrana</v>
          </cell>
          <cell r="B138">
            <v>0.08</v>
          </cell>
        </row>
        <row r="139">
          <cell r="A139" t="str">
            <v>Pokupsko</v>
          </cell>
          <cell r="B139">
            <v>0.05</v>
          </cell>
        </row>
        <row r="140">
          <cell r="A140" t="str">
            <v>Popovac</v>
          </cell>
          <cell r="B140">
            <v>0.03</v>
          </cell>
        </row>
        <row r="141">
          <cell r="A141" t="str">
            <v>Popovača</v>
          </cell>
          <cell r="B141">
            <v>0.06</v>
          </cell>
        </row>
        <row r="142">
          <cell r="A142" t="str">
            <v>Požega</v>
          </cell>
          <cell r="B142">
            <v>0.1</v>
          </cell>
        </row>
        <row r="143">
          <cell r="A143" t="str">
            <v>Pregrada</v>
          </cell>
          <cell r="B143">
            <v>0.1</v>
          </cell>
        </row>
        <row r="144">
          <cell r="A144" t="str">
            <v>Preseka</v>
          </cell>
          <cell r="B144">
            <v>0.03</v>
          </cell>
        </row>
        <row r="145">
          <cell r="A145" t="str">
            <v>Primošten</v>
          </cell>
          <cell r="B145">
            <v>0.1</v>
          </cell>
        </row>
        <row r="146">
          <cell r="A146" t="str">
            <v>Proložac</v>
          </cell>
          <cell r="B146">
            <v>0.05</v>
          </cell>
        </row>
        <row r="147">
          <cell r="A147" t="str">
            <v>Promina</v>
          </cell>
          <cell r="B147">
            <v>0.05</v>
          </cell>
        </row>
        <row r="148">
          <cell r="A148" t="str">
            <v>Pučišća</v>
          </cell>
          <cell r="B148">
            <v>0.05</v>
          </cell>
        </row>
        <row r="149">
          <cell r="A149" t="str">
            <v>Pula</v>
          </cell>
          <cell r="B149">
            <v>7.4999999999999997E-2</v>
          </cell>
        </row>
        <row r="150">
          <cell r="A150" t="str">
            <v>Pušća</v>
          </cell>
          <cell r="B150">
            <v>0.1</v>
          </cell>
        </row>
        <row r="151">
          <cell r="A151" t="str">
            <v>Rakovec</v>
          </cell>
          <cell r="B151">
            <v>0.03</v>
          </cell>
        </row>
        <row r="152">
          <cell r="A152" t="str">
            <v>Raša</v>
          </cell>
          <cell r="B152">
            <v>0.06</v>
          </cell>
        </row>
        <row r="153">
          <cell r="A153" t="str">
            <v>Ravna Gora</v>
          </cell>
          <cell r="B153">
            <v>7.4999999999999997E-2</v>
          </cell>
        </row>
        <row r="154">
          <cell r="A154" t="str">
            <v>Rešetari</v>
          </cell>
          <cell r="B154">
            <v>0.05</v>
          </cell>
        </row>
        <row r="155">
          <cell r="A155" t="str">
            <v>Ribnik</v>
          </cell>
          <cell r="B155">
            <v>0.05</v>
          </cell>
        </row>
        <row r="156">
          <cell r="A156" t="str">
            <v>Rijeka</v>
          </cell>
          <cell r="B156">
            <v>6.25E-2</v>
          </cell>
        </row>
        <row r="157">
          <cell r="A157" t="str">
            <v>Rugvica</v>
          </cell>
          <cell r="B157">
            <v>0.06</v>
          </cell>
        </row>
        <row r="158">
          <cell r="A158" t="str">
            <v>Runovići</v>
          </cell>
          <cell r="B158">
            <v>0.06</v>
          </cell>
        </row>
        <row r="159">
          <cell r="A159" t="str">
            <v>Ružić</v>
          </cell>
          <cell r="B159">
            <v>0.05</v>
          </cell>
        </row>
        <row r="160">
          <cell r="A160" t="str">
            <v>Sinj</v>
          </cell>
          <cell r="B160">
            <v>0.12</v>
          </cell>
        </row>
        <row r="161">
          <cell r="A161" t="str">
            <v>Slavonski Brod</v>
          </cell>
          <cell r="B161">
            <v>0.08</v>
          </cell>
        </row>
        <row r="162">
          <cell r="A162" t="str">
            <v>Slunj</v>
          </cell>
          <cell r="B162">
            <v>0.05</v>
          </cell>
        </row>
        <row r="163">
          <cell r="A163" t="str">
            <v>Solin</v>
          </cell>
          <cell r="B163">
            <v>0.1</v>
          </cell>
        </row>
        <row r="164">
          <cell r="A164" t="str">
            <v>Split</v>
          </cell>
          <cell r="B164">
            <v>0.1</v>
          </cell>
        </row>
        <row r="165">
          <cell r="A165" t="str">
            <v>Stara Gradiška</v>
          </cell>
          <cell r="B165">
            <v>0.05</v>
          </cell>
        </row>
        <row r="166">
          <cell r="A166" t="str">
            <v>Staro Petrovo Selo</v>
          </cell>
          <cell r="B166">
            <v>0.1</v>
          </cell>
        </row>
        <row r="167">
          <cell r="A167" t="str">
            <v>Stupnik</v>
          </cell>
          <cell r="B167">
            <v>0.06</v>
          </cell>
        </row>
        <row r="168">
          <cell r="A168" t="str">
            <v>Sutivan</v>
          </cell>
          <cell r="B168">
            <v>0.1</v>
          </cell>
        </row>
        <row r="169">
          <cell r="A169" t="str">
            <v>Sveta Nedelja</v>
          </cell>
          <cell r="B169">
            <v>0.03</v>
          </cell>
        </row>
        <row r="170">
          <cell r="A170" t="str">
            <v>Sveti Ivan Zelina</v>
          </cell>
          <cell r="B170">
            <v>0.12</v>
          </cell>
        </row>
        <row r="171">
          <cell r="A171" t="str">
            <v>Sveti Lovreč</v>
          </cell>
          <cell r="B171">
            <v>0.01</v>
          </cell>
        </row>
        <row r="172">
          <cell r="A172" t="str">
            <v>Sveti Petar u Šumi</v>
          </cell>
          <cell r="B172">
            <v>7.0000000000000007E-2</v>
          </cell>
        </row>
        <row r="173">
          <cell r="A173" t="str">
            <v>Sveti Vinčenat</v>
          </cell>
          <cell r="B173">
            <v>0.05</v>
          </cell>
        </row>
        <row r="174">
          <cell r="A174" t="str">
            <v>Šibenik</v>
          </cell>
          <cell r="B174">
            <v>0.1</v>
          </cell>
        </row>
        <row r="175">
          <cell r="A175" t="str">
            <v>Tinjan</v>
          </cell>
          <cell r="B175">
            <v>0.05</v>
          </cell>
        </row>
        <row r="176">
          <cell r="A176" t="str">
            <v>Tisno</v>
          </cell>
          <cell r="B176">
            <v>0.06</v>
          </cell>
        </row>
        <row r="177">
          <cell r="A177" t="str">
            <v>Tordinci</v>
          </cell>
          <cell r="B177">
            <v>0.05</v>
          </cell>
        </row>
        <row r="178">
          <cell r="A178" t="str">
            <v>Trnovec Bartolovečki</v>
          </cell>
          <cell r="B178">
            <v>0.03</v>
          </cell>
        </row>
        <row r="179">
          <cell r="A179" t="str">
            <v>Trogir</v>
          </cell>
          <cell r="B179">
            <v>0.08</v>
          </cell>
        </row>
        <row r="180">
          <cell r="A180" t="str">
            <v>Trpanj</v>
          </cell>
          <cell r="B180">
            <v>0.1</v>
          </cell>
        </row>
        <row r="181">
          <cell r="A181" t="str">
            <v>Tučepi</v>
          </cell>
          <cell r="B181">
            <v>0.1</v>
          </cell>
        </row>
        <row r="182">
          <cell r="A182" t="str">
            <v>Udbina</v>
          </cell>
          <cell r="B182">
            <v>0.05</v>
          </cell>
        </row>
        <row r="183">
          <cell r="A183" t="str">
            <v>Umag</v>
          </cell>
          <cell r="B183">
            <v>0.06</v>
          </cell>
        </row>
        <row r="184">
          <cell r="A184" t="str">
            <v>Unešić</v>
          </cell>
          <cell r="B184">
            <v>0.05</v>
          </cell>
        </row>
        <row r="185">
          <cell r="A185" t="str">
            <v>Valpovo</v>
          </cell>
          <cell r="B185">
            <v>0.08</v>
          </cell>
        </row>
        <row r="186">
          <cell r="A186" t="str">
            <v>Varaždin</v>
          </cell>
          <cell r="B186">
            <v>0.1</v>
          </cell>
        </row>
        <row r="187">
          <cell r="A187" t="str">
            <v>Vela Luka</v>
          </cell>
          <cell r="B187">
            <v>0.09</v>
          </cell>
        </row>
        <row r="188">
          <cell r="A188" t="str">
            <v>Velika Gorica</v>
          </cell>
          <cell r="B188">
            <v>0.12</v>
          </cell>
        </row>
        <row r="189">
          <cell r="A189" t="str">
            <v>Velika Kopanica</v>
          </cell>
          <cell r="B189">
            <v>7.0000000000000007E-2</v>
          </cell>
        </row>
        <row r="190">
          <cell r="A190" t="str">
            <v>Veliko Trgovišće</v>
          </cell>
          <cell r="B190">
            <v>7.4999999999999997E-2</v>
          </cell>
        </row>
        <row r="191">
          <cell r="A191" t="str">
            <v>Vidovec</v>
          </cell>
          <cell r="B191">
            <v>0.1</v>
          </cell>
        </row>
        <row r="192">
          <cell r="A192" t="str">
            <v>Vinica</v>
          </cell>
          <cell r="B192">
            <v>0.05</v>
          </cell>
        </row>
        <row r="193">
          <cell r="A193" t="str">
            <v>Vinkovci</v>
          </cell>
          <cell r="B193">
            <v>0.1</v>
          </cell>
        </row>
        <row r="194">
          <cell r="A194" t="str">
            <v>Virovitica</v>
          </cell>
          <cell r="B194">
            <v>0.06</v>
          </cell>
        </row>
        <row r="195">
          <cell r="A195" t="str">
            <v>Vis</v>
          </cell>
          <cell r="B195">
            <v>0.03</v>
          </cell>
        </row>
        <row r="196">
          <cell r="A196" t="str">
            <v>Višnjan</v>
          </cell>
          <cell r="B196">
            <v>0.01</v>
          </cell>
        </row>
        <row r="197">
          <cell r="A197" t="str">
            <v>Vižinada</v>
          </cell>
          <cell r="B197">
            <v>0.01</v>
          </cell>
        </row>
        <row r="198">
          <cell r="A198" t="str">
            <v>Vodice</v>
          </cell>
          <cell r="B198">
            <v>0.06</v>
          </cell>
        </row>
        <row r="199">
          <cell r="A199" t="str">
            <v>Vodnjan</v>
          </cell>
          <cell r="B199">
            <v>0.05</v>
          </cell>
        </row>
        <row r="200">
          <cell r="A200" t="str">
            <v>Vojnić</v>
          </cell>
          <cell r="B200">
            <v>7.4999999999999997E-2</v>
          </cell>
        </row>
        <row r="201">
          <cell r="A201" t="str">
            <v>Vrbanja</v>
          </cell>
          <cell r="B201">
            <v>0.05</v>
          </cell>
        </row>
        <row r="202">
          <cell r="A202" t="str">
            <v>Vrbje</v>
          </cell>
          <cell r="B202">
            <v>0.03</v>
          </cell>
        </row>
        <row r="203">
          <cell r="A203" t="str">
            <v>Vrbovec</v>
          </cell>
          <cell r="B203">
            <v>0.12</v>
          </cell>
        </row>
        <row r="204">
          <cell r="A204" t="str">
            <v>Vrbovsko</v>
          </cell>
          <cell r="B204">
            <v>0.06</v>
          </cell>
        </row>
        <row r="205">
          <cell r="A205" t="str">
            <v>Vrgorac</v>
          </cell>
          <cell r="B205">
            <v>0.1</v>
          </cell>
        </row>
        <row r="206">
          <cell r="A206" t="str">
            <v>Vrhovine</v>
          </cell>
          <cell r="B206">
            <v>0.1</v>
          </cell>
        </row>
        <row r="207">
          <cell r="A207" t="str">
            <v>Vrhovine</v>
          </cell>
          <cell r="B207">
            <v>0.1</v>
          </cell>
        </row>
        <row r="208">
          <cell r="A208" t="str">
            <v>Vrlika</v>
          </cell>
          <cell r="B208">
            <v>7.0000000000000007E-2</v>
          </cell>
        </row>
        <row r="209">
          <cell r="A209" t="str">
            <v>Zadvarje</v>
          </cell>
          <cell r="B209">
            <v>0.01</v>
          </cell>
        </row>
        <row r="210">
          <cell r="A210" t="str">
            <v>Zagreb</v>
          </cell>
          <cell r="B210">
            <v>0.18</v>
          </cell>
        </row>
        <row r="211">
          <cell r="A211" t="str">
            <v>Zagvozd</v>
          </cell>
          <cell r="B211">
            <v>0.06</v>
          </cell>
        </row>
        <row r="212">
          <cell r="A212" t="str">
            <v>Zaprešić</v>
          </cell>
          <cell r="B212">
            <v>0.12</v>
          </cell>
        </row>
        <row r="213">
          <cell r="A213" t="str">
            <v>Zlatar Bistrica</v>
          </cell>
          <cell r="B213">
            <v>0.05</v>
          </cell>
        </row>
        <row r="214">
          <cell r="A214" t="str">
            <v>Zmijavci</v>
          </cell>
          <cell r="B214">
            <v>0.08</v>
          </cell>
        </row>
        <row r="215">
          <cell r="A215" t="str">
            <v>Žakanje</v>
          </cell>
          <cell r="B215">
            <v>0.05</v>
          </cell>
        </row>
        <row r="216">
          <cell r="A216" t="str">
            <v>Žminj</v>
          </cell>
          <cell r="B216">
            <v>0.05</v>
          </cell>
        </row>
        <row r="217">
          <cell r="A217" t="str">
            <v>Žumberak</v>
          </cell>
          <cell r="B217">
            <v>0.03</v>
          </cell>
        </row>
        <row r="218">
          <cell r="A218" t="str">
            <v>Župa Dubrovačka</v>
          </cell>
          <cell r="B218">
            <v>0.1</v>
          </cell>
        </row>
        <row r="219">
          <cell r="A219" t="str">
            <v>Županja</v>
          </cell>
          <cell r="B219">
            <v>0.12</v>
          </cell>
        </row>
      </sheetData>
      <sheetData sheetId="9">
        <row r="2">
          <cell r="C2" t="str">
            <v>Bjelovar</v>
          </cell>
          <cell r="D2" t="str">
            <v>Bjelovar</v>
          </cell>
        </row>
        <row r="3">
          <cell r="C3" t="str">
            <v xml:space="preserve">Čazma </v>
          </cell>
          <cell r="D3" t="str">
            <v>Bjelovar</v>
          </cell>
        </row>
        <row r="4">
          <cell r="C4" t="str">
            <v xml:space="preserve">Daruvar </v>
          </cell>
          <cell r="D4" t="str">
            <v>Bjelovar</v>
          </cell>
        </row>
        <row r="5">
          <cell r="C5" t="str">
            <v xml:space="preserve">Garešnica </v>
          </cell>
          <cell r="D5" t="str">
            <v>Bjelovar</v>
          </cell>
        </row>
        <row r="6">
          <cell r="C6" t="str">
            <v xml:space="preserve">Grubišno polje  </v>
          </cell>
          <cell r="D6" t="str">
            <v>Bjelovar</v>
          </cell>
        </row>
        <row r="8">
          <cell r="C8" t="str">
            <v>Čakovec</v>
          </cell>
          <cell r="D8" t="str">
            <v>Čakovec</v>
          </cell>
        </row>
        <row r="9">
          <cell r="C9" t="str">
            <v xml:space="preserve">Mursko Središće </v>
          </cell>
          <cell r="D9" t="str">
            <v>Čakovec</v>
          </cell>
        </row>
        <row r="10">
          <cell r="C10" t="str">
            <v xml:space="preserve">Prelog </v>
          </cell>
          <cell r="D10" t="str">
            <v>Čakovec</v>
          </cell>
        </row>
        <row r="12">
          <cell r="C12" t="str">
            <v>Dubrovnik</v>
          </cell>
          <cell r="D12" t="str">
            <v>Dubrovnik</v>
          </cell>
        </row>
        <row r="13">
          <cell r="C13" t="str">
            <v xml:space="preserve">Korčula </v>
          </cell>
          <cell r="D13" t="str">
            <v>Dubrovnik</v>
          </cell>
        </row>
        <row r="14">
          <cell r="C14" t="str">
            <v xml:space="preserve">Lastovo </v>
          </cell>
          <cell r="D14" t="str">
            <v>Dubrovnik</v>
          </cell>
        </row>
        <row r="15">
          <cell r="C15" t="str">
            <v xml:space="preserve">Metković </v>
          </cell>
          <cell r="D15" t="str">
            <v>Dubrovnik</v>
          </cell>
        </row>
        <row r="16">
          <cell r="C16" t="str">
            <v xml:space="preserve">Ploče </v>
          </cell>
          <cell r="D16" t="str">
            <v>Dubrovnik</v>
          </cell>
        </row>
        <row r="18">
          <cell r="C18" t="str">
            <v xml:space="preserve">Donji Lapac </v>
          </cell>
          <cell r="D18" t="str">
            <v xml:space="preserve">Gospić </v>
          </cell>
        </row>
        <row r="19">
          <cell r="C19" t="str">
            <v xml:space="preserve">Gospić </v>
          </cell>
          <cell r="D19" t="str">
            <v xml:space="preserve">Gospić </v>
          </cell>
        </row>
        <row r="20">
          <cell r="C20" t="str">
            <v xml:space="preserve">Izdvojeni ured Novalja </v>
          </cell>
          <cell r="D20" t="str">
            <v xml:space="preserve">Gospić </v>
          </cell>
        </row>
        <row r="21">
          <cell r="C21" t="str">
            <v xml:space="preserve">Korenica </v>
          </cell>
          <cell r="D21" t="str">
            <v xml:space="preserve">Gospić </v>
          </cell>
        </row>
        <row r="22">
          <cell r="C22" t="str">
            <v xml:space="preserve">Otočac </v>
          </cell>
          <cell r="D22" t="str">
            <v xml:space="preserve">Gospić </v>
          </cell>
        </row>
        <row r="23">
          <cell r="C23" t="str">
            <v xml:space="preserve">Senj </v>
          </cell>
          <cell r="D23" t="str">
            <v xml:space="preserve">Gospić </v>
          </cell>
        </row>
        <row r="25">
          <cell r="C25" t="str">
            <v xml:space="preserve">Duga Resa </v>
          </cell>
          <cell r="D25" t="str">
            <v xml:space="preserve">Karlovac </v>
          </cell>
        </row>
        <row r="26">
          <cell r="C26" t="str">
            <v xml:space="preserve">Karlovac </v>
          </cell>
          <cell r="D26" t="str">
            <v xml:space="preserve">Karlovac </v>
          </cell>
        </row>
        <row r="27">
          <cell r="C27" t="str">
            <v xml:space="preserve">Ogulin </v>
          </cell>
          <cell r="D27" t="str">
            <v xml:space="preserve">Karlovac </v>
          </cell>
        </row>
        <row r="28">
          <cell r="C28" t="str">
            <v xml:space="preserve">Ozalj </v>
          </cell>
          <cell r="D28" t="str">
            <v xml:space="preserve">Karlovac </v>
          </cell>
        </row>
        <row r="29">
          <cell r="C29" t="str">
            <v xml:space="preserve">Slunj </v>
          </cell>
          <cell r="D29" t="str">
            <v xml:space="preserve">Karlovac </v>
          </cell>
        </row>
        <row r="30">
          <cell r="C30" t="str">
            <v xml:space="preserve">Vojnić </v>
          </cell>
          <cell r="D30" t="str">
            <v xml:space="preserve">Karlovac </v>
          </cell>
        </row>
        <row r="32">
          <cell r="C32" t="str">
            <v xml:space="preserve">Đurđevac </v>
          </cell>
          <cell r="D32" t="str">
            <v xml:space="preserve">Koprivnica </v>
          </cell>
        </row>
        <row r="33">
          <cell r="C33" t="str">
            <v xml:space="preserve">Koprivnica </v>
          </cell>
          <cell r="D33" t="str">
            <v xml:space="preserve">Koprivnica </v>
          </cell>
        </row>
        <row r="34">
          <cell r="C34" t="str">
            <v xml:space="preserve">Križevci </v>
          </cell>
          <cell r="D34" t="str">
            <v xml:space="preserve">Koprivnica </v>
          </cell>
        </row>
        <row r="36">
          <cell r="C36" t="str">
            <v xml:space="preserve">Donja Stubica </v>
          </cell>
          <cell r="D36" t="str">
            <v xml:space="preserve">Krapina </v>
          </cell>
        </row>
        <row r="37">
          <cell r="C37" t="str">
            <v xml:space="preserve">Klanjec </v>
          </cell>
          <cell r="D37" t="str">
            <v xml:space="preserve">Krapina </v>
          </cell>
        </row>
        <row r="38">
          <cell r="C38" t="str">
            <v xml:space="preserve">Krapina </v>
          </cell>
          <cell r="D38" t="str">
            <v xml:space="preserve">Krapina </v>
          </cell>
        </row>
        <row r="39">
          <cell r="C39" t="str">
            <v xml:space="preserve">Pregrada </v>
          </cell>
          <cell r="D39" t="str">
            <v xml:space="preserve">Krapina </v>
          </cell>
        </row>
        <row r="40">
          <cell r="C40" t="str">
            <v xml:space="preserve">Zabok </v>
          </cell>
          <cell r="D40" t="str">
            <v xml:space="preserve">Krapina </v>
          </cell>
        </row>
        <row r="41">
          <cell r="C41" t="str">
            <v xml:space="preserve">Zlatar </v>
          </cell>
          <cell r="D41" t="str">
            <v xml:space="preserve">Krapina </v>
          </cell>
        </row>
        <row r="43">
          <cell r="C43" t="str">
            <v xml:space="preserve">Beli Manastir </v>
          </cell>
          <cell r="D43" t="str">
            <v xml:space="preserve">Osijek </v>
          </cell>
        </row>
        <row r="44">
          <cell r="C44" t="str">
            <v xml:space="preserve">Donji MIholjac </v>
          </cell>
          <cell r="D44" t="str">
            <v xml:space="preserve">Osijek </v>
          </cell>
        </row>
        <row r="45">
          <cell r="C45" t="str">
            <v xml:space="preserve">Đakovo </v>
          </cell>
          <cell r="D45" t="str">
            <v xml:space="preserve">Osijek </v>
          </cell>
        </row>
        <row r="46">
          <cell r="C46" t="str">
            <v xml:space="preserve">Našice </v>
          </cell>
          <cell r="D46" t="str">
            <v xml:space="preserve">Osijek </v>
          </cell>
        </row>
        <row r="47">
          <cell r="C47" t="str">
            <v xml:space="preserve">Osijek </v>
          </cell>
          <cell r="D47" t="str">
            <v xml:space="preserve">Osijek </v>
          </cell>
        </row>
        <row r="48">
          <cell r="C48" t="str">
            <v xml:space="preserve">Valpovo </v>
          </cell>
          <cell r="D48" t="str">
            <v xml:space="preserve">Osijek </v>
          </cell>
        </row>
        <row r="50">
          <cell r="C50" t="str">
            <v xml:space="preserve">Buzet </v>
          </cell>
          <cell r="D50" t="str">
            <v xml:space="preserve">Pazin </v>
          </cell>
        </row>
        <row r="51">
          <cell r="C51" t="str">
            <v xml:space="preserve">Labin </v>
          </cell>
          <cell r="D51" t="str">
            <v xml:space="preserve">Pazin </v>
          </cell>
        </row>
        <row r="52">
          <cell r="C52" t="str">
            <v xml:space="preserve">Pazin </v>
          </cell>
          <cell r="D52" t="str">
            <v xml:space="preserve">Pazin </v>
          </cell>
        </row>
        <row r="53">
          <cell r="C53" t="str">
            <v xml:space="preserve">Poreč </v>
          </cell>
          <cell r="D53" t="str">
            <v xml:space="preserve">Pazin </v>
          </cell>
        </row>
        <row r="54">
          <cell r="C54" t="str">
            <v xml:space="preserve">Pula </v>
          </cell>
          <cell r="D54" t="str">
            <v xml:space="preserve">Pazin </v>
          </cell>
        </row>
        <row r="55">
          <cell r="C55" t="str">
            <v xml:space="preserve">Rovinj </v>
          </cell>
          <cell r="D55" t="str">
            <v xml:space="preserve">Pazin </v>
          </cell>
        </row>
        <row r="56">
          <cell r="C56" t="str">
            <v xml:space="preserve">Umag </v>
          </cell>
          <cell r="D56" t="str">
            <v xml:space="preserve">Pazin </v>
          </cell>
        </row>
        <row r="58">
          <cell r="C58" t="str">
            <v xml:space="preserve">Pakrac </v>
          </cell>
          <cell r="D58" t="str">
            <v xml:space="preserve">Požega </v>
          </cell>
        </row>
        <row r="59">
          <cell r="C59" t="str">
            <v xml:space="preserve">Požega </v>
          </cell>
          <cell r="D59" t="str">
            <v xml:space="preserve">Požega </v>
          </cell>
        </row>
        <row r="61">
          <cell r="C61" t="str">
            <v xml:space="preserve">Crikvenica </v>
          </cell>
          <cell r="D61" t="str">
            <v xml:space="preserve">Rijeka </v>
          </cell>
        </row>
        <row r="62">
          <cell r="C62" t="str">
            <v xml:space="preserve">Čabar </v>
          </cell>
          <cell r="D62" t="str">
            <v xml:space="preserve">Rijeka </v>
          </cell>
        </row>
        <row r="63">
          <cell r="C63" t="str">
            <v xml:space="preserve">Delnice </v>
          </cell>
          <cell r="D63" t="str">
            <v xml:space="preserve">Rijeka </v>
          </cell>
        </row>
        <row r="64">
          <cell r="C64" t="str">
            <v xml:space="preserve">Krk </v>
          </cell>
          <cell r="D64" t="str">
            <v xml:space="preserve">Rijeka </v>
          </cell>
        </row>
        <row r="65">
          <cell r="C65" t="str">
            <v xml:space="preserve">Mali Lošinj </v>
          </cell>
          <cell r="D65" t="str">
            <v xml:space="preserve">Rijeka </v>
          </cell>
        </row>
        <row r="66">
          <cell r="C66" t="str">
            <v xml:space="preserve">Opatija </v>
          </cell>
          <cell r="D66" t="str">
            <v xml:space="preserve">Rijeka </v>
          </cell>
        </row>
        <row r="67">
          <cell r="C67" t="str">
            <v xml:space="preserve">Rab </v>
          </cell>
          <cell r="D67" t="str">
            <v xml:space="preserve">Rijeka </v>
          </cell>
        </row>
        <row r="68">
          <cell r="C68" t="str">
            <v xml:space="preserve">Rijeka </v>
          </cell>
          <cell r="D68" t="str">
            <v xml:space="preserve">Rijeka </v>
          </cell>
        </row>
        <row r="69">
          <cell r="C69" t="str">
            <v xml:space="preserve">Vrbovsko </v>
          </cell>
          <cell r="D69" t="str">
            <v xml:space="preserve">Rijeka </v>
          </cell>
        </row>
        <row r="71">
          <cell r="C71" t="str">
            <v xml:space="preserve">Dvor </v>
          </cell>
          <cell r="D71" t="str">
            <v xml:space="preserve">Sisak </v>
          </cell>
        </row>
        <row r="72">
          <cell r="C72" t="str">
            <v xml:space="preserve">Glina </v>
          </cell>
          <cell r="D72" t="str">
            <v xml:space="preserve">Sisak </v>
          </cell>
        </row>
        <row r="73">
          <cell r="C73" t="str">
            <v xml:space="preserve">Gvozd </v>
          </cell>
          <cell r="D73" t="str">
            <v xml:space="preserve">Sisak </v>
          </cell>
        </row>
        <row r="74">
          <cell r="C74" t="str">
            <v xml:space="preserve">Hrvatska Kostajnica </v>
          </cell>
          <cell r="D74" t="str">
            <v xml:space="preserve">Sisak </v>
          </cell>
        </row>
        <row r="75">
          <cell r="C75" t="str">
            <v xml:space="preserve">Kutina </v>
          </cell>
          <cell r="D75" t="str">
            <v xml:space="preserve">Sisak </v>
          </cell>
        </row>
        <row r="76">
          <cell r="C76" t="str">
            <v xml:space="preserve">Novska </v>
          </cell>
          <cell r="D76" t="str">
            <v xml:space="preserve">Sisak </v>
          </cell>
        </row>
        <row r="77">
          <cell r="C77" t="str">
            <v xml:space="preserve">Petrinja </v>
          </cell>
          <cell r="D77" t="str">
            <v xml:space="preserve">Sisak </v>
          </cell>
        </row>
        <row r="78">
          <cell r="C78" t="str">
            <v xml:space="preserve">Sisak </v>
          </cell>
          <cell r="D78" t="str">
            <v xml:space="preserve">Sisak </v>
          </cell>
        </row>
        <row r="80">
          <cell r="C80" t="str">
            <v xml:space="preserve">Nova Gradiška </v>
          </cell>
          <cell r="D80" t="str">
            <v xml:space="preserve">Slavonski Brod </v>
          </cell>
        </row>
        <row r="81">
          <cell r="C81" t="str">
            <v xml:space="preserve">Okučani </v>
          </cell>
          <cell r="D81" t="str">
            <v xml:space="preserve">Slavonski Brod </v>
          </cell>
        </row>
        <row r="82">
          <cell r="C82" t="str">
            <v xml:space="preserve">Slavonski Brod </v>
          </cell>
          <cell r="D82" t="str">
            <v xml:space="preserve">Slavonski Brod </v>
          </cell>
        </row>
        <row r="84">
          <cell r="C84" t="str">
            <v xml:space="preserve">Hvar </v>
          </cell>
          <cell r="D84" t="str">
            <v xml:space="preserve">Split </v>
          </cell>
        </row>
        <row r="85">
          <cell r="C85" t="str">
            <v xml:space="preserve">Imotski </v>
          </cell>
          <cell r="D85" t="str">
            <v xml:space="preserve">Split </v>
          </cell>
        </row>
        <row r="86">
          <cell r="C86" t="str">
            <v xml:space="preserve">Kaštela </v>
          </cell>
          <cell r="D86" t="str">
            <v xml:space="preserve">Split </v>
          </cell>
        </row>
        <row r="87">
          <cell r="C87" t="str">
            <v xml:space="preserve">Makarska </v>
          </cell>
          <cell r="D87" t="str">
            <v xml:space="preserve">Split </v>
          </cell>
        </row>
        <row r="88">
          <cell r="C88" t="str">
            <v xml:space="preserve">Omiš </v>
          </cell>
          <cell r="D88" t="str">
            <v xml:space="preserve">Split </v>
          </cell>
        </row>
        <row r="89">
          <cell r="C89" t="str">
            <v xml:space="preserve">Sinj </v>
          </cell>
          <cell r="D89" t="str">
            <v xml:space="preserve">Split </v>
          </cell>
        </row>
        <row r="90">
          <cell r="C90" t="str">
            <v xml:space="preserve">Solin </v>
          </cell>
          <cell r="D90" t="str">
            <v xml:space="preserve">Split </v>
          </cell>
        </row>
        <row r="91">
          <cell r="C91" t="str">
            <v xml:space="preserve">Split </v>
          </cell>
          <cell r="D91" t="str">
            <v xml:space="preserve">Split </v>
          </cell>
        </row>
        <row r="92">
          <cell r="C92" t="str">
            <v xml:space="preserve">Supetar </v>
          </cell>
          <cell r="D92" t="str">
            <v xml:space="preserve">Split </v>
          </cell>
        </row>
        <row r="93">
          <cell r="C93" t="str">
            <v xml:space="preserve">Trogir </v>
          </cell>
          <cell r="D93" t="str">
            <v xml:space="preserve">Split </v>
          </cell>
        </row>
        <row r="94">
          <cell r="C94" t="str">
            <v xml:space="preserve">Vis </v>
          </cell>
          <cell r="D94" t="str">
            <v xml:space="preserve">Split </v>
          </cell>
        </row>
        <row r="95">
          <cell r="C95" t="str">
            <v xml:space="preserve">Vrgorac </v>
          </cell>
          <cell r="D95" t="str">
            <v xml:space="preserve">Split </v>
          </cell>
        </row>
        <row r="97">
          <cell r="C97" t="str">
            <v xml:space="preserve">Drniš </v>
          </cell>
          <cell r="D97" t="str">
            <v xml:space="preserve">Šibenik </v>
          </cell>
        </row>
        <row r="98">
          <cell r="C98" t="str">
            <v xml:space="preserve">Knin </v>
          </cell>
          <cell r="D98" t="str">
            <v xml:space="preserve">Šibenik </v>
          </cell>
        </row>
        <row r="99">
          <cell r="C99" t="str">
            <v xml:space="preserve">Šibenik </v>
          </cell>
          <cell r="D99" t="str">
            <v xml:space="preserve">Šibenik </v>
          </cell>
        </row>
        <row r="101">
          <cell r="C101" t="str">
            <v xml:space="preserve">Ivanec </v>
          </cell>
          <cell r="D101" t="str">
            <v xml:space="preserve">Varaždin </v>
          </cell>
        </row>
        <row r="102">
          <cell r="C102" t="str">
            <v xml:space="preserve">Ludbreg </v>
          </cell>
          <cell r="D102" t="str">
            <v xml:space="preserve">Varaždin </v>
          </cell>
        </row>
        <row r="103">
          <cell r="C103" t="str">
            <v xml:space="preserve">Novi Marof </v>
          </cell>
          <cell r="D103" t="str">
            <v xml:space="preserve">Varaždin </v>
          </cell>
        </row>
        <row r="104">
          <cell r="C104" t="str">
            <v xml:space="preserve">Varaždin </v>
          </cell>
          <cell r="D104" t="str">
            <v xml:space="preserve">Varaždin </v>
          </cell>
        </row>
        <row r="106">
          <cell r="C106" t="str">
            <v xml:space="preserve">Izdvojeni ured Pitomača </v>
          </cell>
          <cell r="D106" t="str">
            <v xml:space="preserve">Virovitica </v>
          </cell>
        </row>
        <row r="107">
          <cell r="C107" t="str">
            <v xml:space="preserve">Orahovica </v>
          </cell>
          <cell r="D107" t="str">
            <v xml:space="preserve">Virovitica </v>
          </cell>
        </row>
        <row r="108">
          <cell r="C108" t="str">
            <v xml:space="preserve">Slatina </v>
          </cell>
          <cell r="D108" t="str">
            <v xml:space="preserve">Virovitica </v>
          </cell>
        </row>
        <row r="109">
          <cell r="C109" t="str">
            <v xml:space="preserve">Virovitica </v>
          </cell>
          <cell r="D109" t="str">
            <v xml:space="preserve">Virovitica </v>
          </cell>
        </row>
        <row r="111">
          <cell r="C111" t="str">
            <v xml:space="preserve">Ilok </v>
          </cell>
          <cell r="D111" t="str">
            <v xml:space="preserve">Vukovar </v>
          </cell>
        </row>
        <row r="112">
          <cell r="C112" t="str">
            <v xml:space="preserve">Vinkovci </v>
          </cell>
          <cell r="D112" t="str">
            <v xml:space="preserve">Vukovar </v>
          </cell>
        </row>
        <row r="113">
          <cell r="C113" t="str">
            <v xml:space="preserve">Vukovar </v>
          </cell>
          <cell r="D113" t="str">
            <v xml:space="preserve">Vukovar </v>
          </cell>
        </row>
        <row r="114">
          <cell r="C114" t="str">
            <v xml:space="preserve">Županja </v>
          </cell>
          <cell r="D114" t="str">
            <v xml:space="preserve">Vukovar </v>
          </cell>
        </row>
        <row r="116">
          <cell r="C116" t="str">
            <v xml:space="preserve">Benkovac </v>
          </cell>
          <cell r="D116" t="str">
            <v xml:space="preserve">Zadar </v>
          </cell>
        </row>
        <row r="117">
          <cell r="C117" t="str">
            <v xml:space="preserve">Biograd na moru </v>
          </cell>
          <cell r="D117" t="str">
            <v xml:space="preserve">Zadar </v>
          </cell>
        </row>
        <row r="118">
          <cell r="C118" t="str">
            <v xml:space="preserve">Gračac </v>
          </cell>
          <cell r="D118" t="str">
            <v xml:space="preserve">Zadar </v>
          </cell>
        </row>
        <row r="119">
          <cell r="C119" t="str">
            <v xml:space="preserve">Obrovac </v>
          </cell>
          <cell r="D119" t="str">
            <v xml:space="preserve">Zadar </v>
          </cell>
        </row>
        <row r="120">
          <cell r="C120" t="str">
            <v xml:space="preserve">Pag </v>
          </cell>
          <cell r="D120" t="str">
            <v xml:space="preserve">Zadar </v>
          </cell>
        </row>
        <row r="121">
          <cell r="C121" t="str">
            <v xml:space="preserve">Zadar </v>
          </cell>
          <cell r="D121" t="str">
            <v xml:space="preserve">Zadar </v>
          </cell>
        </row>
        <row r="123">
          <cell r="C123" t="str">
            <v xml:space="preserve">Dugo Selo </v>
          </cell>
          <cell r="D123" t="str">
            <v>Zagreb</v>
          </cell>
        </row>
        <row r="124">
          <cell r="C124" t="str">
            <v xml:space="preserve">Ivanić-grad </v>
          </cell>
          <cell r="D124" t="str">
            <v>Zagreb</v>
          </cell>
        </row>
        <row r="125">
          <cell r="C125" t="str">
            <v xml:space="preserve">Jastrebarsko </v>
          </cell>
          <cell r="D125" t="str">
            <v>Zagreb</v>
          </cell>
        </row>
        <row r="126">
          <cell r="C126" t="str">
            <v xml:space="preserve">Samobor </v>
          </cell>
          <cell r="D126" t="str">
            <v>Zagreb</v>
          </cell>
        </row>
        <row r="127">
          <cell r="C127" t="str">
            <v xml:space="preserve">Sesvete </v>
          </cell>
          <cell r="D127" t="str">
            <v>Zagreb</v>
          </cell>
        </row>
        <row r="128">
          <cell r="C128" t="str">
            <v xml:space="preserve">Sveti Ivan Zelina </v>
          </cell>
          <cell r="D128" t="str">
            <v>Zagreb</v>
          </cell>
        </row>
        <row r="129">
          <cell r="C129" t="str">
            <v xml:space="preserve">Velika Gorica </v>
          </cell>
          <cell r="D129" t="str">
            <v>Zagreb</v>
          </cell>
        </row>
        <row r="130">
          <cell r="C130" t="str">
            <v xml:space="preserve">Vrbovec </v>
          </cell>
          <cell r="D130" t="str">
            <v>Zagreb</v>
          </cell>
        </row>
        <row r="131">
          <cell r="C131" t="str">
            <v xml:space="preserve">Zagreb I-Centar </v>
          </cell>
          <cell r="D131" t="str">
            <v>Zagreb</v>
          </cell>
        </row>
        <row r="132">
          <cell r="C132" t="str">
            <v xml:space="preserve">Zagreb III-Dubrava </v>
          </cell>
          <cell r="D132" t="str">
            <v>Zagreb</v>
          </cell>
        </row>
        <row r="133">
          <cell r="C133" t="str">
            <v xml:space="preserve">Zagreb III-Maksimir </v>
          </cell>
          <cell r="D133" t="str">
            <v>Zagreb</v>
          </cell>
        </row>
        <row r="134">
          <cell r="C134" t="str">
            <v xml:space="preserve">Zagreb II-Trešnjevka </v>
          </cell>
          <cell r="D134" t="str">
            <v>Zagreb</v>
          </cell>
        </row>
        <row r="135">
          <cell r="C135" t="str">
            <v xml:space="preserve">Zagreb II-Trnje </v>
          </cell>
          <cell r="D135" t="str">
            <v>Zagreb</v>
          </cell>
        </row>
        <row r="136">
          <cell r="C136" t="str">
            <v xml:space="preserve">Zagreb I-Medveščak </v>
          </cell>
          <cell r="D136" t="str">
            <v>Zagreb</v>
          </cell>
        </row>
        <row r="137">
          <cell r="C137" t="str">
            <v xml:space="preserve">Zagreb IV-Črnomerec </v>
          </cell>
          <cell r="D137" t="str">
            <v>Zagreb</v>
          </cell>
        </row>
        <row r="138">
          <cell r="C138" t="str">
            <v xml:space="preserve">Zagreb IV-Susedgrad </v>
          </cell>
          <cell r="D138" t="str">
            <v>Zagreb</v>
          </cell>
        </row>
        <row r="139">
          <cell r="C139" t="str">
            <v xml:space="preserve">Zagreb VI-Za nekretnine </v>
          </cell>
          <cell r="D139" t="str">
            <v>Zagreb</v>
          </cell>
        </row>
        <row r="140">
          <cell r="C140" t="str">
            <v xml:space="preserve">Zagreb VI-Za poreze građana </v>
          </cell>
          <cell r="D140" t="str">
            <v>Zagreb</v>
          </cell>
        </row>
        <row r="141">
          <cell r="C141" t="str">
            <v xml:space="preserve">Zagreb V-Novi Zagreb </v>
          </cell>
          <cell r="D141" t="str">
            <v>Zagreb</v>
          </cell>
        </row>
        <row r="142">
          <cell r="C142" t="str">
            <v xml:space="preserve">Zagreb V-Pešćenica </v>
          </cell>
          <cell r="D142" t="str">
            <v>Zagreb</v>
          </cell>
        </row>
        <row r="143">
          <cell r="C143" t="str">
            <v>Zaprešić</v>
          </cell>
          <cell r="D143" t="str">
            <v>Zagreb</v>
          </cell>
        </row>
      </sheetData>
      <sheetData sheetId="10" refreshError="1"/>
      <sheetData sheetId="1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_ALL"/>
      <sheetName val="FixedCostsOld"/>
      <sheetName val="S_0100 (2)"/>
      <sheetName val="S_1111 (2)"/>
      <sheetName val="S_1115 (2)"/>
      <sheetName val="S_1120 (2)"/>
      <sheetName val="S_1140 (2)"/>
      <sheetName val="S_1141 (2)"/>
      <sheetName val="S_1142 (2)"/>
      <sheetName val="S_1143 (2)"/>
      <sheetName val="S_1150 (2)"/>
      <sheetName val="S_1160 (2)"/>
      <sheetName val="S_1500 (2)"/>
      <sheetName val="S_1600 (2)"/>
      <sheetName val="S_2100 (2)"/>
      <sheetName val="S_2200 (2)"/>
      <sheetName val="S_2300 (2)"/>
      <sheetName val="S_3100 (2)"/>
      <sheetName val="S_3200 (2)"/>
      <sheetName val="S_4100 (2)"/>
      <sheetName val="S_5100 (2)"/>
      <sheetName val="S_5200 (2)"/>
      <sheetName val="S_5300 (2)"/>
      <sheetName val="S_5310 (2)"/>
      <sheetName val="S_5320 (2)"/>
      <sheetName val="S_5400 (2)"/>
      <sheetName val="S_6100 (2)"/>
      <sheetName val="S_0100"/>
      <sheetName val="S_1111"/>
      <sheetName val="S_1115"/>
      <sheetName val="S_1120"/>
      <sheetName val="S_1140"/>
      <sheetName val="S_1141"/>
      <sheetName val="S_1142"/>
      <sheetName val="S_1143"/>
      <sheetName val="S_1150"/>
      <sheetName val="S_1160"/>
      <sheetName val="S_1500"/>
      <sheetName val="S_1600"/>
      <sheetName val="S_2100"/>
      <sheetName val="S_2200"/>
      <sheetName val="S_2300"/>
      <sheetName val="S_3100"/>
      <sheetName val="S_3200"/>
      <sheetName val="S_4100"/>
      <sheetName val="S_5100"/>
      <sheetName val="S_5200"/>
      <sheetName val="S_5300"/>
      <sheetName val="S_5310"/>
      <sheetName val="S_5320"/>
      <sheetName val="S_5400"/>
      <sheetName val="S_6100"/>
      <sheetName val="Costi per CC"/>
      <sheetName val="Personale"/>
      <sheetName val="Ammortam"/>
      <sheetName val="Mensa"/>
      <sheetName val="Auto"/>
      <sheetName val="AssicDipend"/>
      <sheetName val="Assicur"/>
      <sheetName val="Posizio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5">
          <cell r="C5" t="str">
            <v>ACT02</v>
          </cell>
        </row>
        <row r="6">
          <cell r="A6" t="str">
            <v>FX_010</v>
          </cell>
          <cell r="B6">
            <v>6</v>
          </cell>
        </row>
        <row r="7">
          <cell r="A7" t="str">
            <v>FX_020</v>
          </cell>
          <cell r="B7">
            <v>7</v>
          </cell>
        </row>
        <row r="8">
          <cell r="A8" t="str">
            <v>FX_030</v>
          </cell>
          <cell r="B8">
            <v>8</v>
          </cell>
        </row>
        <row r="9">
          <cell r="A9" t="str">
            <v>FX_050</v>
          </cell>
          <cell r="B9">
            <v>9</v>
          </cell>
        </row>
        <row r="10">
          <cell r="A10" t="str">
            <v>FX_060</v>
          </cell>
          <cell r="B10">
            <v>10</v>
          </cell>
        </row>
        <row r="11">
          <cell r="A11" t="str">
            <v>FX_070</v>
          </cell>
          <cell r="B11">
            <v>11</v>
          </cell>
        </row>
        <row r="12">
          <cell r="A12" t="str">
            <v>FX_080</v>
          </cell>
          <cell r="B12">
            <v>12</v>
          </cell>
        </row>
        <row r="13">
          <cell r="A13" t="str">
            <v>FX_090</v>
          </cell>
          <cell r="B13">
            <v>13</v>
          </cell>
        </row>
        <row r="14">
          <cell r="A14" t="str">
            <v>FX_100</v>
          </cell>
          <cell r="B14">
            <v>14</v>
          </cell>
        </row>
        <row r="15">
          <cell r="A15" t="str">
            <v>FX_110</v>
          </cell>
          <cell r="B15">
            <v>15</v>
          </cell>
        </row>
        <row r="16">
          <cell r="A16" t="str">
            <v>FX_120</v>
          </cell>
          <cell r="B16">
            <v>16</v>
          </cell>
        </row>
        <row r="17">
          <cell r="A17" t="str">
            <v>FX_130</v>
          </cell>
          <cell r="B17">
            <v>17</v>
          </cell>
        </row>
        <row r="18">
          <cell r="A18" t="str">
            <v>FX_140</v>
          </cell>
          <cell r="B18">
            <v>18</v>
          </cell>
        </row>
        <row r="19">
          <cell r="A19" t="str">
            <v>FX_150</v>
          </cell>
          <cell r="B19">
            <v>19</v>
          </cell>
        </row>
        <row r="20">
          <cell r="A20" t="str">
            <v>FX_160</v>
          </cell>
          <cell r="B20">
            <v>20</v>
          </cell>
        </row>
        <row r="21">
          <cell r="A21" t="str">
            <v>FX_170</v>
          </cell>
          <cell r="B21">
            <v>21</v>
          </cell>
        </row>
        <row r="22">
          <cell r="A22" t="str">
            <v>FX_180</v>
          </cell>
          <cell r="B22">
            <v>22</v>
          </cell>
        </row>
        <row r="23">
          <cell r="A23" t="str">
            <v>FX_190</v>
          </cell>
          <cell r="B23">
            <v>23</v>
          </cell>
        </row>
        <row r="24">
          <cell r="A24" t="str">
            <v>FX_200</v>
          </cell>
          <cell r="B24">
            <v>24</v>
          </cell>
        </row>
        <row r="25">
          <cell r="A25" t="str">
            <v>FX_210</v>
          </cell>
          <cell r="B25">
            <v>25</v>
          </cell>
        </row>
        <row r="26">
          <cell r="A26" t="str">
            <v>FX_220</v>
          </cell>
          <cell r="B26">
            <v>26</v>
          </cell>
        </row>
        <row r="27">
          <cell r="A27" t="str">
            <v>FX_230</v>
          </cell>
          <cell r="B27">
            <v>27</v>
          </cell>
        </row>
        <row r="28">
          <cell r="A28" t="str">
            <v>FX_240</v>
          </cell>
          <cell r="B28">
            <v>28</v>
          </cell>
        </row>
        <row r="29">
          <cell r="A29" t="str">
            <v>FX_250</v>
          </cell>
          <cell r="B29">
            <v>29</v>
          </cell>
        </row>
        <row r="30">
          <cell r="A30" t="str">
            <v>FX_260</v>
          </cell>
          <cell r="B30">
            <v>30</v>
          </cell>
        </row>
        <row r="31">
          <cell r="A31" t="str">
            <v>FX_270</v>
          </cell>
          <cell r="B31">
            <v>31</v>
          </cell>
        </row>
        <row r="32">
          <cell r="A32" t="str">
            <v>FX_280</v>
          </cell>
          <cell r="B32">
            <v>32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MEX95IB"/>
      <sheetName val="Public"/>
    </sheetNames>
    <sheetDataSet>
      <sheetData sheetId="0" refreshError="1"/>
      <sheetData sheetId="1" refreshError="1"/>
      <sheetData sheetId="2"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Szenario"/>
      <sheetName val="Datapool"/>
      <sheetName val="G &amp; V"/>
      <sheetName val="res-divid"/>
      <sheetName val="BalanceSheet"/>
      <sheetName val="fcf"/>
      <sheetName val="EVA"/>
      <sheetName val="COS"/>
      <sheetName val="Man_inp_Fin"/>
      <sheetName val="Man_old_Data"/>
      <sheetName val="cml_ccatbu"/>
      <sheetName val="cml_ccatbu_intern"/>
      <sheetName val="cml_capo_bu"/>
      <sheetName val="cml_pers"/>
      <sheetName val="cml_rev"/>
      <sheetName val="cml_cos"/>
      <sheetName val="Uredi"/>
      <sheetName val="iznosi prireza"/>
      <sheetName val="Konzern-ratios"/>
    </sheetNames>
    <sheetDataSet>
      <sheetData sheetId="0" refreshError="1"/>
      <sheetData sheetId="1" refreshError="1"/>
      <sheetData sheetId="2" refreshError="1">
        <row r="4">
          <cell r="A4" t="str">
            <v>Unp_Contrib</v>
          </cell>
          <cell r="B4" t="str">
            <v>BL0110</v>
          </cell>
          <cell r="C4" t="str">
            <v>B</v>
          </cell>
          <cell r="D4">
            <v>100</v>
          </cell>
          <cell r="E4" t="str">
            <v>Unpaid Contribution</v>
          </cell>
          <cell r="H4" t="str">
            <v>ManOldData, ManInpFin</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row>
        <row r="5">
          <cell r="A5" t="str">
            <v>Unp_Contrib_called</v>
          </cell>
          <cell r="B5" t="str">
            <v>BL0120</v>
          </cell>
          <cell r="C5" t="str">
            <v>B</v>
          </cell>
          <cell r="D5">
            <v>110</v>
          </cell>
          <cell r="E5" t="str">
            <v>Unpaid Contribution of wich called</v>
          </cell>
          <cell r="H5" t="str">
            <v>ManOldData, ManInpFin</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row>
        <row r="6">
          <cell r="A6" t="str">
            <v>Startup_Expens</v>
          </cell>
          <cell r="B6" t="str">
            <v>BL0130</v>
          </cell>
          <cell r="C6" t="str">
            <v>B</v>
          </cell>
          <cell r="D6">
            <v>120</v>
          </cell>
          <cell r="E6" t="str">
            <v>Startup and business Expansion Expenses</v>
          </cell>
          <cell r="H6" t="str">
            <v>ManOldData, ManInpFin</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row>
        <row r="7">
          <cell r="A7" t="str">
            <v>Noncurr_ASS</v>
          </cell>
          <cell r="B7" t="str">
            <v>BL9900</v>
          </cell>
          <cell r="C7" t="str">
            <v>B</v>
          </cell>
          <cell r="D7">
            <v>130</v>
          </cell>
          <cell r="E7" t="str">
            <v>Noncurrent Assets</v>
          </cell>
          <cell r="H7" t="str">
            <v>BalanceSheet</v>
          </cell>
          <cell r="I7" t="str">
            <v>AKL Verdichtung von CML</v>
          </cell>
          <cell r="J7">
            <v>8107670</v>
          </cell>
          <cell r="K7">
            <v>10463377</v>
          </cell>
          <cell r="L7">
            <v>11825873.403497554</v>
          </cell>
          <cell r="M7">
            <v>10865661.719618674</v>
          </cell>
          <cell r="N7">
            <v>10878300.567736764</v>
          </cell>
          <cell r="O7">
            <v>10832390.872382995</v>
          </cell>
          <cell r="P7">
            <v>10787389.400381144</v>
          </cell>
          <cell r="Q7">
            <v>10817966.134190561</v>
          </cell>
          <cell r="R7">
            <v>10818652.620725837</v>
          </cell>
          <cell r="S7">
            <v>10777957.284662966</v>
          </cell>
          <cell r="T7">
            <v>10966076.329416327</v>
          </cell>
          <cell r="U7">
            <v>10966488.274114294</v>
          </cell>
          <cell r="V7">
            <v>10848650.376030158</v>
          </cell>
          <cell r="W7">
            <v>10839996.468329296</v>
          </cell>
          <cell r="X7">
            <v>10844133.13935948</v>
          </cell>
          <cell r="Y7">
            <v>10786402.133011617</v>
          </cell>
          <cell r="Z7">
            <v>10878300.567736764</v>
          </cell>
          <cell r="AA7">
            <v>10692260.592638507</v>
          </cell>
          <cell r="AB7">
            <v>10159375.623459157</v>
          </cell>
          <cell r="AC7">
            <v>9671499.2977814712</v>
          </cell>
        </row>
        <row r="8">
          <cell r="A8" t="str">
            <v>Integible_ASS</v>
          </cell>
          <cell r="B8" t="str">
            <v>BL9010</v>
          </cell>
          <cell r="C8" t="str">
            <v>B</v>
          </cell>
          <cell r="D8">
            <v>140</v>
          </cell>
          <cell r="E8" t="str">
            <v>Integible Assets</v>
          </cell>
          <cell r="H8" t="str">
            <v>BalanceSheet</v>
          </cell>
          <cell r="I8" t="str">
            <v>AKL Verdichtung von CML</v>
          </cell>
          <cell r="J8">
            <v>123503</v>
          </cell>
          <cell r="K8">
            <v>139838</v>
          </cell>
          <cell r="L8">
            <v>889314</v>
          </cell>
          <cell r="M8">
            <v>440408.87937173108</v>
          </cell>
          <cell r="N8">
            <v>512682.34102504933</v>
          </cell>
          <cell r="O8">
            <v>435608.34404187521</v>
          </cell>
          <cell r="P8">
            <v>427141.9439781307</v>
          </cell>
          <cell r="Q8">
            <v>426470.920898513</v>
          </cell>
          <cell r="R8">
            <v>435510.26908561494</v>
          </cell>
          <cell r="S8">
            <v>426925.14474938344</v>
          </cell>
          <cell r="T8">
            <v>419608.15930204093</v>
          </cell>
          <cell r="U8">
            <v>428157.38750080974</v>
          </cell>
          <cell r="V8">
            <v>420777.16964605974</v>
          </cell>
          <cell r="W8">
            <v>416636.98651353183</v>
          </cell>
          <cell r="X8">
            <v>421747.69009433768</v>
          </cell>
          <cell r="Y8">
            <v>424467.61331101623</v>
          </cell>
          <cell r="Z8">
            <v>512682.34102504933</v>
          </cell>
          <cell r="AA8">
            <v>549254.14026011387</v>
          </cell>
          <cell r="AB8">
            <v>522592.03949517832</v>
          </cell>
          <cell r="AC8">
            <v>455329.37206478184</v>
          </cell>
        </row>
        <row r="9">
          <cell r="A9" t="str">
            <v>Cons_Lic</v>
          </cell>
          <cell r="B9" t="str">
            <v>BL0210</v>
          </cell>
          <cell r="C9" t="str">
            <v>B</v>
          </cell>
          <cell r="D9">
            <v>150</v>
          </cell>
          <cell r="E9" t="str">
            <v>Conssessions and Licences</v>
          </cell>
          <cell r="H9" t="str">
            <v>BalanceSheet</v>
          </cell>
          <cell r="I9" t="str">
            <v>AKL Verdichtung von CML</v>
          </cell>
          <cell r="J9">
            <v>123503</v>
          </cell>
          <cell r="K9">
            <v>139838</v>
          </cell>
          <cell r="L9">
            <v>889314</v>
          </cell>
          <cell r="M9">
            <v>440408.87937173108</v>
          </cell>
          <cell r="N9">
            <v>512682.34102504933</v>
          </cell>
          <cell r="O9">
            <v>435608.34404187521</v>
          </cell>
          <cell r="P9">
            <v>427141.9439781307</v>
          </cell>
          <cell r="Q9">
            <v>426470.920898513</v>
          </cell>
          <cell r="R9">
            <v>435510.26908561494</v>
          </cell>
          <cell r="S9">
            <v>426925.14474938344</v>
          </cell>
          <cell r="T9">
            <v>419608.15930204093</v>
          </cell>
          <cell r="U9">
            <v>428157.38750080974</v>
          </cell>
          <cell r="V9">
            <v>420777.16964605974</v>
          </cell>
          <cell r="W9">
            <v>416636.98651353183</v>
          </cell>
          <cell r="X9">
            <v>421747.69009433768</v>
          </cell>
          <cell r="Y9">
            <v>424467.61331101623</v>
          </cell>
          <cell r="Z9">
            <v>512682.34102504933</v>
          </cell>
          <cell r="AA9">
            <v>549254.14026011387</v>
          </cell>
          <cell r="AB9">
            <v>522592.03949517832</v>
          </cell>
          <cell r="AC9">
            <v>455329.37206478184</v>
          </cell>
        </row>
        <row r="10">
          <cell r="A10" t="str">
            <v>Goodwill</v>
          </cell>
          <cell r="B10" t="str">
            <v>BL0220</v>
          </cell>
          <cell r="C10" t="str">
            <v>B</v>
          </cell>
          <cell r="D10">
            <v>160</v>
          </cell>
          <cell r="E10" t="str">
            <v>Goodwill</v>
          </cell>
          <cell r="H10" t="str">
            <v>ManOldData, ManInpFin</v>
          </cell>
          <cell r="I10" t="str">
            <v>Bilanz, Töchter?</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row>
        <row r="11">
          <cell r="A11" t="str">
            <v>Goodwill_ERONET</v>
          </cell>
          <cell r="C11" t="str">
            <v>B</v>
          </cell>
          <cell r="D11">
            <v>170</v>
          </cell>
          <cell r="E11" t="str">
            <v>Goodwill</v>
          </cell>
          <cell r="H11" t="str">
            <v>ManInpFin</v>
          </cell>
          <cell r="I11" t="str">
            <v>Bilanz, Töchter?</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row>
        <row r="12">
          <cell r="A12" t="str">
            <v>Goodwill_XY</v>
          </cell>
          <cell r="C12" t="str">
            <v>B</v>
          </cell>
          <cell r="D12">
            <v>180</v>
          </cell>
          <cell r="E12" t="str">
            <v>Goodwill</v>
          </cell>
          <cell r="H12" t="str">
            <v>ManInpFin</v>
          </cell>
          <cell r="I12" t="str">
            <v>Bilanz, Töchter?</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row>
        <row r="13">
          <cell r="A13" t="str">
            <v>Adv_Pay</v>
          </cell>
          <cell r="B13" t="str">
            <v>BL0230</v>
          </cell>
          <cell r="C13" t="str">
            <v>B</v>
          </cell>
          <cell r="D13">
            <v>190</v>
          </cell>
          <cell r="E13" t="str">
            <v>Advance Payments</v>
          </cell>
          <cell r="H13" t="str">
            <v>ManOldData, ManInpFin</v>
          </cell>
          <cell r="I13" t="str">
            <v>gibt AKL, ist aber Eingabe ev. % vom Umsatz</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row>
        <row r="14">
          <cell r="A14" t="str">
            <v>Property_Plant_EQ</v>
          </cell>
          <cell r="B14" t="str">
            <v>BL9020</v>
          </cell>
          <cell r="C14" t="str">
            <v>B</v>
          </cell>
          <cell r="D14">
            <v>200</v>
          </cell>
          <cell r="E14" t="str">
            <v>Property Plant and Equipment</v>
          </cell>
          <cell r="H14" t="str">
            <v>BalanceSheet</v>
          </cell>
          <cell r="I14" t="str">
            <v>AKL Verdichtung von CML</v>
          </cell>
          <cell r="J14">
            <v>7718535</v>
          </cell>
          <cell r="K14">
            <v>10132035</v>
          </cell>
          <cell r="L14">
            <v>10933409.403497554</v>
          </cell>
          <cell r="M14">
            <v>9793156.8402469438</v>
          </cell>
          <cell r="N14">
            <v>9769314.2267117146</v>
          </cell>
          <cell r="O14">
            <v>9764752.5283411201</v>
          </cell>
          <cell r="P14">
            <v>9728283.4564030133</v>
          </cell>
          <cell r="Q14">
            <v>9759597.2132920474</v>
          </cell>
          <cell r="R14">
            <v>9751310.3516402226</v>
          </cell>
          <cell r="S14">
            <v>9719266.1399135813</v>
          </cell>
          <cell r="T14">
            <v>9914768.1701142862</v>
          </cell>
          <cell r="U14">
            <v>9856696.8866134845</v>
          </cell>
          <cell r="V14">
            <v>9796305.2063840982</v>
          </cell>
          <cell r="W14">
            <v>9791857.4818157628</v>
          </cell>
          <cell r="X14">
            <v>9790949.4492651429</v>
          </cell>
          <cell r="Y14">
            <v>9730564.5197005998</v>
          </cell>
          <cell r="Z14">
            <v>9769314.2267117146</v>
          </cell>
          <cell r="AA14">
            <v>9662502.4523783941</v>
          </cell>
          <cell r="AB14">
            <v>9257079.583963979</v>
          </cell>
          <cell r="AC14">
            <v>8837265.9257166889</v>
          </cell>
        </row>
        <row r="15">
          <cell r="A15" t="str">
            <v>Land_Build</v>
          </cell>
          <cell r="B15" t="str">
            <v>BL0310</v>
          </cell>
          <cell r="C15" t="str">
            <v>B</v>
          </cell>
          <cell r="D15">
            <v>210</v>
          </cell>
          <cell r="E15" t="str">
            <v>Land and Buildings</v>
          </cell>
          <cell r="H15" t="str">
            <v>ManOldData,BalanceSheet</v>
          </cell>
          <cell r="I15" t="str">
            <v>AKL Verdichtung von CML</v>
          </cell>
          <cell r="J15">
            <v>4460785</v>
          </cell>
          <cell r="K15">
            <v>5690582</v>
          </cell>
          <cell r="L15">
            <v>5651504</v>
          </cell>
          <cell r="M15">
            <v>1253825.134360105</v>
          </cell>
          <cell r="N15">
            <v>1316889.1162160183</v>
          </cell>
          <cell r="O15">
            <v>1276830.9483936727</v>
          </cell>
          <cell r="P15">
            <v>1270937.7477132413</v>
          </cell>
          <cell r="Q15">
            <v>1289725.7971015577</v>
          </cell>
          <cell r="R15">
            <v>1299518.1105507631</v>
          </cell>
          <cell r="S15">
            <v>1293512.3945689686</v>
          </cell>
          <cell r="T15">
            <v>1304459.4564131731</v>
          </cell>
          <cell r="U15">
            <v>1322037.9143487103</v>
          </cell>
          <cell r="V15">
            <v>1315919.3281392478</v>
          </cell>
          <cell r="W15">
            <v>1334481.9919975335</v>
          </cell>
          <cell r="X15">
            <v>1359803.1839785958</v>
          </cell>
          <cell r="Y15">
            <v>1353528.3170996567</v>
          </cell>
          <cell r="Z15">
            <v>1316889.1162160183</v>
          </cell>
          <cell r="AA15">
            <v>1268817.1801192618</v>
          </cell>
          <cell r="AB15">
            <v>1211272.0398917836</v>
          </cell>
          <cell r="AC15">
            <v>1152976.9494218482</v>
          </cell>
        </row>
        <row r="16">
          <cell r="A16" t="str">
            <v>Tech_Equip</v>
          </cell>
          <cell r="B16" t="str">
            <v>BL0320</v>
          </cell>
          <cell r="C16" t="str">
            <v>B</v>
          </cell>
          <cell r="D16">
            <v>220</v>
          </cell>
          <cell r="E16" t="str">
            <v>Technical Equipment</v>
          </cell>
          <cell r="H16" t="str">
            <v>ManOldData,BalanceSheet</v>
          </cell>
          <cell r="I16" t="str">
            <v>AKL Verdichtung von CML</v>
          </cell>
          <cell r="J16">
            <v>2160122</v>
          </cell>
          <cell r="K16">
            <v>3281031</v>
          </cell>
          <cell r="L16">
            <v>3782524</v>
          </cell>
          <cell r="M16">
            <v>7455909.3837472936</v>
          </cell>
          <cell r="N16">
            <v>7481565.047530164</v>
          </cell>
          <cell r="O16">
            <v>7445660.5523238536</v>
          </cell>
          <cell r="P16">
            <v>7417947.0734672304</v>
          </cell>
          <cell r="Q16">
            <v>7410748.4340985334</v>
          </cell>
          <cell r="R16">
            <v>7459074.587613306</v>
          </cell>
          <cell r="S16">
            <v>7434413.8153190548</v>
          </cell>
          <cell r="T16">
            <v>7445161.1614377042</v>
          </cell>
          <cell r="U16">
            <v>7480463.6417453652</v>
          </cell>
          <cell r="V16">
            <v>7429697.9972973382</v>
          </cell>
          <cell r="W16">
            <v>7384146.1105253082</v>
          </cell>
          <cell r="X16">
            <v>7503179.8438496143</v>
          </cell>
          <cell r="Y16">
            <v>7448283.842141957</v>
          </cell>
          <cell r="Z16">
            <v>7481565.047530164</v>
          </cell>
          <cell r="AA16">
            <v>7468189.2992567886</v>
          </cell>
          <cell r="AB16">
            <v>7166371.3512533633</v>
          </cell>
          <cell r="AC16">
            <v>6844499.2436830215</v>
          </cell>
        </row>
        <row r="17">
          <cell r="A17" t="str">
            <v>Other_Equip</v>
          </cell>
          <cell r="B17" t="str">
            <v>BL0330</v>
          </cell>
          <cell r="C17" t="str">
            <v>B</v>
          </cell>
          <cell r="D17">
            <v>230</v>
          </cell>
          <cell r="E17" t="str">
            <v>Other Equipment, parts and  office Quipment</v>
          </cell>
          <cell r="H17" t="str">
            <v>ManOldData,BalanceSheet</v>
          </cell>
          <cell r="I17" t="str">
            <v>AKL Verdichtung von CML</v>
          </cell>
          <cell r="J17">
            <v>104248</v>
          </cell>
          <cell r="K17">
            <v>413180</v>
          </cell>
          <cell r="L17">
            <v>684588</v>
          </cell>
          <cell r="M17">
            <v>233774.70490954394</v>
          </cell>
          <cell r="N17">
            <v>239285.97634447255</v>
          </cell>
          <cell r="O17">
            <v>232263.7603017693</v>
          </cell>
          <cell r="P17">
            <v>229209.2286261775</v>
          </cell>
          <cell r="Q17">
            <v>240112.62055404394</v>
          </cell>
          <cell r="R17">
            <v>240059.80538689689</v>
          </cell>
          <cell r="S17">
            <v>236919.81608144197</v>
          </cell>
          <cell r="T17">
            <v>233779.82677634503</v>
          </cell>
          <cell r="U17">
            <v>235250.52682776301</v>
          </cell>
          <cell r="V17">
            <v>232090.46567207878</v>
          </cell>
          <cell r="W17">
            <v>242888.32812170876</v>
          </cell>
          <cell r="X17">
            <v>245803.77637950538</v>
          </cell>
          <cell r="Y17">
            <v>242544.87636232193</v>
          </cell>
          <cell r="Z17">
            <v>239285.97634447255</v>
          </cell>
          <cell r="AA17">
            <v>216159.13300234472</v>
          </cell>
          <cell r="AB17">
            <v>199837.95281883181</v>
          </cell>
          <cell r="AC17">
            <v>187011.59261181985</v>
          </cell>
        </row>
        <row r="18">
          <cell r="A18" t="str">
            <v>Pay_Constr_Prog</v>
          </cell>
          <cell r="B18" t="str">
            <v>BL0340</v>
          </cell>
          <cell r="C18" t="str">
            <v>B</v>
          </cell>
          <cell r="D18">
            <v>240</v>
          </cell>
          <cell r="E18" t="str">
            <v>Payments and Construction in Progress</v>
          </cell>
          <cell r="H18" t="str">
            <v>ManOldData,BalanceSheet</v>
          </cell>
          <cell r="I18" t="str">
            <v>AKL Verdichtung von CML</v>
          </cell>
          <cell r="J18">
            <v>993380</v>
          </cell>
          <cell r="K18">
            <v>747242</v>
          </cell>
          <cell r="L18">
            <v>814793.40349755343</v>
          </cell>
          <cell r="M18">
            <v>849647.61723000021</v>
          </cell>
          <cell r="N18">
            <v>731574.08662106167</v>
          </cell>
          <cell r="O18">
            <v>809997.26732182479</v>
          </cell>
          <cell r="P18">
            <v>810189.40659636457</v>
          </cell>
          <cell r="Q18">
            <v>819010.36153791146</v>
          </cell>
          <cell r="R18">
            <v>752657.84808925795</v>
          </cell>
          <cell r="S18">
            <v>754420.11394411628</v>
          </cell>
          <cell r="T18">
            <v>931367.72548706504</v>
          </cell>
          <cell r="U18">
            <v>818944.80369164329</v>
          </cell>
          <cell r="V18">
            <v>818597.4152754317</v>
          </cell>
          <cell r="W18">
            <v>830341.05117121234</v>
          </cell>
          <cell r="X18">
            <v>682162.64505742886</v>
          </cell>
          <cell r="Y18">
            <v>686207.48409666494</v>
          </cell>
          <cell r="Z18">
            <v>731574.08662106167</v>
          </cell>
          <cell r="AA18">
            <v>709336.8400000002</v>
          </cell>
          <cell r="AB18">
            <v>679598.24000000011</v>
          </cell>
          <cell r="AC18">
            <v>652778.1399999999</v>
          </cell>
        </row>
        <row r="19">
          <cell r="A19" t="str">
            <v>AUC_AIB_BL_ALL</v>
          </cell>
          <cell r="D19">
            <v>242</v>
          </cell>
          <cell r="E19" t="str">
            <v>Construction in Progress Anlagen in Bau</v>
          </cell>
          <cell r="H19" t="str">
            <v>BalanceSheet</v>
          </cell>
          <cell r="I19" t="str">
            <v>Zusätzliche Anlagen Klasse in Bilanz</v>
          </cell>
          <cell r="J19">
            <v>0</v>
          </cell>
          <cell r="K19">
            <v>0</v>
          </cell>
          <cell r="L19">
            <v>0</v>
          </cell>
          <cell r="M19">
            <v>400091.09723000019</v>
          </cell>
          <cell r="N19">
            <v>310742.04662106157</v>
          </cell>
          <cell r="O19">
            <v>362831.19532182475</v>
          </cell>
          <cell r="P19">
            <v>365433.33459636458</v>
          </cell>
          <cell r="Q19">
            <v>376664.28953791142</v>
          </cell>
          <cell r="R19">
            <v>312682.67208925798</v>
          </cell>
          <cell r="S19">
            <v>316854.93794411625</v>
          </cell>
          <cell r="T19">
            <v>496212.54948706512</v>
          </cell>
          <cell r="U19">
            <v>386140.9716916433</v>
          </cell>
          <cell r="V19">
            <v>388203.58327543165</v>
          </cell>
          <cell r="W19">
            <v>402357.21917121235</v>
          </cell>
          <cell r="X19">
            <v>256510.60505742885</v>
          </cell>
          <cell r="Y19">
            <v>262965.44409666501</v>
          </cell>
          <cell r="Z19">
            <v>310742.04662106157</v>
          </cell>
          <cell r="AA19">
            <v>314624.80000000022</v>
          </cell>
          <cell r="AB19">
            <v>308406.20000000013</v>
          </cell>
          <cell r="AC19">
            <v>297106.09999999992</v>
          </cell>
        </row>
        <row r="20">
          <cell r="A20" t="str">
            <v>Fin_ASS</v>
          </cell>
          <cell r="B20" t="str">
            <v>BL9030</v>
          </cell>
          <cell r="C20" t="str">
            <v>B</v>
          </cell>
          <cell r="D20">
            <v>250</v>
          </cell>
          <cell r="E20" t="str">
            <v>Finanical Assets</v>
          </cell>
          <cell r="H20" t="str">
            <v>BalanceSheet</v>
          </cell>
          <cell r="J20">
            <v>265632</v>
          </cell>
          <cell r="K20">
            <v>191504</v>
          </cell>
          <cell r="L20">
            <v>3150</v>
          </cell>
          <cell r="M20">
            <v>632096</v>
          </cell>
          <cell r="N20">
            <v>596304</v>
          </cell>
          <cell r="O20">
            <v>632030</v>
          </cell>
          <cell r="P20">
            <v>631964</v>
          </cell>
          <cell r="Q20">
            <v>631898</v>
          </cell>
          <cell r="R20">
            <v>631832</v>
          </cell>
          <cell r="S20">
            <v>631766</v>
          </cell>
          <cell r="T20">
            <v>631700</v>
          </cell>
          <cell r="U20">
            <v>681634</v>
          </cell>
          <cell r="V20">
            <v>631568</v>
          </cell>
          <cell r="W20">
            <v>631502</v>
          </cell>
          <cell r="X20">
            <v>631436</v>
          </cell>
          <cell r="Y20">
            <v>631370</v>
          </cell>
          <cell r="Z20">
            <v>596304</v>
          </cell>
          <cell r="AA20">
            <v>480504</v>
          </cell>
          <cell r="AB20">
            <v>379704</v>
          </cell>
          <cell r="AC20">
            <v>378904</v>
          </cell>
        </row>
        <row r="21">
          <cell r="A21" t="str">
            <v>Inv_aff_comp</v>
          </cell>
          <cell r="B21" t="str">
            <v>BL0410</v>
          </cell>
          <cell r="C21" t="str">
            <v>B</v>
          </cell>
          <cell r="D21">
            <v>260</v>
          </cell>
          <cell r="E21" t="str">
            <v>Investment in affiliated companies</v>
          </cell>
          <cell r="H21" t="str">
            <v>ManOldData, ManInpFin</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row>
        <row r="22">
          <cell r="A22" t="str">
            <v>Lg_loa_aff_comp</v>
          </cell>
          <cell r="B22" t="str">
            <v>BL0420</v>
          </cell>
          <cell r="C22" t="str">
            <v>B</v>
          </cell>
          <cell r="D22">
            <v>270</v>
          </cell>
          <cell r="E22" t="str">
            <v>Long term loans to affiliated companies</v>
          </cell>
          <cell r="H22" t="str">
            <v>ManOldData, ManInpFin</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row>
        <row r="23">
          <cell r="A23" t="str">
            <v>Oth_Inv</v>
          </cell>
          <cell r="B23" t="str">
            <v>BL0430</v>
          </cell>
          <cell r="C23" t="str">
            <v>B</v>
          </cell>
          <cell r="D23">
            <v>280</v>
          </cell>
          <cell r="E23" t="str">
            <v>Other Investments</v>
          </cell>
          <cell r="H23" t="str">
            <v>ManOldData, ManInpFin</v>
          </cell>
          <cell r="J23">
            <v>233842</v>
          </cell>
          <cell r="K23">
            <v>41181</v>
          </cell>
          <cell r="L23">
            <v>3150</v>
          </cell>
          <cell r="M23">
            <v>47096</v>
          </cell>
          <cell r="N23">
            <v>47096</v>
          </cell>
          <cell r="O23">
            <v>47096</v>
          </cell>
          <cell r="P23">
            <v>47096</v>
          </cell>
          <cell r="Q23">
            <v>47096</v>
          </cell>
          <cell r="R23">
            <v>47096</v>
          </cell>
          <cell r="S23">
            <v>47096</v>
          </cell>
          <cell r="T23">
            <v>47096</v>
          </cell>
          <cell r="U23">
            <v>47096</v>
          </cell>
          <cell r="V23">
            <v>47096</v>
          </cell>
          <cell r="W23">
            <v>47096</v>
          </cell>
          <cell r="X23">
            <v>47096</v>
          </cell>
          <cell r="Y23">
            <v>47096</v>
          </cell>
          <cell r="Z23">
            <v>47096</v>
          </cell>
          <cell r="AA23">
            <v>47096</v>
          </cell>
          <cell r="AB23">
            <v>47096</v>
          </cell>
          <cell r="AC23">
            <v>47096</v>
          </cell>
        </row>
        <row r="24">
          <cell r="A24" t="str">
            <v>Lg_loa_as_rel_Comp</v>
          </cell>
          <cell r="B24" t="str">
            <v>BL0440</v>
          </cell>
          <cell r="C24" t="str">
            <v>B</v>
          </cell>
          <cell r="D24">
            <v>290</v>
          </cell>
          <cell r="E24" t="str">
            <v>Long term loans to as. and rel. Comp</v>
          </cell>
          <cell r="H24" t="str">
            <v>ManOldData, ManInpFin</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row>
        <row r="25">
          <cell r="A25" t="str">
            <v>Oth_Inv_noncurr_secur</v>
          </cell>
          <cell r="B25" t="str">
            <v>BL0450</v>
          </cell>
          <cell r="C25" t="str">
            <v>B</v>
          </cell>
          <cell r="D25">
            <v>300</v>
          </cell>
          <cell r="E25" t="str">
            <v>Other Investments in noncurrent secur</v>
          </cell>
          <cell r="H25" t="str">
            <v>ManOldData, ManInpFin</v>
          </cell>
          <cell r="J25">
            <v>31644</v>
          </cell>
          <cell r="K25">
            <v>150323</v>
          </cell>
          <cell r="L25">
            <v>0</v>
          </cell>
          <cell r="M25">
            <v>550000</v>
          </cell>
          <cell r="N25">
            <v>515000</v>
          </cell>
          <cell r="O25">
            <v>550000</v>
          </cell>
          <cell r="P25">
            <v>550000</v>
          </cell>
          <cell r="Q25">
            <v>550000</v>
          </cell>
          <cell r="R25">
            <v>550000</v>
          </cell>
          <cell r="S25">
            <v>550000</v>
          </cell>
          <cell r="T25">
            <v>550000</v>
          </cell>
          <cell r="U25">
            <v>600000</v>
          </cell>
          <cell r="V25">
            <v>550000</v>
          </cell>
          <cell r="W25">
            <v>550000</v>
          </cell>
          <cell r="X25">
            <v>550000</v>
          </cell>
          <cell r="Y25">
            <v>550000</v>
          </cell>
          <cell r="Z25">
            <v>515000</v>
          </cell>
          <cell r="AA25">
            <v>400000</v>
          </cell>
          <cell r="AB25">
            <v>300000</v>
          </cell>
          <cell r="AC25">
            <v>300000</v>
          </cell>
        </row>
        <row r="26">
          <cell r="A26" t="str">
            <v>Oth_lg_loa</v>
          </cell>
          <cell r="B26" t="str">
            <v>BL0460</v>
          </cell>
          <cell r="C26" t="str">
            <v>B</v>
          </cell>
          <cell r="D26">
            <v>310</v>
          </cell>
          <cell r="E26" t="str">
            <v>Other long term loans</v>
          </cell>
          <cell r="H26" t="str">
            <v>ManOldData, ManInpFin</v>
          </cell>
          <cell r="J26">
            <v>146</v>
          </cell>
          <cell r="K26">
            <v>0</v>
          </cell>
          <cell r="L26">
            <v>0</v>
          </cell>
          <cell r="M26">
            <v>35000</v>
          </cell>
          <cell r="N26">
            <v>34208</v>
          </cell>
          <cell r="O26">
            <v>34934</v>
          </cell>
          <cell r="P26">
            <v>34868</v>
          </cell>
          <cell r="Q26">
            <v>34802</v>
          </cell>
          <cell r="R26">
            <v>34736</v>
          </cell>
          <cell r="S26">
            <v>34670</v>
          </cell>
          <cell r="T26">
            <v>34604</v>
          </cell>
          <cell r="U26">
            <v>34538</v>
          </cell>
          <cell r="V26">
            <v>34472</v>
          </cell>
          <cell r="W26">
            <v>34406</v>
          </cell>
          <cell r="X26">
            <v>34340</v>
          </cell>
          <cell r="Y26">
            <v>34274</v>
          </cell>
          <cell r="Z26">
            <v>34208</v>
          </cell>
          <cell r="AA26">
            <v>33408</v>
          </cell>
          <cell r="AB26">
            <v>32608</v>
          </cell>
          <cell r="AC26">
            <v>31808</v>
          </cell>
        </row>
        <row r="27">
          <cell r="A27" t="str">
            <v>Curr_ASS</v>
          </cell>
          <cell r="B27" t="str">
            <v>BL9910</v>
          </cell>
          <cell r="C27" t="str">
            <v>B</v>
          </cell>
          <cell r="D27">
            <v>320</v>
          </cell>
          <cell r="E27" t="str">
            <v>Current Assets</v>
          </cell>
          <cell r="H27" t="str">
            <v>BalanceSheet</v>
          </cell>
          <cell r="J27">
            <v>1851649</v>
          </cell>
          <cell r="K27">
            <v>3381357</v>
          </cell>
          <cell r="L27">
            <v>3090885</v>
          </cell>
          <cell r="M27">
            <v>4233767.9255552785</v>
          </cell>
          <cell r="N27">
            <v>5053909.3756244816</v>
          </cell>
          <cell r="O27">
            <v>4303251.6876839856</v>
          </cell>
          <cell r="P27">
            <v>4458415.3038426898</v>
          </cell>
          <cell r="Q27">
            <v>4527091.8711492289</v>
          </cell>
          <cell r="R27">
            <v>4635666.5908771241</v>
          </cell>
          <cell r="S27">
            <v>4791318.0565603394</v>
          </cell>
          <cell r="T27">
            <v>4712812.3070757259</v>
          </cell>
          <cell r="U27">
            <v>4847611.1444428852</v>
          </cell>
          <cell r="V27">
            <v>4570383.9320881758</v>
          </cell>
          <cell r="W27">
            <v>4684296.4360271879</v>
          </cell>
          <cell r="X27">
            <v>4799523.7542231819</v>
          </cell>
          <cell r="Y27">
            <v>4995772.7850852245</v>
          </cell>
          <cell r="Z27">
            <v>5053909.3756246641</v>
          </cell>
          <cell r="AA27">
            <v>6357446.0898143789</v>
          </cell>
          <cell r="AB27">
            <v>8077614.486584235</v>
          </cell>
          <cell r="AC27">
            <v>9949549.2963455562</v>
          </cell>
        </row>
        <row r="28">
          <cell r="A28" t="str">
            <v>inv_mat_supp</v>
          </cell>
          <cell r="B28" t="str">
            <v>BL9040</v>
          </cell>
          <cell r="C28" t="str">
            <v>B</v>
          </cell>
          <cell r="D28">
            <v>330</v>
          </cell>
          <cell r="E28" t="str">
            <v>inventories, materials and supplies</v>
          </cell>
          <cell r="H28" t="str">
            <v>BalanceSheet</v>
          </cell>
          <cell r="J28">
            <v>103425</v>
          </cell>
          <cell r="K28">
            <v>159412</v>
          </cell>
          <cell r="L28">
            <v>95060</v>
          </cell>
          <cell r="M28">
            <v>174860.9233877259</v>
          </cell>
          <cell r="N28">
            <v>138154.83938870134</v>
          </cell>
          <cell r="O28">
            <v>153868.45058117498</v>
          </cell>
          <cell r="P28">
            <v>156103.07284084431</v>
          </cell>
          <cell r="Q28">
            <v>155944.12180324359</v>
          </cell>
          <cell r="R28">
            <v>185581.96017535104</v>
          </cell>
          <cell r="S28">
            <v>176832.52794895909</v>
          </cell>
          <cell r="T28">
            <v>178795.21180711655</v>
          </cell>
          <cell r="U28">
            <v>150980.89769738459</v>
          </cell>
          <cell r="V28">
            <v>133804.14451931167</v>
          </cell>
          <cell r="W28">
            <v>120032.02686079737</v>
          </cell>
          <cell r="X28">
            <v>135767.97623481261</v>
          </cell>
          <cell r="Y28">
            <v>131020.20226876506</v>
          </cell>
          <cell r="Z28">
            <v>138154.83938870134</v>
          </cell>
          <cell r="AA28">
            <v>133523.18381334963</v>
          </cell>
          <cell r="AB28">
            <v>124902.01857652879</v>
          </cell>
          <cell r="AC28">
            <v>121959.21205053742</v>
          </cell>
        </row>
        <row r="29">
          <cell r="A29" t="str">
            <v>Raw_mat_suppl_ext</v>
          </cell>
          <cell r="B29" t="str">
            <v>BL0510.extern</v>
          </cell>
          <cell r="D29">
            <v>340</v>
          </cell>
          <cell r="E29" t="str">
            <v xml:space="preserve">         1. Raw materials and supplies - extern</v>
          </cell>
          <cell r="H29" t="str">
            <v>ManOldData, Balance</v>
          </cell>
          <cell r="J29">
            <v>15060</v>
          </cell>
          <cell r="K29">
            <v>21062</v>
          </cell>
          <cell r="L29">
            <v>20060</v>
          </cell>
          <cell r="M29">
            <v>84293.8</v>
          </cell>
          <cell r="N29">
            <v>86487.080080833606</v>
          </cell>
          <cell r="O29">
            <v>73226.420963108918</v>
          </cell>
          <cell r="P29">
            <v>82096.15411095813</v>
          </cell>
          <cell r="Q29">
            <v>86903.90157943216</v>
          </cell>
          <cell r="R29">
            <v>122996.86831093916</v>
          </cell>
          <cell r="S29">
            <v>111052.08348851014</v>
          </cell>
          <cell r="T29">
            <v>116855.75688965913</v>
          </cell>
          <cell r="U29">
            <v>92894.537655037508</v>
          </cell>
          <cell r="V29">
            <v>78611.150093022516</v>
          </cell>
          <cell r="W29">
            <v>68191.463796511249</v>
          </cell>
          <cell r="X29">
            <v>83628.913209677266</v>
          </cell>
          <cell r="Y29">
            <v>78993.170268206872</v>
          </cell>
          <cell r="Z29">
            <v>86487.080080833606</v>
          </cell>
          <cell r="AA29">
            <v>82077.089347828325</v>
          </cell>
          <cell r="AB29">
            <v>71591.04783072893</v>
          </cell>
          <cell r="AC29">
            <v>68753.143273328009</v>
          </cell>
        </row>
        <row r="30">
          <cell r="A30" t="str">
            <v>Raw_mat_suppl_int</v>
          </cell>
          <cell r="B30" t="str">
            <v>BL0510.intern</v>
          </cell>
          <cell r="D30">
            <v>350</v>
          </cell>
          <cell r="E30" t="str">
            <v xml:space="preserve">         1. Raw materials and supplies - intern</v>
          </cell>
          <cell r="H30" t="str">
            <v>ManOldData, ManInpFin</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row>
        <row r="31">
          <cell r="A31" t="str">
            <v>Raw_mat_supp</v>
          </cell>
          <cell r="B31" t="str">
            <v>BL0510</v>
          </cell>
          <cell r="C31" t="str">
            <v>B</v>
          </cell>
          <cell r="D31">
            <v>360</v>
          </cell>
          <cell r="E31" t="str">
            <v>Raw materials and supplies</v>
          </cell>
          <cell r="H31" t="str">
            <v>BalanceSheet</v>
          </cell>
          <cell r="J31">
            <v>15060</v>
          </cell>
          <cell r="K31">
            <v>21062</v>
          </cell>
          <cell r="L31">
            <v>20060</v>
          </cell>
          <cell r="M31">
            <v>84293.8</v>
          </cell>
          <cell r="N31">
            <v>86487.080080833606</v>
          </cell>
          <cell r="O31">
            <v>73226.420963108918</v>
          </cell>
          <cell r="P31">
            <v>82096.15411095813</v>
          </cell>
          <cell r="Q31">
            <v>86903.90157943216</v>
          </cell>
          <cell r="R31">
            <v>122996.86831093916</v>
          </cell>
          <cell r="S31">
            <v>111052.08348851014</v>
          </cell>
          <cell r="T31">
            <v>116855.75688965913</v>
          </cell>
          <cell r="U31">
            <v>92894.537655037508</v>
          </cell>
          <cell r="V31">
            <v>78611.150093022516</v>
          </cell>
          <cell r="W31">
            <v>68191.463796511249</v>
          </cell>
          <cell r="X31">
            <v>83628.913209677266</v>
          </cell>
          <cell r="Y31">
            <v>78993.170268206872</v>
          </cell>
          <cell r="Z31">
            <v>86487.080080833606</v>
          </cell>
          <cell r="AA31">
            <v>82077.089347828325</v>
          </cell>
          <cell r="AB31">
            <v>71591.04783072893</v>
          </cell>
          <cell r="AC31">
            <v>68753.143273328009</v>
          </cell>
        </row>
        <row r="32">
          <cell r="A32" t="str">
            <v>work_prg_ext</v>
          </cell>
          <cell r="B32" t="str">
            <v>BL0520.extern</v>
          </cell>
          <cell r="D32">
            <v>370</v>
          </cell>
          <cell r="E32" t="str">
            <v xml:space="preserve">         2. Work in process - extern</v>
          </cell>
          <cell r="H32" t="str">
            <v>ManOldData, ManInpFin</v>
          </cell>
          <cell r="J32">
            <v>1346</v>
          </cell>
          <cell r="K32">
            <v>419</v>
          </cell>
          <cell r="L32">
            <v>0</v>
          </cell>
          <cell r="M32">
            <v>350</v>
          </cell>
          <cell r="N32">
            <v>350</v>
          </cell>
          <cell r="O32">
            <v>350</v>
          </cell>
          <cell r="P32">
            <v>350</v>
          </cell>
          <cell r="Q32">
            <v>350</v>
          </cell>
          <cell r="R32">
            <v>350</v>
          </cell>
          <cell r="S32">
            <v>350</v>
          </cell>
          <cell r="T32">
            <v>350</v>
          </cell>
          <cell r="U32">
            <v>350</v>
          </cell>
          <cell r="V32">
            <v>350</v>
          </cell>
          <cell r="W32">
            <v>350</v>
          </cell>
          <cell r="X32">
            <v>350</v>
          </cell>
          <cell r="Y32">
            <v>350</v>
          </cell>
          <cell r="Z32">
            <v>350</v>
          </cell>
          <cell r="AA32">
            <v>0</v>
          </cell>
          <cell r="AB32">
            <v>0</v>
          </cell>
          <cell r="AC32">
            <v>0</v>
          </cell>
        </row>
        <row r="33">
          <cell r="A33" t="str">
            <v>work_prg_int</v>
          </cell>
          <cell r="B33" t="str">
            <v>BL0520.intern</v>
          </cell>
          <cell r="D33">
            <v>380</v>
          </cell>
          <cell r="E33" t="str">
            <v xml:space="preserve">         2. Work in process - intern</v>
          </cell>
          <cell r="H33" t="str">
            <v>ManOldData, ManInpFin</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row>
        <row r="34">
          <cell r="A34" t="str">
            <v>Wrk_progr</v>
          </cell>
          <cell r="B34" t="str">
            <v>BL0520</v>
          </cell>
          <cell r="C34" t="str">
            <v>B</v>
          </cell>
          <cell r="D34">
            <v>390</v>
          </cell>
          <cell r="E34" t="str">
            <v>Work in progress</v>
          </cell>
          <cell r="H34" t="str">
            <v>BalanceSheet</v>
          </cell>
          <cell r="J34">
            <v>1346</v>
          </cell>
          <cell r="K34">
            <v>419</v>
          </cell>
          <cell r="L34">
            <v>0</v>
          </cell>
          <cell r="M34">
            <v>350</v>
          </cell>
          <cell r="N34">
            <v>350</v>
          </cell>
          <cell r="O34">
            <v>350</v>
          </cell>
          <cell r="P34">
            <v>350</v>
          </cell>
          <cell r="Q34">
            <v>350</v>
          </cell>
          <cell r="R34">
            <v>350</v>
          </cell>
          <cell r="S34">
            <v>350</v>
          </cell>
          <cell r="T34">
            <v>350</v>
          </cell>
          <cell r="U34">
            <v>350</v>
          </cell>
          <cell r="V34">
            <v>350</v>
          </cell>
          <cell r="W34">
            <v>350</v>
          </cell>
          <cell r="X34">
            <v>350</v>
          </cell>
          <cell r="Y34">
            <v>350</v>
          </cell>
          <cell r="Z34">
            <v>350</v>
          </cell>
          <cell r="AA34">
            <v>0</v>
          </cell>
          <cell r="AB34">
            <v>0</v>
          </cell>
          <cell r="AC34">
            <v>0</v>
          </cell>
        </row>
        <row r="35">
          <cell r="A35" t="str">
            <v>fin_good_merch_ext</v>
          </cell>
          <cell r="B35" t="str">
            <v>BL0530.extern</v>
          </cell>
          <cell r="D35">
            <v>400</v>
          </cell>
          <cell r="E35" t="str">
            <v xml:space="preserve">         3. Finished goods and merchandise - extern</v>
          </cell>
          <cell r="H35" t="str">
            <v>ManOldData, ManInpFin</v>
          </cell>
          <cell r="J35">
            <v>85046</v>
          </cell>
          <cell r="K35">
            <v>132671</v>
          </cell>
          <cell r="L35">
            <v>70000</v>
          </cell>
          <cell r="M35">
            <v>84217.123387725907</v>
          </cell>
          <cell r="N35">
            <v>46062.759307867724</v>
          </cell>
          <cell r="O35">
            <v>75037.029618066066</v>
          </cell>
          <cell r="P35">
            <v>68401.91872988618</v>
          </cell>
          <cell r="Q35">
            <v>63435.220223811411</v>
          </cell>
          <cell r="R35">
            <v>56980.091864411872</v>
          </cell>
          <cell r="S35">
            <v>60175.444460448962</v>
          </cell>
          <cell r="T35">
            <v>56334.45491745742</v>
          </cell>
          <cell r="U35">
            <v>52481.360042347085</v>
          </cell>
          <cell r="V35">
            <v>49587.994426289151</v>
          </cell>
          <cell r="W35">
            <v>46235.563064286129</v>
          </cell>
          <cell r="X35">
            <v>46534.063025135336</v>
          </cell>
          <cell r="Y35">
            <v>46422.032000558189</v>
          </cell>
          <cell r="Z35">
            <v>46062.759307867724</v>
          </cell>
          <cell r="AA35">
            <v>46828.094465521295</v>
          </cell>
          <cell r="AB35">
            <v>49239.970745799852</v>
          </cell>
          <cell r="AC35">
            <v>49608.06877720941</v>
          </cell>
        </row>
        <row r="36">
          <cell r="A36" t="str">
            <v>fin_good_merch_int</v>
          </cell>
          <cell r="B36" t="str">
            <v>BL0530.intern</v>
          </cell>
          <cell r="D36">
            <v>410</v>
          </cell>
          <cell r="E36" t="str">
            <v xml:space="preserve">         3. Finished goods and merchandise - intern</v>
          </cell>
          <cell r="H36" t="str">
            <v>ManOldData, ManInpFin</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A37" t="str">
            <v>Fin_good_merch</v>
          </cell>
          <cell r="B37" t="str">
            <v>BL0530</v>
          </cell>
          <cell r="C37" t="str">
            <v>B</v>
          </cell>
          <cell r="D37">
            <v>420</v>
          </cell>
          <cell r="E37" t="str">
            <v>Finished goods and merchandise</v>
          </cell>
          <cell r="H37" t="str">
            <v>BalanceSheet</v>
          </cell>
          <cell r="J37">
            <v>85046</v>
          </cell>
          <cell r="K37">
            <v>132671</v>
          </cell>
          <cell r="L37">
            <v>70000</v>
          </cell>
          <cell r="M37">
            <v>84217.123387725907</v>
          </cell>
          <cell r="N37">
            <v>46062.759307867724</v>
          </cell>
          <cell r="O37">
            <v>75037.029618066066</v>
          </cell>
          <cell r="P37">
            <v>68401.91872988618</v>
          </cell>
          <cell r="Q37">
            <v>63435.220223811411</v>
          </cell>
          <cell r="R37">
            <v>56980.091864411872</v>
          </cell>
          <cell r="S37">
            <v>60175.444460448962</v>
          </cell>
          <cell r="T37">
            <v>56334.45491745742</v>
          </cell>
          <cell r="U37">
            <v>52481.360042347085</v>
          </cell>
          <cell r="V37">
            <v>49587.994426289151</v>
          </cell>
          <cell r="W37">
            <v>46235.563064286129</v>
          </cell>
          <cell r="X37">
            <v>46534.063025135336</v>
          </cell>
          <cell r="Y37">
            <v>46422.032000558189</v>
          </cell>
          <cell r="Z37">
            <v>46062.759307867724</v>
          </cell>
          <cell r="AA37">
            <v>46828.094465521295</v>
          </cell>
          <cell r="AB37">
            <v>49239.970745799852</v>
          </cell>
          <cell r="AC37">
            <v>49608.06877720941</v>
          </cell>
        </row>
        <row r="38">
          <cell r="A38" t="str">
            <v>adv_paym_ext</v>
          </cell>
          <cell r="B38" t="str">
            <v>BL0540.extern</v>
          </cell>
          <cell r="D38">
            <v>430</v>
          </cell>
          <cell r="E38" t="str">
            <v xml:space="preserve">         4. Advance payments - extern</v>
          </cell>
          <cell r="H38" t="str">
            <v>ManOldData, ManInpFin</v>
          </cell>
          <cell r="J38">
            <v>1973</v>
          </cell>
          <cell r="K38">
            <v>5260</v>
          </cell>
          <cell r="L38">
            <v>5000</v>
          </cell>
          <cell r="M38">
            <v>6000</v>
          </cell>
          <cell r="N38">
            <v>5255</v>
          </cell>
          <cell r="O38">
            <v>5255</v>
          </cell>
          <cell r="P38">
            <v>5255</v>
          </cell>
          <cell r="Q38">
            <v>5255</v>
          </cell>
          <cell r="R38">
            <v>5255</v>
          </cell>
          <cell r="S38">
            <v>5255</v>
          </cell>
          <cell r="T38">
            <v>5255</v>
          </cell>
          <cell r="U38">
            <v>5255</v>
          </cell>
          <cell r="V38">
            <v>5255</v>
          </cell>
          <cell r="W38">
            <v>5255</v>
          </cell>
          <cell r="X38">
            <v>5255</v>
          </cell>
          <cell r="Y38">
            <v>5255</v>
          </cell>
          <cell r="Z38">
            <v>5255</v>
          </cell>
          <cell r="AA38">
            <v>4618</v>
          </cell>
          <cell r="AB38">
            <v>4071</v>
          </cell>
          <cell r="AC38">
            <v>3598</v>
          </cell>
        </row>
        <row r="39">
          <cell r="A39" t="str">
            <v>adv_paym_int</v>
          </cell>
          <cell r="B39" t="str">
            <v>BL0540.intern</v>
          </cell>
          <cell r="D39">
            <v>440</v>
          </cell>
          <cell r="E39" t="str">
            <v xml:space="preserve">         4. Advance payments - intern</v>
          </cell>
          <cell r="H39" t="str">
            <v>ManOldData, ManInpFin</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A40" t="str">
            <v>Adv_Paym</v>
          </cell>
          <cell r="B40" t="str">
            <v>BL0540</v>
          </cell>
          <cell r="C40" t="str">
            <v>B</v>
          </cell>
          <cell r="D40">
            <v>450</v>
          </cell>
          <cell r="E40" t="str">
            <v>Advanced Payments</v>
          </cell>
          <cell r="H40" t="str">
            <v>BalanceSheet</v>
          </cell>
          <cell r="J40">
            <v>1973</v>
          </cell>
          <cell r="K40">
            <v>5260</v>
          </cell>
          <cell r="L40">
            <v>5000</v>
          </cell>
          <cell r="M40">
            <v>6000</v>
          </cell>
          <cell r="N40">
            <v>5255</v>
          </cell>
          <cell r="O40">
            <v>5255</v>
          </cell>
          <cell r="P40">
            <v>5255</v>
          </cell>
          <cell r="Q40">
            <v>5255</v>
          </cell>
          <cell r="R40">
            <v>5255</v>
          </cell>
          <cell r="S40">
            <v>5255</v>
          </cell>
          <cell r="T40">
            <v>5255</v>
          </cell>
          <cell r="U40">
            <v>5255</v>
          </cell>
          <cell r="V40">
            <v>5255</v>
          </cell>
          <cell r="W40">
            <v>5255</v>
          </cell>
          <cell r="X40">
            <v>5255</v>
          </cell>
          <cell r="Y40">
            <v>5255</v>
          </cell>
          <cell r="Z40">
            <v>5255</v>
          </cell>
          <cell r="AA40">
            <v>4618</v>
          </cell>
          <cell r="AB40">
            <v>4071</v>
          </cell>
          <cell r="AC40">
            <v>3598</v>
          </cell>
        </row>
        <row r="41">
          <cell r="A41" t="str">
            <v>Receiv_oth_ASS</v>
          </cell>
          <cell r="B41" t="str">
            <v>BL9050</v>
          </cell>
          <cell r="C41" t="str">
            <v>B</v>
          </cell>
          <cell r="D41">
            <v>460</v>
          </cell>
          <cell r="E41" t="str">
            <v>Receivables and other assets</v>
          </cell>
          <cell r="H41" t="str">
            <v>BalanceSheet</v>
          </cell>
          <cell r="J41">
            <v>1043224</v>
          </cell>
          <cell r="K41">
            <v>1247831</v>
          </cell>
          <cell r="L41">
            <v>1240000</v>
          </cell>
          <cell r="M41">
            <v>1531673.5199999996</v>
          </cell>
          <cell r="N41">
            <v>1521866.264274304</v>
          </cell>
          <cell r="O41">
            <v>1556133.3126081121</v>
          </cell>
          <cell r="P41">
            <v>1679363.6539574009</v>
          </cell>
          <cell r="Q41">
            <v>1549354.9310933943</v>
          </cell>
          <cell r="R41">
            <v>1603941.7717842893</v>
          </cell>
          <cell r="S41">
            <v>1698196.4619512125</v>
          </cell>
          <cell r="T41">
            <v>1689085.6458054164</v>
          </cell>
          <cell r="U41">
            <v>1743594.3918852117</v>
          </cell>
          <cell r="V41">
            <v>1884835.8144064629</v>
          </cell>
          <cell r="W41">
            <v>1970829.4434712143</v>
          </cell>
          <cell r="X41">
            <v>1907554.071550847</v>
          </cell>
          <cell r="Y41">
            <v>1800205.1218939181</v>
          </cell>
          <cell r="Z41">
            <v>1521866.264274304</v>
          </cell>
          <cell r="AA41">
            <v>1568168.7567743955</v>
          </cell>
          <cell r="AB41">
            <v>1594082.0593013726</v>
          </cell>
          <cell r="AC41">
            <v>1642182.6811286174</v>
          </cell>
        </row>
        <row r="42">
          <cell r="A42" t="str">
            <v>Trad_acc_receiv</v>
          </cell>
          <cell r="B42" t="str">
            <v>BL0610</v>
          </cell>
          <cell r="C42" t="str">
            <v>B</v>
          </cell>
          <cell r="D42">
            <v>470</v>
          </cell>
          <cell r="E42" t="str">
            <v>Trade accounts receivable</v>
          </cell>
          <cell r="H42" t="str">
            <v>ManOldData, ManInpFin</v>
          </cell>
          <cell r="J42">
            <v>1004911</v>
          </cell>
          <cell r="K42">
            <v>1204873</v>
          </cell>
          <cell r="L42">
            <v>1200000</v>
          </cell>
          <cell r="M42">
            <v>1254596.9999999995</v>
          </cell>
          <cell r="N42">
            <v>1277643.0642743038</v>
          </cell>
          <cell r="O42">
            <v>1311910.1126081119</v>
          </cell>
          <cell r="P42">
            <v>1435140.4539574008</v>
          </cell>
          <cell r="Q42">
            <v>1305131.7310933941</v>
          </cell>
          <cell r="R42">
            <v>1359718.5717842891</v>
          </cell>
          <cell r="S42">
            <v>1453973.2619512123</v>
          </cell>
          <cell r="T42">
            <v>1444862.4458054162</v>
          </cell>
          <cell r="U42">
            <v>1499371.1918852115</v>
          </cell>
          <cell r="V42">
            <v>1640612.6144064628</v>
          </cell>
          <cell r="W42">
            <v>1726606.2434712141</v>
          </cell>
          <cell r="X42">
            <v>1663330.8715508468</v>
          </cell>
          <cell r="Y42">
            <v>1555981.921893918</v>
          </cell>
          <cell r="Z42">
            <v>1277643.0642743038</v>
          </cell>
          <cell r="AA42">
            <v>1332894.7197743955</v>
          </cell>
          <cell r="AB42">
            <v>1387677.6116513726</v>
          </cell>
          <cell r="AC42">
            <v>1453752.6097611175</v>
          </cell>
        </row>
        <row r="43">
          <cell r="A43" t="str">
            <v>Receiv_aff_comp</v>
          </cell>
          <cell r="B43" t="str">
            <v>BL0620</v>
          </cell>
          <cell r="C43" t="str">
            <v>B</v>
          </cell>
          <cell r="D43">
            <v>480</v>
          </cell>
          <cell r="E43" t="str">
            <v>Receivable from affiliated companies</v>
          </cell>
          <cell r="H43" t="str">
            <v>ManOldData, ManInpFin</v>
          </cell>
          <cell r="J43">
            <v>0</v>
          </cell>
          <cell r="K43">
            <v>0</v>
          </cell>
          <cell r="L43">
            <v>0</v>
          </cell>
          <cell r="M43">
            <v>55200</v>
          </cell>
          <cell r="N43">
            <v>36802.259999999995</v>
          </cell>
          <cell r="O43">
            <v>36802.259999999995</v>
          </cell>
          <cell r="P43">
            <v>36802.259999999995</v>
          </cell>
          <cell r="Q43">
            <v>36802.259999999995</v>
          </cell>
          <cell r="R43">
            <v>36802.259999999995</v>
          </cell>
          <cell r="S43">
            <v>36802.259999999995</v>
          </cell>
          <cell r="T43">
            <v>36802.259999999995</v>
          </cell>
          <cell r="U43">
            <v>36802.259999999995</v>
          </cell>
          <cell r="V43">
            <v>36802.259999999995</v>
          </cell>
          <cell r="W43">
            <v>36802.259999999995</v>
          </cell>
          <cell r="X43">
            <v>36802.259999999995</v>
          </cell>
          <cell r="Y43">
            <v>36802.259999999995</v>
          </cell>
          <cell r="Z43">
            <v>36802.259999999995</v>
          </cell>
          <cell r="AA43">
            <v>32112.146999999997</v>
          </cell>
          <cell r="AB43">
            <v>27656.539650000006</v>
          </cell>
          <cell r="AC43">
            <v>23423.712667500004</v>
          </cell>
        </row>
        <row r="44">
          <cell r="A44" t="str">
            <v>Receiv_as_rel_Comp</v>
          </cell>
          <cell r="B44" t="str">
            <v>BL0630</v>
          </cell>
          <cell r="C44" t="str">
            <v>B</v>
          </cell>
          <cell r="D44">
            <v>490</v>
          </cell>
          <cell r="E44" t="str">
            <v>Receivables from as. and. rel. Comp.</v>
          </cell>
          <cell r="H44" t="str">
            <v>ManOldData, ManInpFin</v>
          </cell>
          <cell r="I44" t="str">
            <v>Bilanz, Töchter?</v>
          </cell>
          <cell r="J44">
            <v>0</v>
          </cell>
          <cell r="K44">
            <v>0</v>
          </cell>
          <cell r="L44">
            <v>0</v>
          </cell>
          <cell r="M44">
            <v>43199.520000000004</v>
          </cell>
          <cell r="N44">
            <v>38039.339999999997</v>
          </cell>
          <cell r="O44">
            <v>38039.339999999997</v>
          </cell>
          <cell r="P44">
            <v>38039.339999999997</v>
          </cell>
          <cell r="Q44">
            <v>38039.339999999997</v>
          </cell>
          <cell r="R44">
            <v>38039.339999999997</v>
          </cell>
          <cell r="S44">
            <v>38039.339999999997</v>
          </cell>
          <cell r="T44">
            <v>38039.339999999997</v>
          </cell>
          <cell r="U44">
            <v>38039.339999999997</v>
          </cell>
          <cell r="V44">
            <v>38039.339999999997</v>
          </cell>
          <cell r="W44">
            <v>38039.339999999997</v>
          </cell>
          <cell r="X44">
            <v>38039.339999999997</v>
          </cell>
          <cell r="Y44">
            <v>38039.339999999997</v>
          </cell>
          <cell r="Z44">
            <v>38039.339999999997</v>
          </cell>
          <cell r="AA44">
            <v>33137.22</v>
          </cell>
          <cell r="AB44">
            <v>28480.92</v>
          </cell>
          <cell r="AC44">
            <v>24057.179999999993</v>
          </cell>
        </row>
        <row r="45">
          <cell r="A45" t="str">
            <v>Oth_ASS</v>
          </cell>
          <cell r="B45" t="str">
            <v>BL0640</v>
          </cell>
          <cell r="C45" t="str">
            <v>B</v>
          </cell>
          <cell r="D45">
            <v>500</v>
          </cell>
          <cell r="E45" t="str">
            <v>Other assets</v>
          </cell>
          <cell r="H45" t="str">
            <v>ManOldData, ManInpFin</v>
          </cell>
          <cell r="J45">
            <v>38313</v>
          </cell>
          <cell r="K45">
            <v>42958</v>
          </cell>
          <cell r="L45">
            <v>40000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A46" t="str">
            <v>Market_sec</v>
          </cell>
          <cell r="B46" t="str">
            <v>BL9060</v>
          </cell>
          <cell r="C46" t="str">
            <v>B</v>
          </cell>
          <cell r="D46">
            <v>510</v>
          </cell>
          <cell r="E46" t="str">
            <v>Marketable securities</v>
          </cell>
          <cell r="H46" t="str">
            <v>BalanceSheet</v>
          </cell>
          <cell r="J46">
            <v>78462</v>
          </cell>
          <cell r="K46">
            <v>1064386</v>
          </cell>
          <cell r="L46">
            <v>1400825</v>
          </cell>
          <cell r="M46">
            <v>2177233.4821675532</v>
          </cell>
          <cell r="N46">
            <v>3043888.2719614767</v>
          </cell>
          <cell r="O46">
            <v>2243249.9244946986</v>
          </cell>
          <cell r="P46">
            <v>2272948.5770444442</v>
          </cell>
          <cell r="Q46">
            <v>2471792.8182525914</v>
          </cell>
          <cell r="R46">
            <v>2496142.8589174841</v>
          </cell>
          <cell r="S46">
            <v>2566289.0666601676</v>
          </cell>
          <cell r="T46">
            <v>2494931.4494631924</v>
          </cell>
          <cell r="U46">
            <v>2603035.854860289</v>
          </cell>
          <cell r="V46">
            <v>2201743.9731624015</v>
          </cell>
          <cell r="W46">
            <v>2243434.9656951763</v>
          </cell>
          <cell r="X46">
            <v>2406201.7064375225</v>
          </cell>
          <cell r="Y46">
            <v>2714547.4609225411</v>
          </cell>
          <cell r="Z46">
            <v>3043888.2719616592</v>
          </cell>
          <cell r="AA46">
            <v>4305754.1492266338</v>
          </cell>
          <cell r="AB46">
            <v>6008630.4087063335</v>
          </cell>
          <cell r="AC46">
            <v>7835407.4031664021</v>
          </cell>
        </row>
        <row r="47">
          <cell r="A47" t="str">
            <v>Inv_aff_comp_ms</v>
          </cell>
          <cell r="B47" t="str">
            <v>BL0710</v>
          </cell>
          <cell r="C47" t="str">
            <v>B</v>
          </cell>
          <cell r="D47">
            <v>520</v>
          </cell>
          <cell r="E47" t="str">
            <v>Investments in affiliated companies</v>
          </cell>
          <cell r="H47" t="str">
            <v>ManOldData, ManInpFin</v>
          </cell>
          <cell r="I47" t="str">
            <v>Bilanz, Töchter?</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row>
        <row r="48">
          <cell r="A48" t="str">
            <v>Treas_share</v>
          </cell>
          <cell r="B48" t="str">
            <v>BL0720</v>
          </cell>
          <cell r="C48" t="str">
            <v>B</v>
          </cell>
          <cell r="D48">
            <v>530</v>
          </cell>
          <cell r="E48" t="str">
            <v>Treassury shares</v>
          </cell>
          <cell r="H48" t="str">
            <v>ManOldData, ManInpFin</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row>
        <row r="49">
          <cell r="A49" t="str">
            <v>Oth_market_sec</v>
          </cell>
          <cell r="B49" t="str">
            <v>BL0730</v>
          </cell>
          <cell r="C49" t="str">
            <v>B</v>
          </cell>
          <cell r="D49">
            <v>540</v>
          </cell>
          <cell r="E49" t="str">
            <v>Other marketable securities</v>
          </cell>
          <cell r="H49" t="str">
            <v>ManOldData, ManInpFin</v>
          </cell>
          <cell r="J49">
            <v>78462</v>
          </cell>
          <cell r="K49">
            <v>1064386</v>
          </cell>
          <cell r="L49">
            <v>1400825</v>
          </cell>
          <cell r="M49">
            <v>2177233.4821675532</v>
          </cell>
          <cell r="N49">
            <v>3043888.2719614767</v>
          </cell>
          <cell r="O49">
            <v>2243249.9244946986</v>
          </cell>
          <cell r="P49">
            <v>2272948.5770444442</v>
          </cell>
          <cell r="Q49">
            <v>2471792.8182525914</v>
          </cell>
          <cell r="R49">
            <v>2496142.8589174841</v>
          </cell>
          <cell r="S49">
            <v>2566289.0666601676</v>
          </cell>
          <cell r="T49">
            <v>2494931.4494631924</v>
          </cell>
          <cell r="U49">
            <v>2603035.854860289</v>
          </cell>
          <cell r="V49">
            <v>2201743.9731624015</v>
          </cell>
          <cell r="W49">
            <v>2243434.9656951763</v>
          </cell>
          <cell r="X49">
            <v>2406201.7064375225</v>
          </cell>
          <cell r="Y49">
            <v>2714547.4609225411</v>
          </cell>
          <cell r="Z49">
            <v>3043888.2719616592</v>
          </cell>
          <cell r="AA49">
            <v>4305754.1492266338</v>
          </cell>
          <cell r="AB49">
            <v>6008630.4087063335</v>
          </cell>
          <cell r="AC49">
            <v>7835407.4031664021</v>
          </cell>
        </row>
        <row r="50">
          <cell r="A50" t="str">
            <v>Oth_market_sec_inp</v>
          </cell>
          <cell r="J50">
            <v>0</v>
          </cell>
          <cell r="K50">
            <v>0</v>
          </cell>
          <cell r="L50">
            <v>0</v>
          </cell>
          <cell r="M50">
            <v>700000</v>
          </cell>
          <cell r="N50">
            <v>735000</v>
          </cell>
          <cell r="O50">
            <v>700000</v>
          </cell>
          <cell r="P50">
            <v>700000</v>
          </cell>
          <cell r="Q50">
            <v>700000</v>
          </cell>
          <cell r="R50">
            <v>600000</v>
          </cell>
          <cell r="S50">
            <v>600000</v>
          </cell>
          <cell r="T50">
            <v>650000</v>
          </cell>
          <cell r="U50">
            <v>700000</v>
          </cell>
          <cell r="V50">
            <v>800000</v>
          </cell>
          <cell r="W50">
            <v>850000</v>
          </cell>
          <cell r="X50">
            <v>800000</v>
          </cell>
          <cell r="Y50">
            <v>700000</v>
          </cell>
          <cell r="Z50">
            <v>735000</v>
          </cell>
          <cell r="AA50">
            <v>900000</v>
          </cell>
          <cell r="AB50">
            <v>1000000</v>
          </cell>
          <cell r="AC50">
            <v>1000000</v>
          </cell>
        </row>
        <row r="51">
          <cell r="A51" t="str">
            <v>Oth_market_sec_new</v>
          </cell>
          <cell r="J51">
            <v>0</v>
          </cell>
          <cell r="K51">
            <v>0</v>
          </cell>
          <cell r="L51">
            <v>0</v>
          </cell>
          <cell r="M51">
            <v>1477233.4821675532</v>
          </cell>
          <cell r="N51">
            <v>2308888.2719614767</v>
          </cell>
          <cell r="O51">
            <v>1543249.9244946986</v>
          </cell>
          <cell r="P51">
            <v>1572948.5770444442</v>
          </cell>
          <cell r="Q51">
            <v>1771792.8182525914</v>
          </cell>
          <cell r="R51">
            <v>1896142.8589174841</v>
          </cell>
          <cell r="S51">
            <v>1966289.0666601676</v>
          </cell>
          <cell r="T51">
            <v>1844931.4494631924</v>
          </cell>
          <cell r="U51">
            <v>1903035.854860289</v>
          </cell>
          <cell r="V51">
            <v>1401743.9731624015</v>
          </cell>
          <cell r="W51">
            <v>1393434.9656951763</v>
          </cell>
          <cell r="X51">
            <v>1606201.7064375225</v>
          </cell>
          <cell r="Y51">
            <v>2014547.4609225411</v>
          </cell>
          <cell r="Z51">
            <v>2308888.2719616592</v>
          </cell>
          <cell r="AA51">
            <v>3405754.1492266338</v>
          </cell>
          <cell r="AB51">
            <v>5008630.4087063335</v>
          </cell>
          <cell r="AC51">
            <v>6835407.4031664021</v>
          </cell>
        </row>
        <row r="52">
          <cell r="A52" t="str">
            <v>Check_pet_book_cash</v>
          </cell>
          <cell r="H52" t="str">
            <v>ManOldData, ManInpFin</v>
          </cell>
          <cell r="J52">
            <v>626538</v>
          </cell>
          <cell r="K52">
            <v>909728</v>
          </cell>
          <cell r="L52">
            <v>355000</v>
          </cell>
          <cell r="M52">
            <v>350000</v>
          </cell>
          <cell r="N52">
            <v>350000</v>
          </cell>
          <cell r="O52">
            <v>350000</v>
          </cell>
          <cell r="P52">
            <v>350000</v>
          </cell>
          <cell r="Q52">
            <v>350000</v>
          </cell>
          <cell r="R52">
            <v>350000</v>
          </cell>
          <cell r="S52">
            <v>350000</v>
          </cell>
          <cell r="T52">
            <v>350000</v>
          </cell>
          <cell r="U52">
            <v>350000</v>
          </cell>
          <cell r="V52">
            <v>350000</v>
          </cell>
          <cell r="W52">
            <v>350000</v>
          </cell>
          <cell r="X52">
            <v>350000</v>
          </cell>
          <cell r="Y52">
            <v>350000</v>
          </cell>
          <cell r="Z52">
            <v>350000</v>
          </cell>
          <cell r="AA52">
            <v>350000</v>
          </cell>
          <cell r="AB52">
            <v>350000</v>
          </cell>
          <cell r="AC52">
            <v>350000</v>
          </cell>
        </row>
        <row r="53">
          <cell r="A53" t="str">
            <v>Check_pet_book_cash_inp</v>
          </cell>
          <cell r="B53" t="str">
            <v>BL0810</v>
          </cell>
          <cell r="C53" t="str">
            <v>B</v>
          </cell>
          <cell r="D53">
            <v>550</v>
          </cell>
          <cell r="E53" t="str">
            <v>Checks, petty cash, cash in books</v>
          </cell>
          <cell r="J53">
            <v>0</v>
          </cell>
          <cell r="K53">
            <v>0</v>
          </cell>
          <cell r="L53">
            <v>0</v>
          </cell>
          <cell r="M53">
            <v>350000</v>
          </cell>
          <cell r="N53">
            <v>350000</v>
          </cell>
          <cell r="O53">
            <v>350000</v>
          </cell>
          <cell r="P53">
            <v>350000</v>
          </cell>
          <cell r="Q53">
            <v>350000</v>
          </cell>
          <cell r="R53">
            <v>350000</v>
          </cell>
          <cell r="S53">
            <v>350000</v>
          </cell>
          <cell r="T53">
            <v>350000</v>
          </cell>
          <cell r="U53">
            <v>350000</v>
          </cell>
          <cell r="V53">
            <v>350000</v>
          </cell>
          <cell r="W53">
            <v>350000</v>
          </cell>
          <cell r="X53">
            <v>350000</v>
          </cell>
          <cell r="Y53">
            <v>350000</v>
          </cell>
          <cell r="Z53">
            <v>350000</v>
          </cell>
          <cell r="AA53">
            <v>350000</v>
          </cell>
          <cell r="AB53">
            <v>350000</v>
          </cell>
          <cell r="AC53">
            <v>350000</v>
          </cell>
        </row>
        <row r="54">
          <cell r="A54" t="str">
            <v>Check_pet_book_cash_new</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A55" t="str">
            <v>Prep_exp_def_charg_tax</v>
          </cell>
          <cell r="B55" t="str">
            <v>BL0910</v>
          </cell>
          <cell r="C55" t="str">
            <v>B</v>
          </cell>
          <cell r="D55">
            <v>560</v>
          </cell>
          <cell r="E55" t="str">
            <v>Prepaid exp., deferred charges/tax</v>
          </cell>
          <cell r="H55" t="str">
            <v>ManOldData, ManInpFin</v>
          </cell>
          <cell r="J55">
            <v>20077</v>
          </cell>
          <cell r="K55">
            <v>100442</v>
          </cell>
          <cell r="L55">
            <v>15000</v>
          </cell>
          <cell r="M55">
            <v>76614.539999999994</v>
          </cell>
          <cell r="N55">
            <v>52778.26</v>
          </cell>
          <cell r="O55">
            <v>52778.26</v>
          </cell>
          <cell r="P55">
            <v>52778.26</v>
          </cell>
          <cell r="Q55">
            <v>52778.26</v>
          </cell>
          <cell r="R55">
            <v>52778.26</v>
          </cell>
          <cell r="S55">
            <v>52778.26</v>
          </cell>
          <cell r="T55">
            <v>52778.26</v>
          </cell>
          <cell r="U55">
            <v>52778.26</v>
          </cell>
          <cell r="V55">
            <v>52778.26</v>
          </cell>
          <cell r="W55">
            <v>52778.26</v>
          </cell>
          <cell r="X55">
            <v>52778.26</v>
          </cell>
          <cell r="Y55">
            <v>52778.26</v>
          </cell>
          <cell r="Z55">
            <v>52778.26</v>
          </cell>
          <cell r="AA55">
            <v>28948.835600000002</v>
          </cell>
          <cell r="AB55">
            <v>21436.449228000001</v>
          </cell>
          <cell r="AC55">
            <v>21398.381675640001</v>
          </cell>
        </row>
        <row r="56">
          <cell r="A56" t="str">
            <v>Total assets</v>
          </cell>
          <cell r="B56" t="str">
            <v>BL9920</v>
          </cell>
          <cell r="C56" t="str">
            <v>B</v>
          </cell>
          <cell r="D56">
            <v>570</v>
          </cell>
          <cell r="E56" t="str">
            <v>Total assets</v>
          </cell>
          <cell r="H56" t="str">
            <v>BalanceSheet</v>
          </cell>
          <cell r="J56">
            <v>9979396</v>
          </cell>
          <cell r="K56">
            <v>13945176</v>
          </cell>
          <cell r="L56">
            <v>14931758.403497554</v>
          </cell>
          <cell r="M56">
            <v>15176044.185173951</v>
          </cell>
          <cell r="N56">
            <v>15984988.203361245</v>
          </cell>
          <cell r="O56">
            <v>15188420.820066979</v>
          </cell>
          <cell r="P56">
            <v>15298582.964223834</v>
          </cell>
          <cell r="Q56">
            <v>15397836.26533979</v>
          </cell>
          <cell r="R56">
            <v>15507097.47160296</v>
          </cell>
          <cell r="S56">
            <v>15622053.601223305</v>
          </cell>
          <cell r="T56">
            <v>15731666.896492053</v>
          </cell>
          <cell r="U56">
            <v>15866877.678557178</v>
          </cell>
          <cell r="V56">
            <v>15471812.568118334</v>
          </cell>
          <cell r="W56">
            <v>15577071.164356483</v>
          </cell>
          <cell r="X56">
            <v>15696435.15358266</v>
          </cell>
          <cell r="Y56">
            <v>15834953.17809684</v>
          </cell>
          <cell r="Z56">
            <v>15984988.203361427</v>
          </cell>
          <cell r="AA56">
            <v>17078655.518052887</v>
          </cell>
          <cell r="AB56">
            <v>18258426.559271391</v>
          </cell>
          <cell r="AC56">
            <v>19642446.975802667</v>
          </cell>
        </row>
        <row r="57">
          <cell r="A57" t="str">
            <v>Shareho_equ</v>
          </cell>
          <cell r="B57" t="str">
            <v>BL9930</v>
          </cell>
          <cell r="C57" t="str">
            <v>B</v>
          </cell>
          <cell r="D57">
            <v>580</v>
          </cell>
          <cell r="E57" t="str">
            <v>Shareholders equity</v>
          </cell>
          <cell r="H57" t="str">
            <v>BalanceSheet</v>
          </cell>
          <cell r="J57">
            <v>8486054</v>
          </cell>
          <cell r="K57">
            <v>11365054</v>
          </cell>
          <cell r="L57">
            <v>13709557.98469647</v>
          </cell>
          <cell r="M57">
            <v>13067836.786209488</v>
          </cell>
          <cell r="N57">
            <v>14165884.062324293</v>
          </cell>
          <cell r="O57">
            <v>13194973.679030025</v>
          </cell>
          <cell r="P57">
            <v>13325012.82318688</v>
          </cell>
          <cell r="Q57">
            <v>13444142.124302836</v>
          </cell>
          <cell r="R57">
            <v>13569039.330566006</v>
          </cell>
          <cell r="S57">
            <v>13699631.460186351</v>
          </cell>
          <cell r="T57">
            <v>13824880.755455099</v>
          </cell>
          <cell r="U57">
            <v>13975727.537520226</v>
          </cell>
          <cell r="V57">
            <v>13606298.427081382</v>
          </cell>
          <cell r="W57">
            <v>13737193.023319529</v>
          </cell>
          <cell r="X57">
            <v>13882193.012545709</v>
          </cell>
          <cell r="Y57">
            <v>14026347.037059886</v>
          </cell>
          <cell r="Z57">
            <v>14165884.062324475</v>
          </cell>
          <cell r="AA57">
            <v>15257953.85568852</v>
          </cell>
          <cell r="AB57">
            <v>16442344.00769053</v>
          </cell>
          <cell r="AC57">
            <v>17806521.031458247</v>
          </cell>
        </row>
        <row r="58">
          <cell r="A58" t="str">
            <v>Cap_Stock</v>
          </cell>
          <cell r="B58" t="str">
            <v>BL1010</v>
          </cell>
          <cell r="C58" t="str">
            <v>B</v>
          </cell>
          <cell r="D58">
            <v>590</v>
          </cell>
          <cell r="E58" t="str">
            <v>Capital Stock</v>
          </cell>
          <cell r="H58" t="str">
            <v>ManOldData, ManInpFin</v>
          </cell>
          <cell r="J58">
            <v>7392738</v>
          </cell>
          <cell r="K58">
            <v>7392738</v>
          </cell>
          <cell r="L58">
            <v>7392738</v>
          </cell>
          <cell r="M58">
            <v>7392738</v>
          </cell>
          <cell r="N58">
            <v>7392738</v>
          </cell>
          <cell r="O58">
            <v>7392738</v>
          </cell>
          <cell r="P58">
            <v>7392738</v>
          </cell>
          <cell r="Q58">
            <v>7392738</v>
          </cell>
          <cell r="R58">
            <v>7392738</v>
          </cell>
          <cell r="S58">
            <v>7392738</v>
          </cell>
          <cell r="T58">
            <v>7392738</v>
          </cell>
          <cell r="U58">
            <v>7392738</v>
          </cell>
          <cell r="V58">
            <v>7392738</v>
          </cell>
          <cell r="W58">
            <v>7392738</v>
          </cell>
          <cell r="X58">
            <v>7392738</v>
          </cell>
          <cell r="Y58">
            <v>7392738</v>
          </cell>
          <cell r="Z58">
            <v>7392738</v>
          </cell>
          <cell r="AA58">
            <v>7392738</v>
          </cell>
          <cell r="AB58">
            <v>7392738</v>
          </cell>
          <cell r="AC58">
            <v>7392738</v>
          </cell>
        </row>
        <row r="59">
          <cell r="A59" t="str">
            <v>Add_paidin_cap_ret_Earn</v>
          </cell>
          <cell r="B59" t="str">
            <v>BL9070</v>
          </cell>
          <cell r="C59" t="str">
            <v>B</v>
          </cell>
          <cell r="D59">
            <v>600</v>
          </cell>
          <cell r="E59" t="str">
            <v>Add. paid-In capital a. ret. Earning</v>
          </cell>
          <cell r="H59" t="str">
            <v>BalanceSheet</v>
          </cell>
          <cell r="J59">
            <v>81841</v>
          </cell>
          <cell r="K59">
            <v>1349409</v>
          </cell>
          <cell r="L59">
            <v>1309145</v>
          </cell>
          <cell r="M59">
            <v>1929822</v>
          </cell>
          <cell r="N59">
            <v>3399545.9962094873</v>
          </cell>
          <cell r="O59">
            <v>1952363</v>
          </cell>
          <cell r="P59">
            <v>1974904</v>
          </cell>
          <cell r="Q59">
            <v>1997445</v>
          </cell>
          <cell r="R59">
            <v>2019986</v>
          </cell>
          <cell r="S59">
            <v>2042527</v>
          </cell>
          <cell r="T59">
            <v>2065068</v>
          </cell>
          <cell r="U59">
            <v>2087609</v>
          </cell>
          <cell r="V59">
            <v>3309381.9962094873</v>
          </cell>
          <cell r="W59">
            <v>3331922.9962094873</v>
          </cell>
          <cell r="X59">
            <v>3354463.9962094873</v>
          </cell>
          <cell r="Y59">
            <v>3377004.9962094873</v>
          </cell>
          <cell r="Z59">
            <v>3399545.9962094873</v>
          </cell>
          <cell r="AA59">
            <v>4678827.3523242939</v>
          </cell>
          <cell r="AB59">
            <v>6041389.1456885207</v>
          </cell>
          <cell r="AC59">
            <v>7496271.2976905303</v>
          </cell>
        </row>
        <row r="60">
          <cell r="A60" t="str">
            <v>Add_paidin_ cap</v>
          </cell>
          <cell r="B60" t="str">
            <v>BL1110</v>
          </cell>
          <cell r="C60" t="str">
            <v>B</v>
          </cell>
          <cell r="D60">
            <v>610</v>
          </cell>
          <cell r="E60" t="str">
            <v>Additional paid-in capital</v>
          </cell>
          <cell r="H60" t="str">
            <v>BalanceSheet</v>
          </cell>
          <cell r="J60">
            <v>1281848.6152467611</v>
          </cell>
          <cell r="K60">
            <v>81841</v>
          </cell>
          <cell r="L60">
            <v>1612093</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A61" t="str">
            <v>Ret_earn_free</v>
          </cell>
          <cell r="H61" t="str">
            <v>ManOldData, ManInpFin</v>
          </cell>
          <cell r="J61">
            <v>0</v>
          </cell>
          <cell r="K61">
            <v>1267568</v>
          </cell>
          <cell r="L61">
            <v>337443.57710527629</v>
          </cell>
          <cell r="M61">
            <v>1538060</v>
          </cell>
          <cell r="N61">
            <v>1808552</v>
          </cell>
          <cell r="O61">
            <v>1560601</v>
          </cell>
          <cell r="P61">
            <v>1583142</v>
          </cell>
          <cell r="Q61">
            <v>1605683</v>
          </cell>
          <cell r="R61">
            <v>1628224</v>
          </cell>
          <cell r="S61">
            <v>1650765</v>
          </cell>
          <cell r="T61">
            <v>1673306</v>
          </cell>
          <cell r="U61">
            <v>1695847</v>
          </cell>
          <cell r="V61">
            <v>1718388</v>
          </cell>
          <cell r="W61">
            <v>1740929</v>
          </cell>
          <cell r="X61">
            <v>1763470</v>
          </cell>
          <cell r="Y61">
            <v>1786011</v>
          </cell>
          <cell r="Z61">
            <v>1808552</v>
          </cell>
          <cell r="AA61">
            <v>2079044</v>
          </cell>
          <cell r="AB61">
            <v>2349536</v>
          </cell>
          <cell r="AC61">
            <v>2620028</v>
          </cell>
        </row>
        <row r="62">
          <cell r="A62" t="str">
            <v>Ret_earn_reserv_lav</v>
          </cell>
          <cell r="J62">
            <v>0</v>
          </cell>
          <cell r="K62">
            <v>0</v>
          </cell>
          <cell r="L62">
            <v>0</v>
          </cell>
          <cell r="M62">
            <v>15496.050000000001</v>
          </cell>
          <cell r="N62">
            <v>102235.18931047439</v>
          </cell>
          <cell r="O62">
            <v>0</v>
          </cell>
          <cell r="P62">
            <v>0</v>
          </cell>
          <cell r="Q62">
            <v>0</v>
          </cell>
          <cell r="R62">
            <v>0</v>
          </cell>
          <cell r="S62">
            <v>0</v>
          </cell>
          <cell r="T62">
            <v>0</v>
          </cell>
          <cell r="U62">
            <v>0</v>
          </cell>
          <cell r="V62">
            <v>86739.139310474391</v>
          </cell>
          <cell r="W62">
            <v>86739.139310474391</v>
          </cell>
          <cell r="X62">
            <v>86739.139310474391</v>
          </cell>
          <cell r="Y62">
            <v>86739.139310474391</v>
          </cell>
          <cell r="Z62">
            <v>86739.139310474391</v>
          </cell>
          <cell r="AA62">
            <v>168419.04261621472</v>
          </cell>
          <cell r="AB62">
            <v>254262.96778442606</v>
          </cell>
          <cell r="AC62">
            <v>344722.91088452656</v>
          </cell>
        </row>
        <row r="63">
          <cell r="A63" t="str">
            <v>Ret_earn_inp</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A64" t="str">
            <v>Ret_earn</v>
          </cell>
          <cell r="B64" t="str">
            <v>BL1120</v>
          </cell>
          <cell r="C64" t="str">
            <v>B</v>
          </cell>
          <cell r="D64">
            <v>620</v>
          </cell>
          <cell r="E64" t="str">
            <v>Retained earnings</v>
          </cell>
          <cell r="H64" t="str">
            <v>ManOldData, ManInpFin</v>
          </cell>
          <cell r="J64">
            <v>0</v>
          </cell>
          <cell r="K64">
            <v>1267568</v>
          </cell>
          <cell r="L64">
            <v>493168</v>
          </cell>
          <cell r="M64">
            <v>1929822</v>
          </cell>
          <cell r="N64">
            <v>3399545.9962094873</v>
          </cell>
          <cell r="O64">
            <v>1952363</v>
          </cell>
          <cell r="P64">
            <v>1974904</v>
          </cell>
          <cell r="Q64">
            <v>1997445</v>
          </cell>
          <cell r="R64">
            <v>2019986</v>
          </cell>
          <cell r="S64">
            <v>2042527</v>
          </cell>
          <cell r="T64">
            <v>2065068</v>
          </cell>
          <cell r="U64">
            <v>2087609</v>
          </cell>
          <cell r="V64">
            <v>3309381.9962094873</v>
          </cell>
          <cell r="W64">
            <v>3331922.9962094873</v>
          </cell>
          <cell r="X64">
            <v>3354463.9962094873</v>
          </cell>
          <cell r="Y64">
            <v>3377004.9962094873</v>
          </cell>
          <cell r="Z64">
            <v>3399545.9962094873</v>
          </cell>
          <cell r="AA64">
            <v>4678827.3523242939</v>
          </cell>
          <cell r="AB64">
            <v>6041389.1456885207</v>
          </cell>
          <cell r="AC64">
            <v>7496271.2976905303</v>
          </cell>
        </row>
        <row r="65">
          <cell r="A65" t="str">
            <v>Diff_res_curr</v>
          </cell>
          <cell r="B65" t="str">
            <v>BL1210</v>
          </cell>
          <cell r="C65" t="str">
            <v>B</v>
          </cell>
          <cell r="D65">
            <v>630</v>
          </cell>
          <cell r="E65" t="str">
            <v>Difference resulting from currency</v>
          </cell>
          <cell r="H65" t="str">
            <v>ManOldData, ManInpFin</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A66" t="str">
            <v>Min_int</v>
          </cell>
          <cell r="B66" t="str">
            <v>BL1410</v>
          </cell>
          <cell r="C66" t="str">
            <v>B</v>
          </cell>
          <cell r="D66">
            <v>650</v>
          </cell>
          <cell r="E66" t="str">
            <v>Minority interest</v>
          </cell>
          <cell r="H66" t="str">
            <v>ManOldData, ManInpFin</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A67" t="str">
            <v>Differences resulting from captial con</v>
          </cell>
          <cell r="B67" t="str">
            <v>BL1510</v>
          </cell>
          <cell r="C67" t="str">
            <v>B</v>
          </cell>
          <cell r="D67">
            <v>660</v>
          </cell>
          <cell r="E67" t="str">
            <v>Differences resulting from captial con</v>
          </cell>
          <cell r="H67" t="str">
            <v>ManOldData, ManInpFin</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row>
        <row r="68">
          <cell r="A68" t="str">
            <v>Spez_res</v>
          </cell>
          <cell r="B68" t="str">
            <v>BL1610</v>
          </cell>
          <cell r="C68" t="str">
            <v>B</v>
          </cell>
          <cell r="D68">
            <v>670</v>
          </cell>
          <cell r="E68" t="str">
            <v>Spezial reserves</v>
          </cell>
          <cell r="H68" t="str">
            <v>ManOldData, ManInpFin</v>
          </cell>
          <cell r="J68">
            <v>0</v>
          </cell>
          <cell r="K68">
            <v>2312986</v>
          </cell>
          <cell r="L68">
            <v>2639222</v>
          </cell>
          <cell r="M68">
            <v>2010494</v>
          </cell>
          <cell r="N68">
            <v>1740002</v>
          </cell>
          <cell r="O68">
            <v>1987953</v>
          </cell>
          <cell r="P68">
            <v>1965412</v>
          </cell>
          <cell r="Q68">
            <v>1942871</v>
          </cell>
          <cell r="R68">
            <v>1920330</v>
          </cell>
          <cell r="S68">
            <v>1897789</v>
          </cell>
          <cell r="T68">
            <v>1875248</v>
          </cell>
          <cell r="U68">
            <v>1852707</v>
          </cell>
          <cell r="V68">
            <v>1830166</v>
          </cell>
          <cell r="W68">
            <v>1807625</v>
          </cell>
          <cell r="X68">
            <v>1785084</v>
          </cell>
          <cell r="Y68">
            <v>1762543</v>
          </cell>
          <cell r="Z68">
            <v>1740002</v>
          </cell>
          <cell r="AA68">
            <v>1469510</v>
          </cell>
          <cell r="AB68">
            <v>1199018</v>
          </cell>
          <cell r="AC68">
            <v>928526</v>
          </cell>
        </row>
        <row r="69">
          <cell r="A69" t="str">
            <v>Spez_res_inp</v>
          </cell>
          <cell r="J69">
            <v>0</v>
          </cell>
          <cell r="K69">
            <v>0</v>
          </cell>
          <cell r="L69">
            <v>0</v>
          </cell>
          <cell r="M69">
            <v>-32000</v>
          </cell>
          <cell r="N69">
            <v>-32000</v>
          </cell>
          <cell r="O69">
            <v>-32000</v>
          </cell>
          <cell r="P69">
            <v>-32000</v>
          </cell>
          <cell r="Q69">
            <v>-32000</v>
          </cell>
          <cell r="R69">
            <v>-32000</v>
          </cell>
          <cell r="S69">
            <v>-32000</v>
          </cell>
          <cell r="T69">
            <v>-32000</v>
          </cell>
          <cell r="U69">
            <v>-32000</v>
          </cell>
          <cell r="V69">
            <v>-32000</v>
          </cell>
          <cell r="W69">
            <v>-32000</v>
          </cell>
          <cell r="X69">
            <v>-32000</v>
          </cell>
          <cell r="Y69">
            <v>-32000</v>
          </cell>
          <cell r="Z69">
            <v>-32000</v>
          </cell>
          <cell r="AA69">
            <v>-32000</v>
          </cell>
          <cell r="AB69">
            <v>-32000</v>
          </cell>
          <cell r="AC69">
            <v>-32000</v>
          </cell>
        </row>
        <row r="70">
          <cell r="A70" t="str">
            <v>Spez_res_asapraisl_dot</v>
          </cell>
          <cell r="J70">
            <v>0</v>
          </cell>
          <cell r="K70">
            <v>0</v>
          </cell>
          <cell r="L70">
            <v>0</v>
          </cell>
          <cell r="M70">
            <v>2042494</v>
          </cell>
          <cell r="N70">
            <v>1772002</v>
          </cell>
          <cell r="O70">
            <v>2019953</v>
          </cell>
          <cell r="P70">
            <v>1997412</v>
          </cell>
          <cell r="Q70">
            <v>1974871</v>
          </cell>
          <cell r="R70">
            <v>1952330</v>
          </cell>
          <cell r="S70">
            <v>1929789</v>
          </cell>
          <cell r="T70">
            <v>1907248</v>
          </cell>
          <cell r="U70">
            <v>1884707</v>
          </cell>
          <cell r="V70">
            <v>1862166</v>
          </cell>
          <cell r="W70">
            <v>1839625</v>
          </cell>
          <cell r="X70">
            <v>1817084</v>
          </cell>
          <cell r="Y70">
            <v>1794543</v>
          </cell>
          <cell r="Z70">
            <v>1772002</v>
          </cell>
          <cell r="AA70">
            <v>1501510</v>
          </cell>
          <cell r="AB70">
            <v>1231018</v>
          </cell>
          <cell r="AC70">
            <v>960526</v>
          </cell>
        </row>
        <row r="71">
          <cell r="A71" t="str">
            <v>Spez_res_asapraisl_divid</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A72" t="str">
            <v>Accruals</v>
          </cell>
          <cell r="B72" t="str">
            <v>BL9080</v>
          </cell>
          <cell r="C72" t="str">
            <v>B</v>
          </cell>
          <cell r="D72">
            <v>680</v>
          </cell>
          <cell r="E72" t="str">
            <v>Accruals</v>
          </cell>
          <cell r="H72" t="str">
            <v>BalanceSheet</v>
          </cell>
          <cell r="J72">
            <v>74300</v>
          </cell>
          <cell r="K72">
            <v>126215</v>
          </cell>
          <cell r="L72">
            <v>75000</v>
          </cell>
          <cell r="M72">
            <v>874341</v>
          </cell>
          <cell r="N72">
            <v>823063.9</v>
          </cell>
          <cell r="O72">
            <v>867406.9</v>
          </cell>
          <cell r="P72">
            <v>857529.9</v>
          </cell>
          <cell r="Q72">
            <v>847653.9</v>
          </cell>
          <cell r="R72">
            <v>842017.9</v>
          </cell>
          <cell r="S72">
            <v>836381.9</v>
          </cell>
          <cell r="T72">
            <v>830745.9</v>
          </cell>
          <cell r="U72">
            <v>825109.9</v>
          </cell>
          <cell r="V72">
            <v>819473.9</v>
          </cell>
          <cell r="W72">
            <v>813837.9</v>
          </cell>
          <cell r="X72">
            <v>808201.9</v>
          </cell>
          <cell r="Y72">
            <v>802565.9</v>
          </cell>
          <cell r="Z72">
            <v>823063.9</v>
          </cell>
          <cell r="AA72">
            <v>758524.09</v>
          </cell>
          <cell r="AB72">
            <v>694141.24900000007</v>
          </cell>
          <cell r="AC72">
            <v>629923.46140000003</v>
          </cell>
        </row>
        <row r="73">
          <cell r="A73" t="str">
            <v>Pens_sim_oblig_ext</v>
          </cell>
          <cell r="B73" t="str">
            <v>BL1710.extern</v>
          </cell>
          <cell r="D73">
            <v>690</v>
          </cell>
          <cell r="E73" t="str">
            <v xml:space="preserve">         I. Pensions and similar obligations - extern</v>
          </cell>
          <cell r="H73" t="str">
            <v>ManOldData, ManInpFin</v>
          </cell>
          <cell r="J73">
            <v>0</v>
          </cell>
          <cell r="K73">
            <v>74300</v>
          </cell>
          <cell r="L73">
            <v>75000</v>
          </cell>
          <cell r="M73">
            <v>80269</v>
          </cell>
          <cell r="N73">
            <v>80269</v>
          </cell>
          <cell r="O73">
            <v>80269</v>
          </cell>
          <cell r="P73">
            <v>80269</v>
          </cell>
          <cell r="Q73">
            <v>80269</v>
          </cell>
          <cell r="R73">
            <v>80269</v>
          </cell>
          <cell r="S73">
            <v>80269</v>
          </cell>
          <cell r="T73">
            <v>80269</v>
          </cell>
          <cell r="U73">
            <v>80269</v>
          </cell>
          <cell r="V73">
            <v>80269</v>
          </cell>
          <cell r="W73">
            <v>80269</v>
          </cell>
          <cell r="X73">
            <v>80269</v>
          </cell>
          <cell r="Y73">
            <v>80269</v>
          </cell>
          <cell r="Z73">
            <v>80269</v>
          </cell>
          <cell r="AA73">
            <v>80269</v>
          </cell>
          <cell r="AB73">
            <v>80269</v>
          </cell>
          <cell r="AC73">
            <v>80269</v>
          </cell>
        </row>
        <row r="74">
          <cell r="A74" t="str">
            <v>Pens_sim_oblig_int</v>
          </cell>
          <cell r="B74" t="str">
            <v>BL1710.intern</v>
          </cell>
          <cell r="D74">
            <v>700</v>
          </cell>
          <cell r="E74" t="str">
            <v xml:space="preserve">         I. Pensions and similar obligations - intern</v>
          </cell>
          <cell r="H74" t="str">
            <v>ManOldData, ManInpFin</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A75" t="str">
            <v>Pens_sim_oblig</v>
          </cell>
          <cell r="B75" t="str">
            <v>BL1710</v>
          </cell>
          <cell r="C75" t="str">
            <v>B</v>
          </cell>
          <cell r="D75">
            <v>710</v>
          </cell>
          <cell r="E75" t="str">
            <v>Pensions and similar obligations</v>
          </cell>
          <cell r="H75" t="str">
            <v>BalanceSheet</v>
          </cell>
          <cell r="J75">
            <v>0</v>
          </cell>
          <cell r="K75">
            <v>74300</v>
          </cell>
          <cell r="L75">
            <v>75000</v>
          </cell>
          <cell r="M75">
            <v>80269</v>
          </cell>
          <cell r="N75">
            <v>80269</v>
          </cell>
          <cell r="O75">
            <v>80269</v>
          </cell>
          <cell r="P75">
            <v>80269</v>
          </cell>
          <cell r="Q75">
            <v>80269</v>
          </cell>
          <cell r="R75">
            <v>80269</v>
          </cell>
          <cell r="S75">
            <v>80269</v>
          </cell>
          <cell r="T75">
            <v>80269</v>
          </cell>
          <cell r="U75">
            <v>80269</v>
          </cell>
          <cell r="V75">
            <v>80269</v>
          </cell>
          <cell r="W75">
            <v>80269</v>
          </cell>
          <cell r="X75">
            <v>80269</v>
          </cell>
          <cell r="Y75">
            <v>80269</v>
          </cell>
          <cell r="Z75">
            <v>80269</v>
          </cell>
          <cell r="AA75">
            <v>80269</v>
          </cell>
          <cell r="AB75">
            <v>80269</v>
          </cell>
          <cell r="AC75">
            <v>80269</v>
          </cell>
        </row>
        <row r="76">
          <cell r="A76" t="str">
            <v>Tax_acc_ext</v>
          </cell>
          <cell r="B76" t="str">
            <v>BL1720.extern</v>
          </cell>
          <cell r="D76">
            <v>720</v>
          </cell>
          <cell r="E76" t="str">
            <v xml:space="preserve">         II. Tax accruals - extern</v>
          </cell>
          <cell r="H76" t="str">
            <v>ManOldData, ManInpFin</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A77" t="str">
            <v>Tax_acc_int</v>
          </cell>
          <cell r="B77" t="str">
            <v>BL1720.intern</v>
          </cell>
          <cell r="D77">
            <v>730</v>
          </cell>
          <cell r="E77" t="str">
            <v xml:space="preserve">         II. Tax accruals - intern</v>
          </cell>
          <cell r="H77" t="str">
            <v>ManOldData, ManInpFin</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A78" t="str">
            <v>Tax accruals</v>
          </cell>
          <cell r="B78" t="str">
            <v>BL1720</v>
          </cell>
          <cell r="C78" t="str">
            <v>B</v>
          </cell>
          <cell r="D78">
            <v>740</v>
          </cell>
          <cell r="E78" t="str">
            <v>Tax accruals</v>
          </cell>
          <cell r="H78" t="str">
            <v>BalanceSheet</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A79" t="str">
            <v>oth_acc_ext</v>
          </cell>
          <cell r="B79" t="str">
            <v>BL1730.extern</v>
          </cell>
          <cell r="D79">
            <v>750</v>
          </cell>
          <cell r="E79" t="str">
            <v xml:space="preserve">         III. Other accruals - extern</v>
          </cell>
          <cell r="H79" t="str">
            <v>ManOldData, ManInpFin</v>
          </cell>
          <cell r="J79">
            <v>74300</v>
          </cell>
          <cell r="K79">
            <v>51915</v>
          </cell>
          <cell r="L79">
            <v>0</v>
          </cell>
          <cell r="M79">
            <v>794072</v>
          </cell>
          <cell r="N79">
            <v>742794.9</v>
          </cell>
          <cell r="O79">
            <v>787137.9</v>
          </cell>
          <cell r="P79">
            <v>777260.9</v>
          </cell>
          <cell r="Q79">
            <v>767384.9</v>
          </cell>
          <cell r="R79">
            <v>761748.9</v>
          </cell>
          <cell r="S79">
            <v>756112.9</v>
          </cell>
          <cell r="T79">
            <v>750476.9</v>
          </cell>
          <cell r="U79">
            <v>744840.9</v>
          </cell>
          <cell r="V79">
            <v>739204.9</v>
          </cell>
          <cell r="W79">
            <v>733568.9</v>
          </cell>
          <cell r="X79">
            <v>727932.9</v>
          </cell>
          <cell r="Y79">
            <v>722296.9</v>
          </cell>
          <cell r="Z79">
            <v>742794.9</v>
          </cell>
          <cell r="AA79">
            <v>678255.09</v>
          </cell>
          <cell r="AB79">
            <v>613872.24900000007</v>
          </cell>
          <cell r="AC79">
            <v>549654.46140000003</v>
          </cell>
        </row>
        <row r="80">
          <cell r="A80" t="str">
            <v>oth_acc_int</v>
          </cell>
          <cell r="B80" t="str">
            <v>BL1730.intern</v>
          </cell>
          <cell r="D80">
            <v>760</v>
          </cell>
          <cell r="E80" t="str">
            <v xml:space="preserve">         III. Other accruals - intern</v>
          </cell>
          <cell r="H80" t="str">
            <v>ManOldData, ManInpFin</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A81" t="str">
            <v>Oth_accruals</v>
          </cell>
          <cell r="B81" t="str">
            <v>BL1730</v>
          </cell>
          <cell r="C81" t="str">
            <v>B</v>
          </cell>
          <cell r="D81">
            <v>770</v>
          </cell>
          <cell r="E81" t="str">
            <v>Other accruals</v>
          </cell>
          <cell r="H81" t="str">
            <v>BalanceSheet</v>
          </cell>
          <cell r="J81">
            <v>74300</v>
          </cell>
          <cell r="K81">
            <v>51915</v>
          </cell>
          <cell r="L81">
            <v>0</v>
          </cell>
          <cell r="M81">
            <v>794072</v>
          </cell>
          <cell r="N81">
            <v>742794.9</v>
          </cell>
          <cell r="O81">
            <v>787137.9</v>
          </cell>
          <cell r="P81">
            <v>777260.9</v>
          </cell>
          <cell r="Q81">
            <v>767384.9</v>
          </cell>
          <cell r="R81">
            <v>761748.9</v>
          </cell>
          <cell r="S81">
            <v>756112.9</v>
          </cell>
          <cell r="T81">
            <v>750476.9</v>
          </cell>
          <cell r="U81">
            <v>744840.9</v>
          </cell>
          <cell r="V81">
            <v>739204.9</v>
          </cell>
          <cell r="W81">
            <v>733568.9</v>
          </cell>
          <cell r="X81">
            <v>727932.9</v>
          </cell>
          <cell r="Y81">
            <v>722296.9</v>
          </cell>
          <cell r="Z81">
            <v>742794.9</v>
          </cell>
          <cell r="AA81">
            <v>678255.09</v>
          </cell>
          <cell r="AB81">
            <v>613872.24900000007</v>
          </cell>
          <cell r="AC81">
            <v>549654.46140000003</v>
          </cell>
        </row>
        <row r="82">
          <cell r="A82" t="str">
            <v>Liabilities</v>
          </cell>
          <cell r="B82" t="str">
            <v>BL9100</v>
          </cell>
          <cell r="C82" t="str">
            <v>B</v>
          </cell>
          <cell r="D82">
            <v>780</v>
          </cell>
          <cell r="E82" t="str">
            <v>Liabilities</v>
          </cell>
          <cell r="H82" t="str">
            <v>BalanceSheet</v>
          </cell>
          <cell r="J82">
            <v>1316336</v>
          </cell>
          <cell r="K82">
            <v>1661747</v>
          </cell>
          <cell r="L82">
            <v>997200</v>
          </cell>
          <cell r="M82">
            <v>1075374.3989644651</v>
          </cell>
          <cell r="N82">
            <v>829625.24103695306</v>
          </cell>
          <cell r="O82">
            <v>959625.24103695306</v>
          </cell>
          <cell r="P82">
            <v>949625.24103695306</v>
          </cell>
          <cell r="Q82">
            <v>939625.24103695306</v>
          </cell>
          <cell r="R82">
            <v>929625.24103695306</v>
          </cell>
          <cell r="S82">
            <v>919625.24103695306</v>
          </cell>
          <cell r="T82">
            <v>909625.24103695306</v>
          </cell>
          <cell r="U82">
            <v>899625.24103695306</v>
          </cell>
          <cell r="V82">
            <v>879625.24103695306</v>
          </cell>
          <cell r="W82">
            <v>859625.24103695306</v>
          </cell>
          <cell r="X82">
            <v>839625.24103695306</v>
          </cell>
          <cell r="Y82">
            <v>839625.24103695306</v>
          </cell>
          <cell r="Z82">
            <v>829625.24103695306</v>
          </cell>
          <cell r="AA82">
            <v>887443.57236436603</v>
          </cell>
          <cell r="AB82">
            <v>938472.30258086103</v>
          </cell>
          <cell r="AC82">
            <v>1013361.48294442</v>
          </cell>
        </row>
        <row r="83">
          <cell r="A83" t="str">
            <v>Bonds_debts</v>
          </cell>
          <cell r="B83" t="str">
            <v>BL1810</v>
          </cell>
          <cell r="C83" t="str">
            <v>B</v>
          </cell>
          <cell r="D83">
            <v>790</v>
          </cell>
          <cell r="E83" t="str">
            <v>Bonds/debentures</v>
          </cell>
          <cell r="H83" t="str">
            <v>ManOldData, ManInpFin</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A84" t="str">
            <v>Liab_bank</v>
          </cell>
          <cell r="B84" t="str">
            <v>BL1820</v>
          </cell>
          <cell r="C84" t="str">
            <v>B</v>
          </cell>
          <cell r="D84">
            <v>800</v>
          </cell>
          <cell r="E84" t="str">
            <v>Liabilities to banks</v>
          </cell>
          <cell r="H84" t="str">
            <v>ManOldData, ManInpFin</v>
          </cell>
          <cell r="J84">
            <v>360949</v>
          </cell>
          <cell r="K84">
            <v>276093</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A85" t="str">
            <v>Liab_bank_inp</v>
          </cell>
          <cell r="B85" t="str">
            <v>BL1820inp</v>
          </cell>
          <cell r="E85" t="str">
            <v>Liabilities to banks MANUAL Input</v>
          </cell>
          <cell r="H85" t="str">
            <v>ManOldData, ManInpFin</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A86" t="str">
            <v>Liab_bank_new</v>
          </cell>
          <cell r="B86" t="str">
            <v>BL1820new</v>
          </cell>
          <cell r="E86" t="str">
            <v>Liabilities to banks additional calculation</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A87" t="str">
            <v>Adv_receiv</v>
          </cell>
          <cell r="B87" t="str">
            <v>BL1830</v>
          </cell>
          <cell r="C87" t="str">
            <v>B</v>
          </cell>
          <cell r="D87">
            <v>810</v>
          </cell>
          <cell r="E87" t="str">
            <v>Advances received</v>
          </cell>
          <cell r="H87" t="str">
            <v>ManOldData, ManInpFin</v>
          </cell>
          <cell r="J87">
            <v>0</v>
          </cell>
          <cell r="K87">
            <v>0</v>
          </cell>
          <cell r="L87">
            <v>0</v>
          </cell>
          <cell r="M87">
            <v>1296</v>
          </cell>
          <cell r="N87">
            <v>1134</v>
          </cell>
          <cell r="O87">
            <v>1134</v>
          </cell>
          <cell r="P87">
            <v>1134</v>
          </cell>
          <cell r="Q87">
            <v>1134</v>
          </cell>
          <cell r="R87">
            <v>1134</v>
          </cell>
          <cell r="S87">
            <v>1134</v>
          </cell>
          <cell r="T87">
            <v>1134</v>
          </cell>
          <cell r="U87">
            <v>1134</v>
          </cell>
          <cell r="V87">
            <v>1134</v>
          </cell>
          <cell r="W87">
            <v>1134</v>
          </cell>
          <cell r="X87">
            <v>1134</v>
          </cell>
          <cell r="Y87">
            <v>1134</v>
          </cell>
          <cell r="Z87">
            <v>1134</v>
          </cell>
          <cell r="AA87">
            <v>1025</v>
          </cell>
          <cell r="AB87">
            <v>926</v>
          </cell>
          <cell r="AC87">
            <v>836</v>
          </cell>
        </row>
        <row r="88">
          <cell r="A88" t="str">
            <v>Trad_acc_payable</v>
          </cell>
          <cell r="B88" t="str">
            <v>BL1840</v>
          </cell>
          <cell r="C88" t="str">
            <v>B</v>
          </cell>
          <cell r="D88">
            <v>820</v>
          </cell>
          <cell r="E88" t="str">
            <v>Trade accounts payable</v>
          </cell>
          <cell r="H88" t="str">
            <v>ManOldData, ManInpFin</v>
          </cell>
          <cell r="J88">
            <v>483902</v>
          </cell>
          <cell r="K88">
            <v>677291</v>
          </cell>
          <cell r="L88">
            <v>747200</v>
          </cell>
          <cell r="M88">
            <v>777000</v>
          </cell>
          <cell r="N88">
            <v>647000</v>
          </cell>
          <cell r="O88">
            <v>777000</v>
          </cell>
          <cell r="P88">
            <v>767000</v>
          </cell>
          <cell r="Q88">
            <v>757000</v>
          </cell>
          <cell r="R88">
            <v>747000</v>
          </cell>
          <cell r="S88">
            <v>737000</v>
          </cell>
          <cell r="T88">
            <v>727000</v>
          </cell>
          <cell r="U88">
            <v>717000</v>
          </cell>
          <cell r="V88">
            <v>697000</v>
          </cell>
          <cell r="W88">
            <v>677000</v>
          </cell>
          <cell r="X88">
            <v>657000</v>
          </cell>
          <cell r="Y88">
            <v>657000</v>
          </cell>
          <cell r="Z88">
            <v>647000</v>
          </cell>
          <cell r="AA88">
            <v>647000</v>
          </cell>
          <cell r="AB88">
            <v>657000</v>
          </cell>
          <cell r="AC88">
            <v>667000</v>
          </cell>
        </row>
        <row r="89">
          <cell r="A89" t="str">
            <v>Pay_aff_comp</v>
          </cell>
          <cell r="B89" t="str">
            <v>BL9090</v>
          </cell>
          <cell r="C89" t="str">
            <v>B</v>
          </cell>
          <cell r="D89">
            <v>830</v>
          </cell>
          <cell r="E89" t="str">
            <v>Payables to affiliated companies</v>
          </cell>
          <cell r="H89" t="str">
            <v>ManOldData, ManInpFin</v>
          </cell>
          <cell r="J89">
            <v>0</v>
          </cell>
          <cell r="K89">
            <v>0</v>
          </cell>
          <cell r="L89">
            <v>0</v>
          </cell>
          <cell r="M89">
            <v>3000</v>
          </cell>
          <cell r="N89">
            <v>3000</v>
          </cell>
          <cell r="O89">
            <v>3000</v>
          </cell>
          <cell r="P89">
            <v>3000</v>
          </cell>
          <cell r="Q89">
            <v>3000</v>
          </cell>
          <cell r="R89">
            <v>3000</v>
          </cell>
          <cell r="S89">
            <v>3000</v>
          </cell>
          <cell r="T89">
            <v>3000</v>
          </cell>
          <cell r="U89">
            <v>3000</v>
          </cell>
          <cell r="V89">
            <v>3000</v>
          </cell>
          <cell r="W89">
            <v>3000</v>
          </cell>
          <cell r="X89">
            <v>3000</v>
          </cell>
          <cell r="Y89">
            <v>3000</v>
          </cell>
          <cell r="Z89">
            <v>3000</v>
          </cell>
          <cell r="AA89">
            <v>3000</v>
          </cell>
          <cell r="AB89">
            <v>3000</v>
          </cell>
          <cell r="AC89">
            <v>3000</v>
          </cell>
        </row>
        <row r="90">
          <cell r="A90" t="str">
            <v>from_shareh_loan_inbear</v>
          </cell>
          <cell r="B90" t="str">
            <v>BL1850</v>
          </cell>
          <cell r="C90" t="str">
            <v>B</v>
          </cell>
          <cell r="D90">
            <v>840</v>
          </cell>
          <cell r="E90" t="str">
            <v>from shareholders loan (interest bear)</v>
          </cell>
          <cell r="H90" t="str">
            <v>ManOldData, ManInpFin</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A91" t="str">
            <v>from_shareh_loan_infree</v>
          </cell>
          <cell r="B91" t="str">
            <v>BL1854</v>
          </cell>
          <cell r="C91" t="str">
            <v>B</v>
          </cell>
          <cell r="D91">
            <v>850</v>
          </cell>
          <cell r="E91" t="str">
            <v>from shareholders loan (interest free)</v>
          </cell>
          <cell r="H91" t="str">
            <v>ManOldData, ManInpFin</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A92" t="str">
            <v>from_trade acc_payable</v>
          </cell>
          <cell r="B92" t="str">
            <v>BL1860</v>
          </cell>
          <cell r="C92" t="str">
            <v>B</v>
          </cell>
          <cell r="D92">
            <v>860</v>
          </cell>
          <cell r="E92" t="str">
            <v>from trade accounts payable</v>
          </cell>
          <cell r="H92" t="str">
            <v>BalanceSheet</v>
          </cell>
          <cell r="J92">
            <v>0</v>
          </cell>
          <cell r="K92">
            <v>0</v>
          </cell>
          <cell r="L92">
            <v>0</v>
          </cell>
          <cell r="M92">
            <v>3000</v>
          </cell>
          <cell r="N92">
            <v>3000</v>
          </cell>
          <cell r="O92">
            <v>3000</v>
          </cell>
          <cell r="P92">
            <v>3000</v>
          </cell>
          <cell r="Q92">
            <v>3000</v>
          </cell>
          <cell r="R92">
            <v>3000</v>
          </cell>
          <cell r="S92">
            <v>3000</v>
          </cell>
          <cell r="T92">
            <v>3000</v>
          </cell>
          <cell r="U92">
            <v>3000</v>
          </cell>
          <cell r="V92">
            <v>3000</v>
          </cell>
          <cell r="W92">
            <v>3000</v>
          </cell>
          <cell r="X92">
            <v>3000</v>
          </cell>
          <cell r="Y92">
            <v>3000</v>
          </cell>
          <cell r="Z92">
            <v>3000</v>
          </cell>
          <cell r="AA92">
            <v>3000</v>
          </cell>
          <cell r="AB92">
            <v>3000</v>
          </cell>
          <cell r="AC92">
            <v>3000</v>
          </cell>
        </row>
        <row r="93">
          <cell r="A93" t="str">
            <v>Liab_ass_rel_Comp</v>
          </cell>
          <cell r="B93" t="str">
            <v>BL1870</v>
          </cell>
          <cell r="C93" t="str">
            <v>B</v>
          </cell>
          <cell r="D93">
            <v>870</v>
          </cell>
          <cell r="E93" t="str">
            <v>Liabilities to ass. A. rel. Companies</v>
          </cell>
          <cell r="H93" t="str">
            <v>BalanceSheet</v>
          </cell>
          <cell r="J93">
            <v>0</v>
          </cell>
          <cell r="K93">
            <v>0</v>
          </cell>
          <cell r="L93">
            <v>0</v>
          </cell>
          <cell r="M93">
            <v>5000</v>
          </cell>
          <cell r="N93">
            <v>5000</v>
          </cell>
          <cell r="O93">
            <v>5000</v>
          </cell>
          <cell r="P93">
            <v>5000</v>
          </cell>
          <cell r="Q93">
            <v>5000</v>
          </cell>
          <cell r="R93">
            <v>5000</v>
          </cell>
          <cell r="S93">
            <v>5000</v>
          </cell>
          <cell r="T93">
            <v>5000</v>
          </cell>
          <cell r="U93">
            <v>5000</v>
          </cell>
          <cell r="V93">
            <v>5000</v>
          </cell>
          <cell r="W93">
            <v>5000</v>
          </cell>
          <cell r="X93">
            <v>5000</v>
          </cell>
          <cell r="Y93">
            <v>5000</v>
          </cell>
          <cell r="Z93">
            <v>5000</v>
          </cell>
          <cell r="AA93">
            <v>5000</v>
          </cell>
          <cell r="AB93">
            <v>5000</v>
          </cell>
          <cell r="AC93">
            <v>5000</v>
          </cell>
        </row>
        <row r="94">
          <cell r="A94" t="str">
            <v>oth_liab_int_free_ext</v>
          </cell>
          <cell r="B94" t="str">
            <v>BL1876.extern</v>
          </cell>
          <cell r="D94">
            <v>880</v>
          </cell>
          <cell r="E94" t="str">
            <v xml:space="preserve">         Other interest-free liabilities - extern</v>
          </cell>
          <cell r="H94" t="str">
            <v>ManOldData, ManInpFin</v>
          </cell>
          <cell r="J94">
            <v>0</v>
          </cell>
          <cell r="K94">
            <v>0</v>
          </cell>
          <cell r="L94">
            <v>0</v>
          </cell>
          <cell r="M94">
            <v>289078.39896446501</v>
          </cell>
          <cell r="N94">
            <v>173491.24103695306</v>
          </cell>
          <cell r="O94">
            <v>173491.24103695306</v>
          </cell>
          <cell r="P94">
            <v>173491.24103695306</v>
          </cell>
          <cell r="Q94">
            <v>173491.24103695306</v>
          </cell>
          <cell r="R94">
            <v>173491.24103695306</v>
          </cell>
          <cell r="S94">
            <v>173491.24103695306</v>
          </cell>
          <cell r="T94">
            <v>173491.24103695306</v>
          </cell>
          <cell r="U94">
            <v>173491.24103695306</v>
          </cell>
          <cell r="V94">
            <v>173491.24103695306</v>
          </cell>
          <cell r="W94">
            <v>173491.24103695306</v>
          </cell>
          <cell r="X94">
            <v>173491.24103695306</v>
          </cell>
          <cell r="Y94">
            <v>173491.24103695306</v>
          </cell>
          <cell r="Z94">
            <v>173491.24103695306</v>
          </cell>
          <cell r="AA94">
            <v>231418.57236436603</v>
          </cell>
          <cell r="AB94">
            <v>272546.30258086103</v>
          </cell>
          <cell r="AC94">
            <v>337525.48294441996</v>
          </cell>
        </row>
        <row r="95">
          <cell r="A95" t="str">
            <v>oth_liab_int_free_int</v>
          </cell>
          <cell r="B95" t="str">
            <v>BL1876.intern</v>
          </cell>
          <cell r="D95">
            <v>890</v>
          </cell>
          <cell r="E95" t="str">
            <v xml:space="preserve">         Other interest-free liabilities - intern</v>
          </cell>
          <cell r="H95" t="str">
            <v>ManOldData, ManInpFin</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A96" t="str">
            <v>Oth_int_free liab</v>
          </cell>
          <cell r="B96" t="str">
            <v>BL1876</v>
          </cell>
          <cell r="C96" t="str">
            <v>B</v>
          </cell>
          <cell r="D96">
            <v>900</v>
          </cell>
          <cell r="E96" t="str">
            <v>Other interest free liabilities</v>
          </cell>
          <cell r="H96" t="str">
            <v>BalanceSheet</v>
          </cell>
          <cell r="J96">
            <v>0</v>
          </cell>
          <cell r="K96">
            <v>0</v>
          </cell>
          <cell r="L96">
            <v>0</v>
          </cell>
          <cell r="M96">
            <v>289078.39896446501</v>
          </cell>
          <cell r="N96">
            <v>173491.24103695306</v>
          </cell>
          <cell r="O96">
            <v>173491.24103695306</v>
          </cell>
          <cell r="P96">
            <v>173491.24103695306</v>
          </cell>
          <cell r="Q96">
            <v>173491.24103695306</v>
          </cell>
          <cell r="R96">
            <v>173491.24103695306</v>
          </cell>
          <cell r="S96">
            <v>173491.24103695306</v>
          </cell>
          <cell r="T96">
            <v>173491.24103695306</v>
          </cell>
          <cell r="U96">
            <v>173491.24103695306</v>
          </cell>
          <cell r="V96">
            <v>173491.24103695306</v>
          </cell>
          <cell r="W96">
            <v>173491.24103695306</v>
          </cell>
          <cell r="X96">
            <v>173491.24103695306</v>
          </cell>
          <cell r="Y96">
            <v>173491.24103695306</v>
          </cell>
          <cell r="Z96">
            <v>173491.24103695306</v>
          </cell>
          <cell r="AA96">
            <v>231418.57236436603</v>
          </cell>
          <cell r="AB96">
            <v>272546.30258086103</v>
          </cell>
          <cell r="AC96">
            <v>337525.48294441996</v>
          </cell>
        </row>
        <row r="97">
          <cell r="A97" t="str">
            <v>oth_earnliab_int_ext</v>
          </cell>
          <cell r="B97" t="str">
            <v>BL1878.extern</v>
          </cell>
          <cell r="D97">
            <v>910</v>
          </cell>
          <cell r="E97" t="str">
            <v xml:space="preserve">         Other interest-earningliabilities - extern</v>
          </cell>
          <cell r="H97" t="str">
            <v>ManOldData, ManInpFin</v>
          </cell>
          <cell r="J97">
            <v>471485</v>
          </cell>
          <cell r="K97">
            <v>708363</v>
          </cell>
          <cell r="L97">
            <v>250000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A98" t="str">
            <v>oth_earnliab_int_int</v>
          </cell>
          <cell r="B98" t="str">
            <v>BL1878.intern</v>
          </cell>
          <cell r="D98">
            <v>920</v>
          </cell>
          <cell r="E98" t="str">
            <v xml:space="preserve">         Other interest-earningliabilities - intern</v>
          </cell>
          <cell r="H98" t="str">
            <v>ManOldData, ManInpFin</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A99" t="str">
            <v>Oth_int_earn_liab</v>
          </cell>
          <cell r="B99" t="str">
            <v>BL1878</v>
          </cell>
          <cell r="C99" t="str">
            <v>B</v>
          </cell>
          <cell r="D99">
            <v>930</v>
          </cell>
          <cell r="E99" t="str">
            <v>Other interest earning liabilities</v>
          </cell>
          <cell r="H99" t="str">
            <v>BalanceSheet</v>
          </cell>
          <cell r="J99">
            <v>471485</v>
          </cell>
          <cell r="K99">
            <v>708363</v>
          </cell>
          <cell r="L99">
            <v>250000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A100" t="str">
            <v>oth_liab_ext</v>
          </cell>
          <cell r="B100" t="str">
            <v>BL1880.extern</v>
          </cell>
          <cell r="D100">
            <v>940</v>
          </cell>
          <cell r="E100" t="str">
            <v xml:space="preserve">         VII. Other liabilities - extern</v>
          </cell>
          <cell r="H100" t="str">
            <v>ManOldData, ManInpFin</v>
          </cell>
          <cell r="J100">
            <v>471485</v>
          </cell>
          <cell r="K100">
            <v>708363</v>
          </cell>
          <cell r="L100">
            <v>250000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A101" t="str">
            <v>oth_liab_int</v>
          </cell>
          <cell r="B101" t="str">
            <v>BL1880.intern</v>
          </cell>
          <cell r="D101">
            <v>950</v>
          </cell>
          <cell r="E101" t="str">
            <v xml:space="preserve">         VII. Other liabilities - intern</v>
          </cell>
          <cell r="H101" t="str">
            <v>ManOldData, ManInpFin</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A102" t="str">
            <v>Oth_liab</v>
          </cell>
          <cell r="B102" t="str">
            <v>BL1880</v>
          </cell>
          <cell r="C102" t="str">
            <v>B</v>
          </cell>
          <cell r="D102">
            <v>960</v>
          </cell>
          <cell r="E102" t="str">
            <v>Other liabilities</v>
          </cell>
          <cell r="H102" t="str">
            <v>BalanceSheet</v>
          </cell>
          <cell r="J102">
            <v>471485</v>
          </cell>
          <cell r="K102">
            <v>708363</v>
          </cell>
          <cell r="L102">
            <v>250000</v>
          </cell>
          <cell r="M102">
            <v>289078.39896446501</v>
          </cell>
          <cell r="N102">
            <v>173491.24103695306</v>
          </cell>
          <cell r="O102">
            <v>173491.24103695306</v>
          </cell>
          <cell r="P102">
            <v>173491.24103695306</v>
          </cell>
          <cell r="Q102">
            <v>173491.24103695306</v>
          </cell>
          <cell r="R102">
            <v>173491.24103695306</v>
          </cell>
          <cell r="S102">
            <v>173491.24103695306</v>
          </cell>
          <cell r="T102">
            <v>173491.24103695306</v>
          </cell>
          <cell r="U102">
            <v>173491.24103695306</v>
          </cell>
          <cell r="V102">
            <v>173491.24103695306</v>
          </cell>
          <cell r="W102">
            <v>173491.24103695306</v>
          </cell>
          <cell r="X102">
            <v>173491.24103695306</v>
          </cell>
          <cell r="Y102">
            <v>173491.24103695306</v>
          </cell>
          <cell r="Z102">
            <v>173491.24103695306</v>
          </cell>
          <cell r="AA102">
            <v>231418.57236436603</v>
          </cell>
          <cell r="AB102">
            <v>272546.30258086103</v>
          </cell>
          <cell r="AC102">
            <v>337525.48294441996</v>
          </cell>
        </row>
        <row r="103">
          <cell r="A103" t="str">
            <v>Def_inc</v>
          </cell>
          <cell r="B103" t="str">
            <v>BL1910</v>
          </cell>
          <cell r="C103" t="str">
            <v>B</v>
          </cell>
          <cell r="D103">
            <v>970</v>
          </cell>
          <cell r="E103" t="str">
            <v>Deferred income</v>
          </cell>
          <cell r="H103" t="str">
            <v>ManOldData, ManInpFin</v>
          </cell>
          <cell r="J103">
            <v>102706</v>
          </cell>
          <cell r="K103">
            <v>792160</v>
          </cell>
          <cell r="L103">
            <v>150000</v>
          </cell>
          <cell r="M103">
            <v>158492</v>
          </cell>
          <cell r="N103">
            <v>166415</v>
          </cell>
          <cell r="O103">
            <v>166415</v>
          </cell>
          <cell r="P103">
            <v>166415</v>
          </cell>
          <cell r="Q103">
            <v>166415</v>
          </cell>
          <cell r="R103">
            <v>166415</v>
          </cell>
          <cell r="S103">
            <v>166415</v>
          </cell>
          <cell r="T103">
            <v>166415</v>
          </cell>
          <cell r="U103">
            <v>166415</v>
          </cell>
          <cell r="V103">
            <v>166415</v>
          </cell>
          <cell r="W103">
            <v>166415</v>
          </cell>
          <cell r="X103">
            <v>166415</v>
          </cell>
          <cell r="Y103">
            <v>166415</v>
          </cell>
          <cell r="Z103">
            <v>166415</v>
          </cell>
          <cell r="AA103">
            <v>174734</v>
          </cell>
          <cell r="AB103">
            <v>183469</v>
          </cell>
          <cell r="AC103">
            <v>192641</v>
          </cell>
        </row>
        <row r="104">
          <cell r="A104" t="str">
            <v>Tot_shareh_eq_liab</v>
          </cell>
          <cell r="B104" t="str">
            <v>BL9940</v>
          </cell>
          <cell r="C104" t="str">
            <v>B</v>
          </cell>
          <cell r="D104">
            <v>980</v>
          </cell>
          <cell r="E104" t="str">
            <v>Total shareholders equity and liability</v>
          </cell>
          <cell r="H104" t="str">
            <v>BalanceSheet</v>
          </cell>
          <cell r="J104">
            <v>9979396</v>
          </cell>
          <cell r="K104">
            <v>13945176</v>
          </cell>
          <cell r="L104">
            <v>14931757.98469647</v>
          </cell>
          <cell r="M104">
            <v>15176044.185173953</v>
          </cell>
          <cell r="N104">
            <v>15984988.203361247</v>
          </cell>
          <cell r="O104">
            <v>15188420.820066979</v>
          </cell>
          <cell r="P104">
            <v>15298582.964223834</v>
          </cell>
          <cell r="Q104">
            <v>15397836.26533979</v>
          </cell>
          <cell r="R104">
            <v>15507097.47160296</v>
          </cell>
          <cell r="S104">
            <v>15622053.601223305</v>
          </cell>
          <cell r="T104">
            <v>15731666.896492053</v>
          </cell>
          <cell r="U104">
            <v>15866877.67855718</v>
          </cell>
          <cell r="V104">
            <v>15471812.568118336</v>
          </cell>
          <cell r="W104">
            <v>15577071.164356483</v>
          </cell>
          <cell r="X104">
            <v>15696435.153582662</v>
          </cell>
          <cell r="Y104">
            <v>15834953.17809684</v>
          </cell>
          <cell r="Z104">
            <v>15984988.203361429</v>
          </cell>
          <cell r="AA104">
            <v>17078655.518052887</v>
          </cell>
          <cell r="AB104">
            <v>18258426.559271391</v>
          </cell>
          <cell r="AC104">
            <v>19642446.975802667</v>
          </cell>
        </row>
        <row r="105">
          <cell r="A105" t="str">
            <v>Plug account account für Bilanz</v>
          </cell>
          <cell r="B105" t="str">
            <v>BL9991</v>
          </cell>
          <cell r="C105" t="str">
            <v>B</v>
          </cell>
          <cell r="D105">
            <v>990</v>
          </cell>
          <cell r="E105" t="str">
            <v>Plug account account für Bilanz</v>
          </cell>
          <cell r="H105" t="str">
            <v>ManOldData, ManInpFin</v>
          </cell>
          <cell r="J105">
            <v>0</v>
          </cell>
          <cell r="K105">
            <v>0</v>
          </cell>
          <cell r="L105">
            <v>0.41880108416080475</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A106" t="str">
            <v>rev_tel_netw_comm_ext</v>
          </cell>
          <cell r="B106" t="str">
            <v>GV0110.extern</v>
          </cell>
          <cell r="C106" t="str">
            <v>GV</v>
          </cell>
          <cell r="D106">
            <v>1000</v>
          </cell>
          <cell r="E106" t="str">
            <v>revenue from telephone network comm. - extern</v>
          </cell>
          <cell r="H106" t="str">
            <v>ManOldData, ManInpFin</v>
          </cell>
          <cell r="J106">
            <v>5829972</v>
          </cell>
          <cell r="K106">
            <v>4717442</v>
          </cell>
          <cell r="L106">
            <v>5203933</v>
          </cell>
          <cell r="M106">
            <v>4269452.5037199995</v>
          </cell>
          <cell r="N106">
            <v>4106110.4685999979</v>
          </cell>
          <cell r="O106">
            <v>338526.0527099999</v>
          </cell>
          <cell r="P106">
            <v>339210.30221000017</v>
          </cell>
          <cell r="Q106">
            <v>339886.41879000014</v>
          </cell>
          <cell r="R106">
            <v>340568.25778000004</v>
          </cell>
          <cell r="S106">
            <v>341222.9613100001</v>
          </cell>
          <cell r="T106">
            <v>341881.73725000012</v>
          </cell>
          <cell r="U106">
            <v>342535.30818000011</v>
          </cell>
          <cell r="V106">
            <v>343188.67608999996</v>
          </cell>
          <cell r="W106">
            <v>343830.0713999999</v>
          </cell>
          <cell r="X106">
            <v>344456.64947999967</v>
          </cell>
          <cell r="Y106">
            <v>345090.89065000007</v>
          </cell>
          <cell r="Z106">
            <v>345713.14275</v>
          </cell>
          <cell r="AA106">
            <v>4188445.5079860021</v>
          </cell>
          <cell r="AB106">
            <v>4153286.7396338494</v>
          </cell>
          <cell r="AC106">
            <v>4215139.3853587806</v>
          </cell>
        </row>
        <row r="107">
          <cell r="A107" t="str">
            <v>rev_tel_netw_comm_int</v>
          </cell>
          <cell r="B107" t="str">
            <v>GV0110.intern</v>
          </cell>
          <cell r="C107" t="str">
            <v>GV</v>
          </cell>
          <cell r="D107">
            <v>1010</v>
          </cell>
          <cell r="E107" t="str">
            <v>revenue from telephone network comm. - intern</v>
          </cell>
          <cell r="H107" t="str">
            <v>ManOldData, ManInpFin</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row>
        <row r="108">
          <cell r="A108" t="str">
            <v>rev_tel_netw_comm_Ums_AE</v>
          </cell>
          <cell r="B108" t="str">
            <v>GV0110.Ums_AE</v>
          </cell>
          <cell r="C108" t="str">
            <v>GV</v>
          </cell>
          <cell r="D108">
            <v>1020</v>
          </cell>
          <cell r="E108" t="str">
            <v>revenue from telephone network comm. - Ums_AE</v>
          </cell>
          <cell r="H108" t="str">
            <v>ManOldData, ManInpFin</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A109" t="str">
            <v>rev_tel_netw_comm</v>
          </cell>
          <cell r="B109" t="str">
            <v>GV0110</v>
          </cell>
          <cell r="C109" t="str">
            <v>GV</v>
          </cell>
          <cell r="D109">
            <v>1030</v>
          </cell>
          <cell r="E109" t="str">
            <v>revenue from telephone network comm.</v>
          </cell>
          <cell r="H109" t="str">
            <v>GV</v>
          </cell>
          <cell r="J109">
            <v>5829972</v>
          </cell>
          <cell r="K109">
            <v>4717442</v>
          </cell>
          <cell r="L109">
            <v>5203933</v>
          </cell>
          <cell r="M109">
            <v>4269452.5037199995</v>
          </cell>
          <cell r="N109">
            <v>4106110.4685999979</v>
          </cell>
          <cell r="O109">
            <v>338526.0527099999</v>
          </cell>
          <cell r="P109">
            <v>339210.30221000017</v>
          </cell>
          <cell r="Q109">
            <v>339886.41879000014</v>
          </cell>
          <cell r="R109">
            <v>340568.25778000004</v>
          </cell>
          <cell r="S109">
            <v>341222.9613100001</v>
          </cell>
          <cell r="T109">
            <v>341881.73725000012</v>
          </cell>
          <cell r="U109">
            <v>342535.30818000011</v>
          </cell>
          <cell r="V109">
            <v>343188.67608999996</v>
          </cell>
          <cell r="W109">
            <v>343830.0713999999</v>
          </cell>
          <cell r="X109">
            <v>344456.64947999967</v>
          </cell>
          <cell r="Y109">
            <v>345090.89065000007</v>
          </cell>
          <cell r="Z109">
            <v>345713.14275</v>
          </cell>
          <cell r="AA109">
            <v>4188445.5079860021</v>
          </cell>
          <cell r="AB109">
            <v>4153286.7396338494</v>
          </cell>
          <cell r="AC109">
            <v>4215139.3853587806</v>
          </cell>
        </row>
        <row r="110">
          <cell r="A110" t="str">
            <v>net_rev_lic_serv_prov_ext</v>
          </cell>
          <cell r="B110" t="str">
            <v>GV0130.extern</v>
          </cell>
          <cell r="C110" t="str">
            <v>GV</v>
          </cell>
          <cell r="D110">
            <v>1040</v>
          </cell>
          <cell r="E110" t="str">
            <v>Net revenue from licensed service prov. - extern</v>
          </cell>
          <cell r="H110" t="str">
            <v>ManOldData, ManInpFin</v>
          </cell>
          <cell r="J110">
            <v>0</v>
          </cell>
          <cell r="K110">
            <v>0</v>
          </cell>
          <cell r="L110">
            <v>798613</v>
          </cell>
          <cell r="M110">
            <v>592089.27966</v>
          </cell>
          <cell r="N110">
            <v>716460.60262000002</v>
          </cell>
          <cell r="O110">
            <v>50478.473510000011</v>
          </cell>
          <cell r="P110">
            <v>49731.084210000008</v>
          </cell>
          <cell r="Q110">
            <v>52245.353930000005</v>
          </cell>
          <cell r="R110">
            <v>53545.510119999999</v>
          </cell>
          <cell r="S110">
            <v>56590.923199999997</v>
          </cell>
          <cell r="T110">
            <v>59545.648379999984</v>
          </cell>
          <cell r="U110">
            <v>68311.037239999991</v>
          </cell>
          <cell r="V110">
            <v>72787.652770000015</v>
          </cell>
          <cell r="W110">
            <v>63541.824799999995</v>
          </cell>
          <cell r="X110">
            <v>63430.817779999998</v>
          </cell>
          <cell r="Y110">
            <v>62487.208910000001</v>
          </cell>
          <cell r="Z110">
            <v>63765.067770000009</v>
          </cell>
          <cell r="AA110">
            <v>831158.98182999983</v>
          </cell>
          <cell r="AB110">
            <v>956104.46733999997</v>
          </cell>
          <cell r="AC110">
            <v>1052744.0472900001</v>
          </cell>
        </row>
        <row r="111">
          <cell r="A111" t="str">
            <v>net_rev_lic_serv_prov_int</v>
          </cell>
          <cell r="B111" t="str">
            <v>GV0130.intern</v>
          </cell>
          <cell r="C111" t="str">
            <v>GV</v>
          </cell>
          <cell r="D111">
            <v>1050</v>
          </cell>
          <cell r="E111" t="str">
            <v>Net revenue from licensed service prov. - intern</v>
          </cell>
          <cell r="H111" t="str">
            <v>ManOldData, ManInpFin</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A112" t="str">
            <v>net_ rev_ lic_serv_prov_Ums_AE</v>
          </cell>
          <cell r="B112" t="str">
            <v>GV0130.Ums_AE</v>
          </cell>
          <cell r="C112" t="str">
            <v>GV</v>
          </cell>
          <cell r="D112">
            <v>1060</v>
          </cell>
          <cell r="E112" t="str">
            <v>Net revenue from licensed service prov. - Ums_AE</v>
          </cell>
          <cell r="H112" t="str">
            <v>ManOldData, ManInpFin</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A113" t="str">
            <v>net_rev_lic_serv_prov</v>
          </cell>
          <cell r="B113" t="str">
            <v>GV0130</v>
          </cell>
          <cell r="C113" t="str">
            <v>GV</v>
          </cell>
          <cell r="D113">
            <v>1070</v>
          </cell>
          <cell r="E113" t="str">
            <v>Net revenue from licensed service prov.</v>
          </cell>
          <cell r="H113" t="str">
            <v>GV</v>
          </cell>
          <cell r="J113">
            <v>0</v>
          </cell>
          <cell r="K113">
            <v>0</v>
          </cell>
          <cell r="L113">
            <v>798613</v>
          </cell>
          <cell r="M113">
            <v>779559.35965999996</v>
          </cell>
          <cell r="N113">
            <v>840797.91657999996</v>
          </cell>
          <cell r="O113">
            <v>59721.177250000008</v>
          </cell>
          <cell r="P113">
            <v>58674.51471000001</v>
          </cell>
          <cell r="Q113">
            <v>61497.282510000005</v>
          </cell>
          <cell r="R113">
            <v>63009.49134</v>
          </cell>
          <cell r="S113">
            <v>66379.182339999999</v>
          </cell>
          <cell r="T113">
            <v>70025.53591999998</v>
          </cell>
          <cell r="U113">
            <v>81226.783939999994</v>
          </cell>
          <cell r="V113">
            <v>86711.735110000009</v>
          </cell>
          <cell r="W113">
            <v>74199.954059999989</v>
          </cell>
          <cell r="X113">
            <v>73490.236799999999</v>
          </cell>
          <cell r="Y113">
            <v>72171.066449999998</v>
          </cell>
          <cell r="Z113">
            <v>73690.956150000013</v>
          </cell>
          <cell r="AA113">
            <v>946991.85928999982</v>
          </cell>
          <cell r="AB113">
            <v>1068155.92808</v>
          </cell>
          <cell r="AC113">
            <v>1166034.3758500002</v>
          </cell>
        </row>
        <row r="114">
          <cell r="A114" t="str">
            <v>Net_rev_add_val_comm_ext</v>
          </cell>
          <cell r="B114" t="str">
            <v>GV0140.extern</v>
          </cell>
          <cell r="C114" t="str">
            <v>GV</v>
          </cell>
          <cell r="D114">
            <v>1080</v>
          </cell>
          <cell r="E114" t="str">
            <v>Net revenue from added-value comm. - extern</v>
          </cell>
          <cell r="H114" t="str">
            <v>ManOldData, ManInpFin</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A115" t="str">
            <v>Net_rev_add_val_comm_int</v>
          </cell>
          <cell r="B115" t="str">
            <v>GV0140.intern</v>
          </cell>
          <cell r="C115" t="str">
            <v>GV</v>
          </cell>
          <cell r="D115">
            <v>1090</v>
          </cell>
          <cell r="E115" t="str">
            <v>Net revenue from added-value comm. - intern</v>
          </cell>
          <cell r="H115" t="str">
            <v>ManOldData, ManInpFin</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A116" t="str">
            <v>Net_rev_add_val_comm_Ums_AE</v>
          </cell>
          <cell r="B116" t="str">
            <v>GV0140.Ums_AE</v>
          </cell>
          <cell r="C116" t="str">
            <v>GV</v>
          </cell>
          <cell r="D116">
            <v>1100</v>
          </cell>
          <cell r="E116" t="str">
            <v>Net revenue from added-value comm. - Ums_AE</v>
          </cell>
          <cell r="H116" t="str">
            <v>ManOldData, ManInpFin</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A117" t="str">
            <v>Net_rev_add_val_comm</v>
          </cell>
          <cell r="B117" t="str">
            <v>GV0140</v>
          </cell>
          <cell r="C117" t="str">
            <v>GV</v>
          </cell>
          <cell r="D117">
            <v>1110</v>
          </cell>
          <cell r="E117" t="str">
            <v>Net revenue from added-value comm.</v>
          </cell>
          <cell r="H117" t="str">
            <v>GV</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A118" t="str">
            <v>Net_rev_mob_comm_ext</v>
          </cell>
          <cell r="B118" t="str">
            <v>GV0150.extern</v>
          </cell>
          <cell r="C118" t="str">
            <v>GV</v>
          </cell>
          <cell r="D118">
            <v>1120</v>
          </cell>
          <cell r="E118" t="str">
            <v>Net revenue from mobile communications - extern</v>
          </cell>
          <cell r="H118" t="str">
            <v>ManOldData, ManInpFin</v>
          </cell>
          <cell r="J118">
            <v>0</v>
          </cell>
          <cell r="K118">
            <v>1673006</v>
          </cell>
          <cell r="L118">
            <v>1937209</v>
          </cell>
          <cell r="M118">
            <v>2064954.2498851658</v>
          </cell>
          <cell r="N118">
            <v>2291959.1369821737</v>
          </cell>
          <cell r="O118">
            <v>194230.81473321663</v>
          </cell>
          <cell r="P118">
            <v>181088.68334447284</v>
          </cell>
          <cell r="Q118">
            <v>178150.63912040868</v>
          </cell>
          <cell r="R118">
            <v>183438.38699293017</v>
          </cell>
          <cell r="S118">
            <v>180360.58592728007</v>
          </cell>
          <cell r="T118">
            <v>191803.34787746231</v>
          </cell>
          <cell r="U118">
            <v>214495.05672045823</v>
          </cell>
          <cell r="V118">
            <v>223825.74148992851</v>
          </cell>
          <cell r="W118">
            <v>194836.53747093619</v>
          </cell>
          <cell r="X118">
            <v>183104.01264906049</v>
          </cell>
          <cell r="Y118">
            <v>179863.15306181982</v>
          </cell>
          <cell r="Z118">
            <v>186762.17759419815</v>
          </cell>
          <cell r="AA118">
            <v>2400816.7896150271</v>
          </cell>
          <cell r="AB118">
            <v>2590133.6952274372</v>
          </cell>
          <cell r="AC118">
            <v>2771348.3270932036</v>
          </cell>
        </row>
        <row r="119">
          <cell r="A119" t="str">
            <v>Net_rev_mob_comm_int</v>
          </cell>
          <cell r="B119" t="str">
            <v>GV0150.intern</v>
          </cell>
          <cell r="C119" t="str">
            <v>GV</v>
          </cell>
          <cell r="D119">
            <v>1130</v>
          </cell>
          <cell r="E119" t="str">
            <v>Net revenue from mobile communications - intern</v>
          </cell>
          <cell r="H119" t="str">
            <v>ManOldData, ManInpFin</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A120" t="str">
            <v>Net_rev_mob_comm_Ums_AE</v>
          </cell>
          <cell r="B120" t="str">
            <v>GV0150.Ums_AE</v>
          </cell>
          <cell r="C120" t="str">
            <v>GV</v>
          </cell>
          <cell r="D120">
            <v>1140</v>
          </cell>
          <cell r="E120" t="str">
            <v>Net revenue from mobile communications - Ums_AE</v>
          </cell>
          <cell r="H120" t="str">
            <v>ManOldData, ManInpFin</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A121" t="str">
            <v>Net_rev_mob_comm</v>
          </cell>
          <cell r="B121" t="str">
            <v>GV0150</v>
          </cell>
          <cell r="C121" t="str">
            <v>GV</v>
          </cell>
          <cell r="D121">
            <v>1150</v>
          </cell>
          <cell r="E121" t="str">
            <v>Net revenue from mobile communications</v>
          </cell>
          <cell r="H121" t="str">
            <v>GV</v>
          </cell>
          <cell r="J121">
            <v>0</v>
          </cell>
          <cell r="K121">
            <v>1673006</v>
          </cell>
          <cell r="L121">
            <v>1937209</v>
          </cell>
          <cell r="M121">
            <v>2064954.2498851658</v>
          </cell>
          <cell r="N121">
            <v>2291959.1369821737</v>
          </cell>
          <cell r="O121">
            <v>194230.81473321663</v>
          </cell>
          <cell r="P121">
            <v>181088.68334447284</v>
          </cell>
          <cell r="Q121">
            <v>178150.63912040868</v>
          </cell>
          <cell r="R121">
            <v>183438.38699293017</v>
          </cell>
          <cell r="S121">
            <v>180360.58592728007</v>
          </cell>
          <cell r="T121">
            <v>191803.34787746231</v>
          </cell>
          <cell r="U121">
            <v>214495.05672045823</v>
          </cell>
          <cell r="V121">
            <v>223825.74148992851</v>
          </cell>
          <cell r="W121">
            <v>194836.53747093619</v>
          </cell>
          <cell r="X121">
            <v>183104.01264906049</v>
          </cell>
          <cell r="Y121">
            <v>179863.15306181982</v>
          </cell>
          <cell r="Z121">
            <v>186762.17759419815</v>
          </cell>
          <cell r="AA121">
            <v>2400816.7896150271</v>
          </cell>
          <cell r="AB121">
            <v>2590133.6952274372</v>
          </cell>
          <cell r="AC121">
            <v>2771348.3270932036</v>
          </cell>
        </row>
        <row r="122">
          <cell r="A122" t="str">
            <v>Net_rev_data_comm_ext</v>
          </cell>
          <cell r="B122" t="str">
            <v>GV0160.extern</v>
          </cell>
          <cell r="C122" t="str">
            <v>GV</v>
          </cell>
          <cell r="D122">
            <v>1160</v>
          </cell>
          <cell r="E122" t="str">
            <v>Net revenue from data communications - extern</v>
          </cell>
          <cell r="H122" t="str">
            <v>ManOldData, ManInpFin</v>
          </cell>
          <cell r="J122">
            <v>0</v>
          </cell>
          <cell r="K122">
            <v>256697</v>
          </cell>
          <cell r="L122">
            <v>314700</v>
          </cell>
          <cell r="M122">
            <v>256497</v>
          </cell>
          <cell r="N122">
            <v>304325.46600000001</v>
          </cell>
          <cell r="O122">
            <v>23195.074000000015</v>
          </cell>
          <cell r="P122">
            <v>23129.488000000012</v>
          </cell>
          <cell r="Q122">
            <v>23294.202000000008</v>
          </cell>
          <cell r="R122">
            <v>23205.506000000012</v>
          </cell>
          <cell r="S122">
            <v>23462.544000000013</v>
          </cell>
          <cell r="T122">
            <v>23837.158000000007</v>
          </cell>
          <cell r="U122">
            <v>25403.802000000003</v>
          </cell>
          <cell r="V122">
            <v>26299.876000000004</v>
          </cell>
          <cell r="W122">
            <v>26842.574000000001</v>
          </cell>
          <cell r="X122">
            <v>27789.772000000008</v>
          </cell>
          <cell r="Y122">
            <v>28614.646000000004</v>
          </cell>
          <cell r="Z122">
            <v>29250.824000000004</v>
          </cell>
          <cell r="AA122">
            <v>332988.79799999995</v>
          </cell>
          <cell r="AB122">
            <v>377580.14199999999</v>
          </cell>
          <cell r="AC122">
            <v>421575.04799999995</v>
          </cell>
        </row>
        <row r="123">
          <cell r="A123" t="str">
            <v>Net_rev_data_comm_int</v>
          </cell>
          <cell r="B123" t="str">
            <v>GV0160.intern</v>
          </cell>
          <cell r="C123" t="str">
            <v>GV</v>
          </cell>
          <cell r="D123">
            <v>1170</v>
          </cell>
          <cell r="E123" t="str">
            <v>Net revenue from data communications - intern</v>
          </cell>
          <cell r="H123" t="str">
            <v>ManOldData, ManInpFin</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A124" t="str">
            <v>Net_rev_data_comm_Ums_AE</v>
          </cell>
          <cell r="B124" t="str">
            <v>GV0160.Ums_AE</v>
          </cell>
          <cell r="C124" t="str">
            <v>GV</v>
          </cell>
          <cell r="D124">
            <v>1180</v>
          </cell>
          <cell r="E124" t="str">
            <v>Net revenue from data communications - Ums_AE</v>
          </cell>
          <cell r="H124" t="str">
            <v>ManOldData, ManInpFin</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A125" t="str">
            <v>Net_rev_data_comm</v>
          </cell>
          <cell r="B125" t="str">
            <v>GV0160</v>
          </cell>
          <cell r="C125" t="str">
            <v>GV</v>
          </cell>
          <cell r="D125">
            <v>1190</v>
          </cell>
          <cell r="E125" t="str">
            <v>Net revenue from data communications</v>
          </cell>
          <cell r="H125" t="str">
            <v>GV</v>
          </cell>
          <cell r="J125">
            <v>0</v>
          </cell>
          <cell r="K125">
            <v>256697</v>
          </cell>
          <cell r="L125">
            <v>314700</v>
          </cell>
          <cell r="M125">
            <v>256497</v>
          </cell>
          <cell r="N125">
            <v>304325.46600000001</v>
          </cell>
          <cell r="O125">
            <v>23195.074000000015</v>
          </cell>
          <cell r="P125">
            <v>23129.488000000012</v>
          </cell>
          <cell r="Q125">
            <v>23294.202000000008</v>
          </cell>
          <cell r="R125">
            <v>23205.506000000012</v>
          </cell>
          <cell r="S125">
            <v>23462.544000000013</v>
          </cell>
          <cell r="T125">
            <v>23837.158000000007</v>
          </cell>
          <cell r="U125">
            <v>25403.802000000003</v>
          </cell>
          <cell r="V125">
            <v>26299.876000000004</v>
          </cell>
          <cell r="W125">
            <v>26842.574000000001</v>
          </cell>
          <cell r="X125">
            <v>27789.772000000008</v>
          </cell>
          <cell r="Y125">
            <v>28614.646000000004</v>
          </cell>
          <cell r="Z125">
            <v>29250.824000000004</v>
          </cell>
          <cell r="AA125">
            <v>332988.79799999995</v>
          </cell>
          <cell r="AB125">
            <v>377580.14199999999</v>
          </cell>
          <cell r="AC125">
            <v>421575.04799999995</v>
          </cell>
        </row>
        <row r="126">
          <cell r="A126" t="str">
            <v>Net_rev_integ_comm_sys_extern</v>
          </cell>
          <cell r="B126" t="str">
            <v>GV0170.extern</v>
          </cell>
          <cell r="C126" t="str">
            <v>GV</v>
          </cell>
          <cell r="D126">
            <v>1200</v>
          </cell>
          <cell r="E126" t="str">
            <v>Net revenue from integrated comm. system - extern</v>
          </cell>
          <cell r="H126" t="str">
            <v>ManOldData, ManInpFin</v>
          </cell>
          <cell r="J126">
            <v>0</v>
          </cell>
          <cell r="K126">
            <v>0</v>
          </cell>
          <cell r="L126">
            <v>81841</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A127" t="str">
            <v>Net_rev_integ_comm_sys_int</v>
          </cell>
          <cell r="B127" t="str">
            <v>GV0170.intern</v>
          </cell>
          <cell r="C127" t="str">
            <v>GV</v>
          </cell>
          <cell r="D127">
            <v>1210</v>
          </cell>
          <cell r="E127" t="str">
            <v>Net revenue from integrated comm. system - intern</v>
          </cell>
          <cell r="H127" t="str">
            <v>ManOldData, ManInpFin</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A128" t="str">
            <v>Net_rev_integ_comm_sys_Ums_AE</v>
          </cell>
          <cell r="B128" t="str">
            <v>GV0170.Ums_AE</v>
          </cell>
          <cell r="C128" t="str">
            <v>GV</v>
          </cell>
          <cell r="D128">
            <v>1220</v>
          </cell>
          <cell r="E128" t="str">
            <v>Net revenue from integrated comm. system - Ums_AE</v>
          </cell>
          <cell r="H128" t="str">
            <v>ManOldData, ManInpFin</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A129" t="str">
            <v>Net_rev_integ_comm_syst</v>
          </cell>
          <cell r="B129" t="str">
            <v>GV0170</v>
          </cell>
          <cell r="C129" t="str">
            <v>GV</v>
          </cell>
          <cell r="D129">
            <v>1230</v>
          </cell>
          <cell r="E129" t="str">
            <v>Net revenue from integrated comm. system</v>
          </cell>
          <cell r="H129" t="str">
            <v>GV</v>
          </cell>
          <cell r="J129">
            <v>0</v>
          </cell>
          <cell r="K129">
            <v>0</v>
          </cell>
          <cell r="L129">
            <v>81841</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A130" t="str">
            <v>Net_rev_multim_comm_ext</v>
          </cell>
          <cell r="B130" t="str">
            <v>GV0180.extern</v>
          </cell>
          <cell r="C130" t="str">
            <v>GV</v>
          </cell>
          <cell r="D130">
            <v>1240</v>
          </cell>
          <cell r="E130" t="str">
            <v>Net revenue from multimedia comm. - extern</v>
          </cell>
          <cell r="H130" t="str">
            <v>ManOldData, ManInpFin</v>
          </cell>
          <cell r="J130">
            <v>0</v>
          </cell>
          <cell r="K130">
            <v>95682</v>
          </cell>
          <cell r="L130">
            <v>15756</v>
          </cell>
          <cell r="M130">
            <v>137405.33351500001</v>
          </cell>
          <cell r="N130">
            <v>223739.31394682184</v>
          </cell>
          <cell r="O130">
            <v>16997.848135200002</v>
          </cell>
          <cell r="P130">
            <v>17868.135439999998</v>
          </cell>
          <cell r="Q130">
            <v>18486.461861599993</v>
          </cell>
          <cell r="R130">
            <v>19185.680096</v>
          </cell>
          <cell r="S130">
            <v>19594.24075360001</v>
          </cell>
          <cell r="T130">
            <v>18349.344112639999</v>
          </cell>
          <cell r="U130">
            <v>17667.334125599991</v>
          </cell>
          <cell r="V130">
            <v>17341.763819999993</v>
          </cell>
          <cell r="W130">
            <v>18476.448302545446</v>
          </cell>
          <cell r="X130">
            <v>19244.847326545449</v>
          </cell>
          <cell r="Y130">
            <v>19650.549989090916</v>
          </cell>
          <cell r="Z130">
            <v>20876.659983999998</v>
          </cell>
          <cell r="AA130">
            <v>268378.02830000001</v>
          </cell>
          <cell r="AB130">
            <v>321211.60036111111</v>
          </cell>
          <cell r="AC130">
            <v>355389.74</v>
          </cell>
        </row>
        <row r="131">
          <cell r="A131" t="str">
            <v>Net_rev_multim_comm_int</v>
          </cell>
          <cell r="B131" t="str">
            <v>GV0180.intern</v>
          </cell>
          <cell r="C131" t="str">
            <v>GV</v>
          </cell>
          <cell r="D131">
            <v>1250</v>
          </cell>
          <cell r="E131" t="str">
            <v>Net revenue from multimedia comm. - intern</v>
          </cell>
          <cell r="H131" t="str">
            <v>ManOldData, ManInpFin</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A132" t="str">
            <v>Net_rev_multim_comm_Ums_AE</v>
          </cell>
          <cell r="B132" t="str">
            <v>GV0180.Ums_AE</v>
          </cell>
          <cell r="C132" t="str">
            <v>GV</v>
          </cell>
          <cell r="D132">
            <v>1260</v>
          </cell>
          <cell r="E132" t="str">
            <v>Net revenue from multimedia comm. - Ums_AE</v>
          </cell>
          <cell r="H132" t="str">
            <v>ManOldData, ManInpFin</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A133" t="str">
            <v>Net_rev_multim_comm</v>
          </cell>
          <cell r="B133" t="str">
            <v>GV0180</v>
          </cell>
          <cell r="C133" t="str">
            <v>GV</v>
          </cell>
          <cell r="D133">
            <v>1270</v>
          </cell>
          <cell r="E133" t="str">
            <v>Net revenue from multimedia comm.</v>
          </cell>
          <cell r="H133" t="str">
            <v>GV</v>
          </cell>
          <cell r="J133">
            <v>0</v>
          </cell>
          <cell r="K133">
            <v>95682</v>
          </cell>
          <cell r="L133">
            <v>15756</v>
          </cell>
          <cell r="M133">
            <v>137405.33351500001</v>
          </cell>
          <cell r="N133">
            <v>223739.31394682184</v>
          </cell>
          <cell r="O133">
            <v>16997.848135200002</v>
          </cell>
          <cell r="P133">
            <v>17868.135439999998</v>
          </cell>
          <cell r="Q133">
            <v>18486.461861599993</v>
          </cell>
          <cell r="R133">
            <v>19185.680096</v>
          </cell>
          <cell r="S133">
            <v>19594.24075360001</v>
          </cell>
          <cell r="T133">
            <v>18349.344112639999</v>
          </cell>
          <cell r="U133">
            <v>17667.334125599991</v>
          </cell>
          <cell r="V133">
            <v>17341.763819999993</v>
          </cell>
          <cell r="W133">
            <v>18476.448302545446</v>
          </cell>
          <cell r="X133">
            <v>19244.847326545449</v>
          </cell>
          <cell r="Y133">
            <v>19650.549989090916</v>
          </cell>
          <cell r="Z133">
            <v>20876.659983999998</v>
          </cell>
          <cell r="AA133">
            <v>268378.02830000001</v>
          </cell>
          <cell r="AB133">
            <v>321211.60036111111</v>
          </cell>
          <cell r="AC133">
            <v>355389.74</v>
          </cell>
        </row>
        <row r="134">
          <cell r="A134" t="str">
            <v>Net_rev_term_eq_ext</v>
          </cell>
          <cell r="B134" t="str">
            <v>GV0190.extern</v>
          </cell>
          <cell r="C134" t="str">
            <v>GV</v>
          </cell>
          <cell r="D134">
            <v>1280</v>
          </cell>
          <cell r="E134" t="str">
            <v>Net revenue from terminal equipment - extern</v>
          </cell>
          <cell r="H134" t="str">
            <v>ManOldData, ManInpFin</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A135" t="str">
            <v>Net_rev_term_eq_int</v>
          </cell>
          <cell r="B135" t="str">
            <v>GV0190.intern</v>
          </cell>
          <cell r="C135" t="str">
            <v>GV</v>
          </cell>
          <cell r="D135">
            <v>1290</v>
          </cell>
          <cell r="E135" t="str">
            <v>Net revenue from terminal equipment - intern</v>
          </cell>
          <cell r="H135" t="str">
            <v>ManOldData, ManInpFin</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A136" t="str">
            <v>Net_rev_term_eq_Ums_AE</v>
          </cell>
          <cell r="B136" t="str">
            <v>GV0190.Ums_AE</v>
          </cell>
          <cell r="C136" t="str">
            <v>GV</v>
          </cell>
          <cell r="D136">
            <v>1300</v>
          </cell>
          <cell r="E136" t="str">
            <v>Net revenue from terminal equipment - Ums_AE</v>
          </cell>
          <cell r="H136" t="str">
            <v>ManOldData, ManInpFin</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A137" t="str">
            <v>Net_rev_term_eq</v>
          </cell>
          <cell r="B137" t="str">
            <v>GV0190</v>
          </cell>
          <cell r="C137" t="str">
            <v>GV</v>
          </cell>
          <cell r="D137">
            <v>1310</v>
          </cell>
          <cell r="E137" t="str">
            <v>Net revenue from terminal equipment</v>
          </cell>
          <cell r="H137" t="str">
            <v>GV</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row>
        <row r="138">
          <cell r="A138" t="str">
            <v>Net_rev_broadc_ext</v>
          </cell>
          <cell r="B138" t="str">
            <v>GV0200.extern</v>
          </cell>
          <cell r="C138" t="str">
            <v>GV</v>
          </cell>
          <cell r="D138">
            <v>1320</v>
          </cell>
          <cell r="E138" t="str">
            <v>Net revenue from broadcasting - extern</v>
          </cell>
          <cell r="H138" t="str">
            <v>ManOldData, ManInpFin</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A139" t="str">
            <v>Net_rev_broadc_int</v>
          </cell>
          <cell r="B139" t="str">
            <v>GV0200.intern</v>
          </cell>
          <cell r="C139" t="str">
            <v>GV</v>
          </cell>
          <cell r="D139">
            <v>1330</v>
          </cell>
          <cell r="E139" t="str">
            <v>Net revenue from broadcasting - intern</v>
          </cell>
          <cell r="H139" t="str">
            <v>ManOldData, ManInpFin</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A140" t="str">
            <v>Net_rev_broadc_Ums_AE</v>
          </cell>
          <cell r="B140" t="str">
            <v>GV0200.Ums_AE</v>
          </cell>
          <cell r="C140" t="str">
            <v>GV</v>
          </cell>
          <cell r="D140">
            <v>1340</v>
          </cell>
          <cell r="E140" t="str">
            <v>Net revenue from broadcasting - Ums_AE</v>
          </cell>
          <cell r="H140" t="str">
            <v>ManOldData, ManInpFin</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A141" t="str">
            <v>Net_rev_broadc</v>
          </cell>
          <cell r="B141" t="str">
            <v>GV0200</v>
          </cell>
          <cell r="C141" t="str">
            <v>GV</v>
          </cell>
          <cell r="D141">
            <v>1350</v>
          </cell>
          <cell r="E141" t="str">
            <v>Net revenue from broadcasting</v>
          </cell>
          <cell r="H141" t="str">
            <v>GV</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A142" t="str">
            <v>Net_rev_broadb_cabl_extern</v>
          </cell>
          <cell r="B142" t="str">
            <v>GV0210.extern</v>
          </cell>
          <cell r="C142" t="str">
            <v>GV</v>
          </cell>
          <cell r="D142">
            <v>1360</v>
          </cell>
          <cell r="E142" t="str">
            <v>Net revenue from broadband cable - extern</v>
          </cell>
          <cell r="H142" t="str">
            <v>ManOldData, ManInpFin</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A143" t="str">
            <v>Net_rev_broadb_cabl_int</v>
          </cell>
          <cell r="B143" t="str">
            <v>GV0210.intern</v>
          </cell>
          <cell r="C143" t="str">
            <v>GV</v>
          </cell>
          <cell r="D143">
            <v>1370</v>
          </cell>
          <cell r="E143" t="str">
            <v>Net revenue from broadband cable - intern</v>
          </cell>
          <cell r="H143" t="str">
            <v>ManOldData, ManInpFin</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A144" t="str">
            <v>Net_rev_broadb_cabl_Ums_AE</v>
          </cell>
          <cell r="B144" t="str">
            <v>GV0210.Ums_AE</v>
          </cell>
          <cell r="C144" t="str">
            <v>GV</v>
          </cell>
          <cell r="D144">
            <v>1380</v>
          </cell>
          <cell r="E144" t="str">
            <v>Net revenue from broadband cable - Ums_AE</v>
          </cell>
          <cell r="H144" t="str">
            <v>ManOldData, ManInpFin</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A145" t="str">
            <v>Net_rev_broadb_cabl</v>
          </cell>
          <cell r="B145" t="str">
            <v>GV0210</v>
          </cell>
          <cell r="C145" t="str">
            <v>GV</v>
          </cell>
          <cell r="D145">
            <v>1390</v>
          </cell>
          <cell r="E145" t="str">
            <v>Net revenue from broadband cable</v>
          </cell>
          <cell r="H145" t="str">
            <v>GV</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A146" t="str">
            <v>Net_rev_oth_serv_ext</v>
          </cell>
          <cell r="B146" t="str">
            <v>GV0220.extern</v>
          </cell>
          <cell r="C146" t="str">
            <v>GV</v>
          </cell>
          <cell r="D146">
            <v>1400</v>
          </cell>
          <cell r="E146" t="str">
            <v>Net revenue from other services - extern</v>
          </cell>
          <cell r="H146" t="str">
            <v>ManOldData, ManInpFin</v>
          </cell>
          <cell r="J146">
            <v>0</v>
          </cell>
          <cell r="K146">
            <v>135099</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A147" t="str">
            <v>Net_rev_oth_serv_int</v>
          </cell>
          <cell r="B147" t="str">
            <v>GV0220.intern</v>
          </cell>
          <cell r="C147" t="str">
            <v>GV</v>
          </cell>
          <cell r="D147">
            <v>1410</v>
          </cell>
          <cell r="E147" t="str">
            <v>Net revenue from other services - intern</v>
          </cell>
          <cell r="H147" t="str">
            <v>ManOldData, ManInpFin</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row>
        <row r="148">
          <cell r="A148" t="str">
            <v>Net_rev_oth_serv_Ums_AE</v>
          </cell>
          <cell r="B148" t="str">
            <v>GV0220.Ums_AE</v>
          </cell>
          <cell r="C148" t="str">
            <v>GV</v>
          </cell>
          <cell r="D148">
            <v>1420</v>
          </cell>
          <cell r="E148" t="str">
            <v>Net revenue from other services - Ums_AE</v>
          </cell>
          <cell r="H148" t="str">
            <v>ManOldData, ManInpFin</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A149" t="str">
            <v>Net_revo_oth_serv</v>
          </cell>
          <cell r="B149" t="str">
            <v>GV0220</v>
          </cell>
          <cell r="C149" t="str">
            <v>GV</v>
          </cell>
          <cell r="D149">
            <v>1430</v>
          </cell>
          <cell r="E149" t="str">
            <v>Net revenue from other services</v>
          </cell>
          <cell r="H149" t="str">
            <v>GV</v>
          </cell>
          <cell r="J149">
            <v>0</v>
          </cell>
          <cell r="K149">
            <v>135099</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A150" t="str">
            <v>Tot_net_rev_ext</v>
          </cell>
          <cell r="B150" t="str">
            <v>GV9100.extern</v>
          </cell>
          <cell r="C150" t="str">
            <v>GV</v>
          </cell>
          <cell r="D150">
            <v>1440</v>
          </cell>
          <cell r="E150" t="str">
            <v>Total net revenue - extern</v>
          </cell>
          <cell r="H150" t="str">
            <v>ManOldData, ManInpFin</v>
          </cell>
          <cell r="J150">
            <v>5829972</v>
          </cell>
          <cell r="K150">
            <v>6877926</v>
          </cell>
          <cell r="L150">
            <v>8352052</v>
          </cell>
          <cell r="M150">
            <v>7320398.3667801656</v>
          </cell>
          <cell r="N150">
            <v>7642594.9881489929</v>
          </cell>
          <cell r="O150">
            <v>623428.26308841654</v>
          </cell>
          <cell r="P150">
            <v>611027.69320447301</v>
          </cell>
          <cell r="Q150">
            <v>612063.07570200879</v>
          </cell>
          <cell r="R150">
            <v>619943.34098893031</v>
          </cell>
          <cell r="S150">
            <v>621231.25519088027</v>
          </cell>
          <cell r="T150">
            <v>635417.23562010238</v>
          </cell>
          <cell r="U150">
            <v>668412.53826605831</v>
          </cell>
          <cell r="V150">
            <v>683443.7101699285</v>
          </cell>
          <cell r="W150">
            <v>647527.45597348153</v>
          </cell>
          <cell r="X150">
            <v>638026.09923560568</v>
          </cell>
          <cell r="Y150">
            <v>635706.4486109108</v>
          </cell>
          <cell r="Z150">
            <v>646367.87209819816</v>
          </cell>
          <cell r="AA150">
            <v>8021788.1057310291</v>
          </cell>
          <cell r="AB150">
            <v>8398316.6445623972</v>
          </cell>
          <cell r="AC150">
            <v>8816196.5477419831</v>
          </cell>
        </row>
        <row r="151">
          <cell r="A151" t="str">
            <v>Tot_net_rev_int</v>
          </cell>
          <cell r="B151" t="str">
            <v>GV9100.intern</v>
          </cell>
          <cell r="C151" t="str">
            <v>GV</v>
          </cell>
          <cell r="D151">
            <v>1450</v>
          </cell>
          <cell r="E151" t="str">
            <v>Total net revenue - intern</v>
          </cell>
          <cell r="H151" t="str">
            <v>ManOldData, ManInpFin</v>
          </cell>
          <cell r="J151">
            <v>0</v>
          </cell>
          <cell r="K151">
            <v>0</v>
          </cell>
          <cell r="L151">
            <v>0</v>
          </cell>
          <cell r="M151">
            <v>187470.07999999999</v>
          </cell>
          <cell r="N151">
            <v>124337.31396</v>
          </cell>
          <cell r="O151">
            <v>9242.7037400000008</v>
          </cell>
          <cell r="P151">
            <v>8943.4305000000004</v>
          </cell>
          <cell r="Q151">
            <v>9251.9285799999998</v>
          </cell>
          <cell r="R151">
            <v>9463.9812199999997</v>
          </cell>
          <cell r="S151">
            <v>9788.2591400000001</v>
          </cell>
          <cell r="T151">
            <v>10479.88754</v>
          </cell>
          <cell r="U151">
            <v>12915.7467</v>
          </cell>
          <cell r="V151">
            <v>13924.082340000001</v>
          </cell>
          <cell r="W151">
            <v>10658.129260000002</v>
          </cell>
          <cell r="X151">
            <v>10059.419020000001</v>
          </cell>
          <cell r="Y151">
            <v>9683.8575400000009</v>
          </cell>
          <cell r="Z151">
            <v>9925.8883800000003</v>
          </cell>
          <cell r="AA151">
            <v>115832.87745999999</v>
          </cell>
          <cell r="AB151">
            <v>112051.46074000001</v>
          </cell>
          <cell r="AC151">
            <v>113290.32855999999</v>
          </cell>
        </row>
        <row r="152">
          <cell r="A152" t="str">
            <v>Tot_net_rev_Ums_AE</v>
          </cell>
          <cell r="B152" t="str">
            <v>GV9100.Ums_AE</v>
          </cell>
          <cell r="C152" t="str">
            <v>GV</v>
          </cell>
          <cell r="D152">
            <v>1460</v>
          </cell>
          <cell r="E152" t="str">
            <v>Total net revenue - Ums_AE</v>
          </cell>
          <cell r="H152" t="str">
            <v>ManOldData, ManInpFin</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A153" t="str">
            <v>Tot_net_rev</v>
          </cell>
          <cell r="B153" t="str">
            <v>GV9100</v>
          </cell>
          <cell r="C153" t="str">
            <v>GV</v>
          </cell>
          <cell r="D153">
            <v>1470</v>
          </cell>
          <cell r="E153" t="str">
            <v>Total net revenue</v>
          </cell>
          <cell r="H153" t="str">
            <v>GV</v>
          </cell>
          <cell r="J153">
            <v>5829972</v>
          </cell>
          <cell r="K153">
            <v>6877926</v>
          </cell>
          <cell r="L153">
            <v>8352052</v>
          </cell>
          <cell r="M153">
            <v>7507868.4467801657</v>
          </cell>
          <cell r="N153">
            <v>7766932.3021089928</v>
          </cell>
          <cell r="O153">
            <v>632670.96682841657</v>
          </cell>
          <cell r="P153">
            <v>619971.12370447302</v>
          </cell>
          <cell r="Q153">
            <v>621315.00428200874</v>
          </cell>
          <cell r="R153">
            <v>629407.32220893027</v>
          </cell>
          <cell r="S153">
            <v>631019.51433088025</v>
          </cell>
          <cell r="T153">
            <v>645897.1231601024</v>
          </cell>
          <cell r="U153">
            <v>681328.28496605833</v>
          </cell>
          <cell r="V153">
            <v>697367.79250992846</v>
          </cell>
          <cell r="W153">
            <v>658185.58523348148</v>
          </cell>
          <cell r="X153">
            <v>648085.51825560571</v>
          </cell>
          <cell r="Y153">
            <v>645390.30615091079</v>
          </cell>
          <cell r="Z153">
            <v>656293.76047819818</v>
          </cell>
          <cell r="AA153">
            <v>8137620.9831910292</v>
          </cell>
          <cell r="AB153">
            <v>8510368.1053023972</v>
          </cell>
          <cell r="AC153">
            <v>8929486.8763019834</v>
          </cell>
        </row>
        <row r="154">
          <cell r="A154" t="str">
            <v>Chang_inv_ext</v>
          </cell>
          <cell r="B154" t="str">
            <v>GV0310.extern</v>
          </cell>
          <cell r="C154" t="str">
            <v>GV</v>
          </cell>
          <cell r="D154">
            <v>1480</v>
          </cell>
          <cell r="E154" t="str">
            <v>Changes in inventories - extern</v>
          </cell>
          <cell r="H154" t="str">
            <v>ManOldData, ManInpFin</v>
          </cell>
          <cell r="J154">
            <v>143</v>
          </cell>
          <cell r="K154">
            <v>-635</v>
          </cell>
          <cell r="L154">
            <v>2500</v>
          </cell>
          <cell r="M154">
            <v>-48453.876612274093</v>
          </cell>
          <cell r="N154">
            <v>-38154.364079858184</v>
          </cell>
          <cell r="O154">
            <v>-9180.0937696598412</v>
          </cell>
          <cell r="P154">
            <v>-6635.1108881798864</v>
          </cell>
          <cell r="Q154">
            <v>-4966.6985060747684</v>
          </cell>
          <cell r="R154">
            <v>-6455.1283593995395</v>
          </cell>
          <cell r="S154">
            <v>3195.3525960370898</v>
          </cell>
          <cell r="T154">
            <v>-3840.9895429915414</v>
          </cell>
          <cell r="U154">
            <v>-3853.0948751103351</v>
          </cell>
          <cell r="V154">
            <v>-2893.3656160579339</v>
          </cell>
          <cell r="W154">
            <v>-3352.4313620030225</v>
          </cell>
          <cell r="X154">
            <v>298.49996084920713</v>
          </cell>
          <cell r="Y154">
            <v>-112.03102457714704</v>
          </cell>
          <cell r="Z154">
            <v>-359.27269269046519</v>
          </cell>
          <cell r="AA154">
            <v>765.33515765357151</v>
          </cell>
          <cell r="AB154">
            <v>2411.8762802785568</v>
          </cell>
          <cell r="AC154">
            <v>368.09803140955773</v>
          </cell>
        </row>
        <row r="155">
          <cell r="A155" t="str">
            <v>Chang_inv_int</v>
          </cell>
          <cell r="B155" t="str">
            <v>GV0310.intern</v>
          </cell>
          <cell r="C155" t="str">
            <v>GV</v>
          </cell>
          <cell r="D155">
            <v>1490</v>
          </cell>
          <cell r="E155" t="str">
            <v>Changes in inventories - intern</v>
          </cell>
          <cell r="H155" t="str">
            <v>ManOldData, ManInpFin</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A156" t="str">
            <v>Chang_inv</v>
          </cell>
          <cell r="B156" t="str">
            <v>GV0310</v>
          </cell>
          <cell r="C156" t="str">
            <v>GV</v>
          </cell>
          <cell r="D156">
            <v>1500</v>
          </cell>
          <cell r="E156" t="str">
            <v>Changes in inventories</v>
          </cell>
          <cell r="H156" t="str">
            <v>GV</v>
          </cell>
          <cell r="J156">
            <v>143</v>
          </cell>
          <cell r="K156">
            <v>-635</v>
          </cell>
          <cell r="L156">
            <v>2500</v>
          </cell>
          <cell r="M156">
            <v>-48453.876612274093</v>
          </cell>
          <cell r="N156">
            <v>-38154.364079858184</v>
          </cell>
          <cell r="O156">
            <v>-9180.0937696598412</v>
          </cell>
          <cell r="P156">
            <v>-6635.1108881798864</v>
          </cell>
          <cell r="Q156">
            <v>-4966.6985060747684</v>
          </cell>
          <cell r="R156">
            <v>-6455.1283593995395</v>
          </cell>
          <cell r="S156">
            <v>3195.3525960370898</v>
          </cell>
          <cell r="T156">
            <v>-3840.9895429915414</v>
          </cell>
          <cell r="U156">
            <v>-3853.0948751103351</v>
          </cell>
          <cell r="V156">
            <v>-2893.3656160579339</v>
          </cell>
          <cell r="W156">
            <v>-3352.4313620030225</v>
          </cell>
          <cell r="X156">
            <v>298.49996084920713</v>
          </cell>
          <cell r="Y156">
            <v>-112.03102457714704</v>
          </cell>
          <cell r="Z156">
            <v>-359.27269269046519</v>
          </cell>
          <cell r="AA156">
            <v>765.33515765357151</v>
          </cell>
          <cell r="AB156">
            <v>2411.8762802785568</v>
          </cell>
          <cell r="AC156">
            <v>368.09803140955773</v>
          </cell>
        </row>
        <row r="157">
          <cell r="A157" t="str">
            <v>Oth_own_cap_cost</v>
          </cell>
          <cell r="B157" t="str">
            <v>GV0320</v>
          </cell>
          <cell r="C157" t="str">
            <v>GV</v>
          </cell>
          <cell r="D157">
            <v>1510</v>
          </cell>
          <cell r="E157" t="str">
            <v>Other own capitalized costs</v>
          </cell>
          <cell r="H157" t="str">
            <v>ManOldData, ManInpFin</v>
          </cell>
          <cell r="J157">
            <v>294468</v>
          </cell>
          <cell r="K157">
            <v>166850</v>
          </cell>
          <cell r="L157">
            <v>100000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A158" t="str">
            <v>Tot_op_perf</v>
          </cell>
          <cell r="B158" t="str">
            <v>GV9900</v>
          </cell>
          <cell r="C158" t="str">
            <v>GV</v>
          </cell>
          <cell r="D158">
            <v>1520</v>
          </cell>
          <cell r="E158" t="str">
            <v>Total operating performance</v>
          </cell>
          <cell r="H158" t="str">
            <v>GV</v>
          </cell>
          <cell r="J158">
            <v>6124583</v>
          </cell>
          <cell r="K158">
            <v>7044141</v>
          </cell>
          <cell r="L158">
            <v>8454552</v>
          </cell>
          <cell r="M158">
            <v>7542010.1101678917</v>
          </cell>
          <cell r="N158">
            <v>7758477.9380291346</v>
          </cell>
          <cell r="O158">
            <v>625965.8730587567</v>
          </cell>
          <cell r="P158">
            <v>615811.01281629317</v>
          </cell>
          <cell r="Q158">
            <v>618823.30577593402</v>
          </cell>
          <cell r="R158">
            <v>625427.19384953077</v>
          </cell>
          <cell r="S158">
            <v>636689.86692691734</v>
          </cell>
          <cell r="T158">
            <v>644531.1336171109</v>
          </cell>
          <cell r="U158">
            <v>679950.19009094802</v>
          </cell>
          <cell r="V158">
            <v>696949.42689387058</v>
          </cell>
          <cell r="W158">
            <v>657308.15387147851</v>
          </cell>
          <cell r="X158">
            <v>650859.01821645489</v>
          </cell>
          <cell r="Y158">
            <v>647753.2751263337</v>
          </cell>
          <cell r="Z158">
            <v>658409.48778550769</v>
          </cell>
          <cell r="AA158">
            <v>8165206.3183486825</v>
          </cell>
          <cell r="AB158">
            <v>8536859.9815826751</v>
          </cell>
          <cell r="AC158">
            <v>8945850.9743333925</v>
          </cell>
        </row>
        <row r="159">
          <cell r="A159" t="str">
            <v>Inc_rever_acc_extern_tax</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A160" t="str">
            <v>Inc_rever_acc_extern</v>
          </cell>
          <cell r="B160" t="str">
            <v>GV0402.extern</v>
          </cell>
          <cell r="C160" t="str">
            <v>GV</v>
          </cell>
          <cell r="D160">
            <v>1530</v>
          </cell>
          <cell r="E160" t="str">
            <v>Income from reversal of accruals - extern</v>
          </cell>
          <cell r="H160" t="str">
            <v>ManOldData, ManInpFin</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A161" t="str">
            <v>Inc_rever_acc_int</v>
          </cell>
          <cell r="B161" t="str">
            <v>GV0402.intern</v>
          </cell>
          <cell r="C161" t="str">
            <v>GV</v>
          </cell>
          <cell r="D161">
            <v>1540</v>
          </cell>
          <cell r="E161" t="str">
            <v>Income from reversal of accruals - intern</v>
          </cell>
          <cell r="H161" t="str">
            <v>ManOldData, ManInpFin</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A162" t="str">
            <v>Inc_rever_acc</v>
          </cell>
          <cell r="B162" t="str">
            <v>GV0402</v>
          </cell>
          <cell r="C162" t="str">
            <v>GV</v>
          </cell>
          <cell r="D162">
            <v>1550</v>
          </cell>
          <cell r="E162" t="str">
            <v>Income from reversal of accruals</v>
          </cell>
          <cell r="H162" t="str">
            <v>GV</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A163" t="str">
            <v>Inc_rel_peri_und_rev_ext</v>
          </cell>
          <cell r="B163" t="str">
            <v>GV0404.extern</v>
          </cell>
          <cell r="C163" t="str">
            <v>GV</v>
          </cell>
          <cell r="D163">
            <v>1560</v>
          </cell>
          <cell r="E163" t="str">
            <v>Income not relating to period under rev. - extern</v>
          </cell>
          <cell r="H163" t="str">
            <v>ManOldData, ManInpFin</v>
          </cell>
          <cell r="J163">
            <v>0</v>
          </cell>
          <cell r="K163">
            <v>0</v>
          </cell>
          <cell r="L163">
            <v>0</v>
          </cell>
          <cell r="M163">
            <v>58563</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A164" t="str">
            <v>Inc_rel_peri_und_rev_int</v>
          </cell>
          <cell r="B164" t="str">
            <v>GV0404.intern</v>
          </cell>
          <cell r="C164" t="str">
            <v>GV</v>
          </cell>
          <cell r="D164">
            <v>1570</v>
          </cell>
          <cell r="E164" t="str">
            <v>Income not relating to period under rev. - intern</v>
          </cell>
          <cell r="H164" t="str">
            <v>ManOldData, ManInpFin</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A165" t="str">
            <v>Inc_rel_peri_und_rev</v>
          </cell>
          <cell r="B165" t="str">
            <v>GV0404</v>
          </cell>
          <cell r="C165" t="str">
            <v>GV</v>
          </cell>
          <cell r="D165">
            <v>1580</v>
          </cell>
          <cell r="E165" t="str">
            <v>Income not relating to period under rev.</v>
          </cell>
          <cell r="H165" t="str">
            <v>GV</v>
          </cell>
          <cell r="J165">
            <v>0</v>
          </cell>
          <cell r="K165">
            <v>0</v>
          </cell>
          <cell r="L165">
            <v>0</v>
          </cell>
          <cell r="M165">
            <v>58563</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A166" t="str">
            <v>Inc_retirem_prop_ext</v>
          </cell>
          <cell r="B166" t="str">
            <v>GV0406.extern</v>
          </cell>
          <cell r="C166" t="str">
            <v>GV</v>
          </cell>
          <cell r="D166">
            <v>1590</v>
          </cell>
          <cell r="E166" t="str">
            <v>Income from retirements of property - extern</v>
          </cell>
          <cell r="H166" t="str">
            <v>ManOldData, ManInpFin</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A167" t="str">
            <v>Inc_retirem_prop_int</v>
          </cell>
          <cell r="B167" t="str">
            <v>GV0406.intern</v>
          </cell>
          <cell r="C167" t="str">
            <v>GV</v>
          </cell>
          <cell r="D167">
            <v>1600</v>
          </cell>
          <cell r="E167" t="str">
            <v>Income from retirements of property - intern</v>
          </cell>
          <cell r="H167" t="str">
            <v>ManOldData, ManInpFin</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A168" t="str">
            <v>Inc_retirem_prop</v>
          </cell>
          <cell r="B168" t="str">
            <v>GV0406</v>
          </cell>
          <cell r="C168" t="str">
            <v>GV</v>
          </cell>
          <cell r="D168">
            <v>1610</v>
          </cell>
          <cell r="E168" t="str">
            <v>Income from retirements of property</v>
          </cell>
          <cell r="H168" t="str">
            <v>GV</v>
          </cell>
          <cell r="J168">
            <v>0</v>
          </cell>
          <cell r="K168">
            <v>0</v>
          </cell>
          <cell r="L168">
            <v>0</v>
          </cell>
          <cell r="M168">
            <v>23546.48431</v>
          </cell>
          <cell r="N168">
            <v>45861.400159999997</v>
          </cell>
          <cell r="O168">
            <v>137.6009</v>
          </cell>
          <cell r="P168">
            <v>137.6009</v>
          </cell>
          <cell r="Q168">
            <v>137.6009</v>
          </cell>
          <cell r="R168">
            <v>207.6009</v>
          </cell>
          <cell r="S168">
            <v>137.6009</v>
          </cell>
          <cell r="T168">
            <v>190.20089999999999</v>
          </cell>
          <cell r="U168">
            <v>843.30089999999996</v>
          </cell>
          <cell r="V168">
            <v>242.30089999999998</v>
          </cell>
          <cell r="W168">
            <v>789.20090000000005</v>
          </cell>
          <cell r="X168">
            <v>5897.1902600000003</v>
          </cell>
          <cell r="Y168">
            <v>937.60090000000002</v>
          </cell>
          <cell r="Z168">
            <v>36203.600899999998</v>
          </cell>
          <cell r="AA168">
            <v>39033.128429999997</v>
          </cell>
          <cell r="AB168">
            <v>3727.6747500000001</v>
          </cell>
          <cell r="AC168">
            <v>3658.2604300000003</v>
          </cell>
        </row>
        <row r="169">
          <cell r="A169" t="str">
            <v>Inc_retirem_finan_ass_ext</v>
          </cell>
          <cell r="B169" t="str">
            <v>GV0407.extern</v>
          </cell>
          <cell r="C169" t="str">
            <v>GV</v>
          </cell>
          <cell r="D169">
            <v>1620</v>
          </cell>
          <cell r="E169" t="str">
            <v>Income from retirem. of financial assets - extern</v>
          </cell>
          <cell r="H169" t="str">
            <v>ManOldData, ManInpFin</v>
          </cell>
          <cell r="J169">
            <v>0</v>
          </cell>
          <cell r="K169">
            <v>0</v>
          </cell>
          <cell r="L169">
            <v>0</v>
          </cell>
          <cell r="M169">
            <v>127408</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A170" t="str">
            <v>Inc_retirem_finan_ass_int</v>
          </cell>
          <cell r="B170" t="str">
            <v>GV0407.intern</v>
          </cell>
          <cell r="C170" t="str">
            <v>GV</v>
          </cell>
          <cell r="D170">
            <v>1630</v>
          </cell>
          <cell r="E170" t="str">
            <v>Income from retirem. of financial assets - intern</v>
          </cell>
          <cell r="H170" t="str">
            <v>ManOldData, ManInpFin</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A171" t="str">
            <v>Inc_retirem_finan_ass</v>
          </cell>
          <cell r="B171" t="str">
            <v>GV0407</v>
          </cell>
          <cell r="C171" t="str">
            <v>GV</v>
          </cell>
          <cell r="D171">
            <v>1640</v>
          </cell>
          <cell r="E171" t="str">
            <v>Income from retirem. of financial assets</v>
          </cell>
          <cell r="H171" t="str">
            <v>GV</v>
          </cell>
          <cell r="J171">
            <v>0</v>
          </cell>
          <cell r="K171">
            <v>0</v>
          </cell>
          <cell r="L171">
            <v>0</v>
          </cell>
          <cell r="M171">
            <v>127408</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A172" t="str">
            <v>Inc_val_add_tax_ref</v>
          </cell>
          <cell r="B172" t="str">
            <v>GV0408</v>
          </cell>
          <cell r="C172" t="str">
            <v>GV</v>
          </cell>
          <cell r="D172">
            <v>1650</v>
          </cell>
          <cell r="E172" t="str">
            <v>Income from value-added tax refund</v>
          </cell>
          <cell r="H172" t="str">
            <v>ManOldData, ManInpFin</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A173" t="str">
            <v>Oth_inc_curr_trans_ext</v>
          </cell>
          <cell r="B173" t="str">
            <v>GV0409.extern</v>
          </cell>
          <cell r="C173" t="str">
            <v>GV</v>
          </cell>
          <cell r="D173">
            <v>1660</v>
          </cell>
          <cell r="E173" t="str">
            <v>Other income from currency translation - extern</v>
          </cell>
          <cell r="H173" t="str">
            <v>ManOldData, ManInpFin</v>
          </cell>
          <cell r="J173">
            <v>0</v>
          </cell>
          <cell r="K173">
            <v>0</v>
          </cell>
          <cell r="L173">
            <v>0</v>
          </cell>
          <cell r="M173">
            <v>7267</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A174" t="str">
            <v>Oth_inc_curr_trans_int</v>
          </cell>
          <cell r="B174" t="str">
            <v>GV0409.intern</v>
          </cell>
          <cell r="C174" t="str">
            <v>GV</v>
          </cell>
          <cell r="D174">
            <v>1670</v>
          </cell>
          <cell r="E174" t="str">
            <v>Other income from currency translation - intern</v>
          </cell>
          <cell r="H174" t="str">
            <v>ManOldData, ManInpFin</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A175" t="str">
            <v>Oth_inc_curr_trans</v>
          </cell>
          <cell r="B175" t="str">
            <v>GV0409</v>
          </cell>
          <cell r="C175" t="str">
            <v>GV</v>
          </cell>
          <cell r="D175">
            <v>1680</v>
          </cell>
          <cell r="E175" t="str">
            <v>Other income from currency translation</v>
          </cell>
          <cell r="H175" t="str">
            <v>GV</v>
          </cell>
          <cell r="J175">
            <v>0</v>
          </cell>
          <cell r="K175">
            <v>0</v>
          </cell>
          <cell r="L175">
            <v>0</v>
          </cell>
          <cell r="M175">
            <v>7267</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A176" t="str">
            <v>Misc_oth_op_inc_ext</v>
          </cell>
          <cell r="B176" t="str">
            <v>GV0410.extern</v>
          </cell>
          <cell r="C176" t="str">
            <v>GV</v>
          </cell>
          <cell r="D176">
            <v>1690</v>
          </cell>
          <cell r="E176" t="str">
            <v>Miscellaneous other operating income - extern</v>
          </cell>
          <cell r="H176" t="str">
            <v>ManOldData, ManInpFin</v>
          </cell>
          <cell r="J176">
            <v>510916</v>
          </cell>
          <cell r="K176">
            <v>0</v>
          </cell>
          <cell r="L176">
            <v>28801</v>
          </cell>
          <cell r="M176">
            <v>34762</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A177" t="str">
            <v>Misc_oth_op_inc_int</v>
          </cell>
          <cell r="B177" t="str">
            <v>GV0410.intern</v>
          </cell>
          <cell r="C177" t="str">
            <v>GV</v>
          </cell>
          <cell r="D177">
            <v>1700</v>
          </cell>
          <cell r="E177" t="str">
            <v>Miscellaneous other operating income - intern</v>
          </cell>
          <cell r="H177" t="str">
            <v>ManOldData, ManInpFin</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A178" t="str">
            <v>Misc_oth_op_inc</v>
          </cell>
          <cell r="B178" t="str">
            <v>GV0410</v>
          </cell>
          <cell r="C178" t="str">
            <v>GV</v>
          </cell>
          <cell r="D178">
            <v>1710</v>
          </cell>
          <cell r="E178" t="str">
            <v>Miscellaneous other operating income</v>
          </cell>
          <cell r="H178" t="str">
            <v>GV</v>
          </cell>
          <cell r="J178">
            <v>510916</v>
          </cell>
          <cell r="K178">
            <v>0</v>
          </cell>
          <cell r="L178">
            <v>28801</v>
          </cell>
          <cell r="M178">
            <v>34762</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A179" t="str">
            <v>Tot_oth_op_inc_ext</v>
          </cell>
          <cell r="B179" t="str">
            <v>GV0412.extern</v>
          </cell>
          <cell r="C179" t="str">
            <v>GV</v>
          </cell>
          <cell r="D179">
            <v>1720</v>
          </cell>
          <cell r="E179" t="str">
            <v>Total other operating income - extern</v>
          </cell>
          <cell r="H179" t="str">
            <v>ManOldData, ManInpFin</v>
          </cell>
          <cell r="J179">
            <v>510916</v>
          </cell>
          <cell r="K179">
            <v>0</v>
          </cell>
          <cell r="L179">
            <v>28801</v>
          </cell>
          <cell r="M179">
            <v>251546.48431</v>
          </cell>
          <cell r="N179">
            <v>45861.400159999997</v>
          </cell>
          <cell r="O179">
            <v>137.6009</v>
          </cell>
          <cell r="P179">
            <v>137.6009</v>
          </cell>
          <cell r="Q179">
            <v>137.6009</v>
          </cell>
          <cell r="R179">
            <v>207.6009</v>
          </cell>
          <cell r="S179">
            <v>137.6009</v>
          </cell>
          <cell r="T179">
            <v>190.20089999999999</v>
          </cell>
          <cell r="U179">
            <v>843.30089999999996</v>
          </cell>
          <cell r="V179">
            <v>242.30089999999998</v>
          </cell>
          <cell r="W179">
            <v>789.20090000000005</v>
          </cell>
          <cell r="X179">
            <v>5897.1902600000003</v>
          </cell>
          <cell r="Y179">
            <v>937.60090000000002</v>
          </cell>
          <cell r="Z179">
            <v>36203.600899999998</v>
          </cell>
          <cell r="AA179">
            <v>39033.128429999997</v>
          </cell>
          <cell r="AB179">
            <v>3727.6747500000001</v>
          </cell>
          <cell r="AC179">
            <v>3658.2604300000003</v>
          </cell>
        </row>
        <row r="180">
          <cell r="A180" t="str">
            <v>Tot_oth_op_inc_int</v>
          </cell>
          <cell r="B180" t="str">
            <v>GV0412.intern</v>
          </cell>
          <cell r="C180" t="str">
            <v>GV</v>
          </cell>
          <cell r="D180">
            <v>1730</v>
          </cell>
          <cell r="E180" t="str">
            <v>Total other operating income - intern</v>
          </cell>
          <cell r="H180" t="str">
            <v>ManOldData, ManInpFin</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A181" t="str">
            <v>Tot_oth_op_inc</v>
          </cell>
          <cell r="B181" t="str">
            <v>GV0412</v>
          </cell>
          <cell r="C181" t="str">
            <v>GV</v>
          </cell>
          <cell r="D181">
            <v>1740</v>
          </cell>
          <cell r="E181" t="str">
            <v>Total other operating income</v>
          </cell>
          <cell r="H181" t="str">
            <v>GV</v>
          </cell>
          <cell r="J181">
            <v>510916</v>
          </cell>
          <cell r="K181">
            <v>0</v>
          </cell>
          <cell r="L181">
            <v>28801</v>
          </cell>
          <cell r="M181">
            <v>251546.48431</v>
          </cell>
          <cell r="N181">
            <v>45861.400159999997</v>
          </cell>
          <cell r="O181">
            <v>137.6009</v>
          </cell>
          <cell r="P181">
            <v>137.6009</v>
          </cell>
          <cell r="Q181">
            <v>137.6009</v>
          </cell>
          <cell r="R181">
            <v>207.6009</v>
          </cell>
          <cell r="S181">
            <v>137.6009</v>
          </cell>
          <cell r="T181">
            <v>190.20089999999999</v>
          </cell>
          <cell r="U181">
            <v>843.30089999999996</v>
          </cell>
          <cell r="V181">
            <v>242.30089999999998</v>
          </cell>
          <cell r="W181">
            <v>789.20090000000005</v>
          </cell>
          <cell r="X181">
            <v>5897.1902600000003</v>
          </cell>
          <cell r="Y181">
            <v>937.60090000000002</v>
          </cell>
          <cell r="Z181">
            <v>36203.600899999998</v>
          </cell>
          <cell r="AA181">
            <v>39033.128429999997</v>
          </cell>
          <cell r="AB181">
            <v>3727.6747500000001</v>
          </cell>
          <cell r="AC181">
            <v>3658.2604300000003</v>
          </cell>
        </row>
        <row r="182">
          <cell r="A182" t="str">
            <v>Cost_raw_mat_supp_ext</v>
          </cell>
          <cell r="B182" t="str">
            <v>GV0510.extern</v>
          </cell>
          <cell r="C182" t="str">
            <v>GV</v>
          </cell>
          <cell r="D182">
            <v>1750</v>
          </cell>
          <cell r="E182" t="str">
            <v>Cost of raw materials and supplies - extern</v>
          </cell>
          <cell r="H182" t="str">
            <v>ManOldData, ManInpFin</v>
          </cell>
          <cell r="J182">
            <v>377535</v>
          </cell>
          <cell r="K182">
            <v>199261</v>
          </cell>
          <cell r="L182">
            <v>71329</v>
          </cell>
          <cell r="M182">
            <v>150967.43740062646</v>
          </cell>
          <cell r="N182">
            <v>99065.298921763708</v>
          </cell>
          <cell r="O182">
            <v>8017.7163705113562</v>
          </cell>
          <cell r="P182">
            <v>8337.7985944406464</v>
          </cell>
          <cell r="Q182">
            <v>8047.0548772169759</v>
          </cell>
          <cell r="R182">
            <v>7615.7942413688143</v>
          </cell>
          <cell r="S182">
            <v>8134.330815715547</v>
          </cell>
          <cell r="T182">
            <v>8137.1902120349087</v>
          </cell>
          <cell r="U182">
            <v>8365.0859230859714</v>
          </cell>
          <cell r="V182">
            <v>7765.2862056072554</v>
          </cell>
          <cell r="W182">
            <v>8015.6019987136788</v>
          </cell>
          <cell r="X182">
            <v>8146.4950836599019</v>
          </cell>
          <cell r="Y182">
            <v>7898.4797398587671</v>
          </cell>
          <cell r="Z182">
            <v>10584.464859549855</v>
          </cell>
          <cell r="AA182">
            <v>105700.81440958209</v>
          </cell>
          <cell r="AB182">
            <v>111818.58962549217</v>
          </cell>
          <cell r="AC182">
            <v>115187.8181019929</v>
          </cell>
        </row>
        <row r="183">
          <cell r="A183" t="str">
            <v>Cost_raw_mat_supp_int</v>
          </cell>
          <cell r="B183" t="str">
            <v>GV0510.intern</v>
          </cell>
          <cell r="C183" t="str">
            <v>GV</v>
          </cell>
          <cell r="D183">
            <v>1760</v>
          </cell>
          <cell r="E183" t="str">
            <v>Cost of raw materials and supplies - intern</v>
          </cell>
          <cell r="H183" t="str">
            <v>ManOldData, ManInpFin</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A184" t="str">
            <v>Cost_raw_mat_supp</v>
          </cell>
          <cell r="B184" t="str">
            <v>GV0510</v>
          </cell>
          <cell r="C184" t="str">
            <v>GV</v>
          </cell>
          <cell r="D184">
            <v>1770</v>
          </cell>
          <cell r="E184" t="str">
            <v>Cost of raw materials and supplies</v>
          </cell>
          <cell r="H184" t="str">
            <v>GV</v>
          </cell>
          <cell r="J184">
            <v>377535</v>
          </cell>
          <cell r="K184">
            <v>199261</v>
          </cell>
          <cell r="L184">
            <v>71329</v>
          </cell>
          <cell r="M184">
            <v>150967.43740062646</v>
          </cell>
          <cell r="N184">
            <v>99065.298921763708</v>
          </cell>
          <cell r="O184">
            <v>8017.7163705113562</v>
          </cell>
          <cell r="P184">
            <v>8337.7985944406464</v>
          </cell>
          <cell r="Q184">
            <v>8047.0548772169759</v>
          </cell>
          <cell r="R184">
            <v>7615.7942413688143</v>
          </cell>
          <cell r="S184">
            <v>8134.330815715547</v>
          </cell>
          <cell r="T184">
            <v>8137.1902120349087</v>
          </cell>
          <cell r="U184">
            <v>8365.0859230859714</v>
          </cell>
          <cell r="V184">
            <v>7765.2862056072554</v>
          </cell>
          <cell r="W184">
            <v>8015.6019987136788</v>
          </cell>
          <cell r="X184">
            <v>8146.4950836599019</v>
          </cell>
          <cell r="Y184">
            <v>7898.4797398587671</v>
          </cell>
          <cell r="Z184">
            <v>10584.464859549855</v>
          </cell>
          <cell r="AA184">
            <v>105700.81440958209</v>
          </cell>
          <cell r="AB184">
            <v>111818.58962549217</v>
          </cell>
          <cell r="AC184">
            <v>115187.8181019929</v>
          </cell>
        </row>
        <row r="185">
          <cell r="A185" t="str">
            <v>Cost_merch_ext</v>
          </cell>
          <cell r="B185" t="str">
            <v>GV0520.extern</v>
          </cell>
          <cell r="C185" t="str">
            <v>GV</v>
          </cell>
          <cell r="D185">
            <v>1780</v>
          </cell>
          <cell r="E185" t="str">
            <v>Cost of merchandise - extern</v>
          </cell>
          <cell r="H185" t="str">
            <v>ManOldData, ManInpFin</v>
          </cell>
          <cell r="J185">
            <v>117732</v>
          </cell>
          <cell r="K185">
            <v>300975</v>
          </cell>
          <cell r="L185">
            <v>489136</v>
          </cell>
          <cell r="M185">
            <v>381343.16167321755</v>
          </cell>
          <cell r="N185">
            <v>303391.71528945328</v>
          </cell>
          <cell r="O185">
            <v>44386.720063012639</v>
          </cell>
          <cell r="P185">
            <v>31650.619639509019</v>
          </cell>
          <cell r="Q185">
            <v>25582.788935842244</v>
          </cell>
          <cell r="R185">
            <v>26476.486736372884</v>
          </cell>
          <cell r="S185">
            <v>21925.075878359061</v>
          </cell>
          <cell r="T185">
            <v>24744.542775835824</v>
          </cell>
          <cell r="U185">
            <v>23413.885510339438</v>
          </cell>
          <cell r="V185">
            <v>19713.171201458204</v>
          </cell>
          <cell r="W185">
            <v>20918.952678316451</v>
          </cell>
          <cell r="X185">
            <v>20921.480303119795</v>
          </cell>
          <cell r="Y185">
            <v>19575.57987605072</v>
          </cell>
          <cell r="Z185">
            <v>24082.411691236972</v>
          </cell>
          <cell r="AA185">
            <v>328830.28629539197</v>
          </cell>
          <cell r="AB185">
            <v>347954.77748273872</v>
          </cell>
          <cell r="AC185">
            <v>354676.62181914202</v>
          </cell>
        </row>
        <row r="186">
          <cell r="A186" t="str">
            <v>Cost_merch_int</v>
          </cell>
          <cell r="B186" t="str">
            <v>GV0520.intern</v>
          </cell>
          <cell r="C186" t="str">
            <v>GV</v>
          </cell>
          <cell r="D186">
            <v>1790</v>
          </cell>
          <cell r="E186" t="str">
            <v>Cost of merchandise - intern</v>
          </cell>
          <cell r="H186" t="str">
            <v>ManOldData, ManInpFin</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A187" t="str">
            <v>Cost_merch</v>
          </cell>
          <cell r="B187" t="str">
            <v>GV0520</v>
          </cell>
          <cell r="C187" t="str">
            <v>GV</v>
          </cell>
          <cell r="D187">
            <v>1800</v>
          </cell>
          <cell r="E187" t="str">
            <v>Cost of merchandise</v>
          </cell>
          <cell r="H187" t="str">
            <v>GV</v>
          </cell>
          <cell r="J187">
            <v>117732</v>
          </cell>
          <cell r="K187">
            <v>300975</v>
          </cell>
          <cell r="L187">
            <v>489136</v>
          </cell>
          <cell r="M187">
            <v>381343.16167321755</v>
          </cell>
          <cell r="N187">
            <v>303391.71528945328</v>
          </cell>
          <cell r="O187">
            <v>44386.720063012639</v>
          </cell>
          <cell r="P187">
            <v>31650.619639509019</v>
          </cell>
          <cell r="Q187">
            <v>25582.788935842244</v>
          </cell>
          <cell r="R187">
            <v>26476.486736372884</v>
          </cell>
          <cell r="S187">
            <v>21925.075878359061</v>
          </cell>
          <cell r="T187">
            <v>24744.542775835824</v>
          </cell>
          <cell r="U187">
            <v>23413.885510339438</v>
          </cell>
          <cell r="V187">
            <v>19713.171201458204</v>
          </cell>
          <cell r="W187">
            <v>20918.952678316451</v>
          </cell>
          <cell r="X187">
            <v>20921.480303119795</v>
          </cell>
          <cell r="Y187">
            <v>19575.57987605072</v>
          </cell>
          <cell r="Z187">
            <v>24082.411691236972</v>
          </cell>
          <cell r="AA187">
            <v>328830.28629539197</v>
          </cell>
          <cell r="AB187">
            <v>347954.77748273872</v>
          </cell>
          <cell r="AC187">
            <v>354676.62181914202</v>
          </cell>
        </row>
        <row r="188">
          <cell r="A188" t="str">
            <v>Dom_telec_serv_purch_ext</v>
          </cell>
          <cell r="B188" t="str">
            <v>GV0530.extern</v>
          </cell>
          <cell r="C188" t="str">
            <v>GV</v>
          </cell>
          <cell r="D188">
            <v>1810</v>
          </cell>
          <cell r="E188" t="str">
            <v>Domestic telecomms services purchased - extern</v>
          </cell>
          <cell r="H188" t="str">
            <v>ManOldData, ManInpFin</v>
          </cell>
          <cell r="J188">
            <v>0</v>
          </cell>
          <cell r="K188">
            <v>396361</v>
          </cell>
          <cell r="L188">
            <v>669128</v>
          </cell>
          <cell r="M188">
            <v>498975.25700000004</v>
          </cell>
          <cell r="N188">
            <v>558644.28766931396</v>
          </cell>
          <cell r="O188">
            <v>35933.152570775514</v>
          </cell>
          <cell r="P188">
            <v>34951.09928223936</v>
          </cell>
          <cell r="Q188">
            <v>38533.547219802444</v>
          </cell>
          <cell r="R188">
            <v>39505.940084124166</v>
          </cell>
          <cell r="S188">
            <v>44682.477636770127</v>
          </cell>
          <cell r="T188">
            <v>47570.116959416104</v>
          </cell>
          <cell r="U188">
            <v>53381.083592062081</v>
          </cell>
          <cell r="V188">
            <v>56612.198614708053</v>
          </cell>
          <cell r="W188">
            <v>52766.020207354042</v>
          </cell>
          <cell r="X188">
            <v>50245.299147354039</v>
          </cell>
          <cell r="Y188">
            <v>50263.313727354027</v>
          </cell>
          <cell r="Z188">
            <v>54200.038627354035</v>
          </cell>
          <cell r="AA188">
            <v>573870.49017824838</v>
          </cell>
          <cell r="AB188">
            <v>591302.49817824841</v>
          </cell>
          <cell r="AC188">
            <v>614547.3071782483</v>
          </cell>
        </row>
        <row r="189">
          <cell r="A189" t="str">
            <v>Dom_telec_serv_purch_int</v>
          </cell>
          <cell r="B189" t="str">
            <v>GV0530.intern</v>
          </cell>
          <cell r="C189" t="str">
            <v>GV</v>
          </cell>
          <cell r="D189">
            <v>1820</v>
          </cell>
          <cell r="E189" t="str">
            <v>Domestic telecomms services purchased - intern</v>
          </cell>
          <cell r="H189" t="str">
            <v>ManOldData, ManInpFin</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A190" t="str">
            <v>Dom_telec_serv_purch</v>
          </cell>
          <cell r="B190" t="str">
            <v>GV0530</v>
          </cell>
          <cell r="C190" t="str">
            <v>GV</v>
          </cell>
          <cell r="D190">
            <v>1830</v>
          </cell>
          <cell r="E190" t="str">
            <v>Domestic telecomms services purchased</v>
          </cell>
          <cell r="H190" t="str">
            <v>GV</v>
          </cell>
          <cell r="J190">
            <v>0</v>
          </cell>
          <cell r="K190">
            <v>396361</v>
          </cell>
          <cell r="L190">
            <v>669128</v>
          </cell>
          <cell r="M190">
            <v>498975.25700000004</v>
          </cell>
          <cell r="N190">
            <v>558644.28766931396</v>
          </cell>
          <cell r="O190">
            <v>35933.152570775514</v>
          </cell>
          <cell r="P190">
            <v>34951.09928223936</v>
          </cell>
          <cell r="Q190">
            <v>38533.547219802444</v>
          </cell>
          <cell r="R190">
            <v>39505.940084124166</v>
          </cell>
          <cell r="S190">
            <v>44682.477636770127</v>
          </cell>
          <cell r="T190">
            <v>47570.116959416104</v>
          </cell>
          <cell r="U190">
            <v>53381.083592062081</v>
          </cell>
          <cell r="V190">
            <v>56612.198614708053</v>
          </cell>
          <cell r="W190">
            <v>52766.020207354042</v>
          </cell>
          <cell r="X190">
            <v>50245.299147354039</v>
          </cell>
          <cell r="Y190">
            <v>50263.313727354027</v>
          </cell>
          <cell r="Z190">
            <v>54200.038627354035</v>
          </cell>
          <cell r="AA190">
            <v>573870.49017824838</v>
          </cell>
          <cell r="AB190">
            <v>591302.49817824841</v>
          </cell>
          <cell r="AC190">
            <v>614547.3071782483</v>
          </cell>
        </row>
        <row r="191">
          <cell r="A191" t="str">
            <v>Inter_teleco_serv_purch_ext</v>
          </cell>
          <cell r="B191" t="str">
            <v>GV0540.extern</v>
          </cell>
          <cell r="C191" t="str">
            <v>GV</v>
          </cell>
          <cell r="D191">
            <v>1840</v>
          </cell>
          <cell r="E191" t="str">
            <v>International telecomms services purch. - extern</v>
          </cell>
          <cell r="H191" t="str">
            <v>ManOldData, ManInpFin</v>
          </cell>
          <cell r="J191">
            <v>0</v>
          </cell>
          <cell r="K191">
            <v>567098</v>
          </cell>
          <cell r="L191">
            <v>458995</v>
          </cell>
          <cell r="M191">
            <v>426990.60753074952</v>
          </cell>
          <cell r="N191">
            <v>308605.7256022268</v>
          </cell>
          <cell r="O191">
            <v>23250.24917916573</v>
          </cell>
          <cell r="P191">
            <v>22960.121126037317</v>
          </cell>
          <cell r="Q191">
            <v>23716.943347040269</v>
          </cell>
          <cell r="R191">
            <v>24127.482274691967</v>
          </cell>
          <cell r="S191">
            <v>24804.099778411572</v>
          </cell>
          <cell r="T191">
            <v>26174.937371939646</v>
          </cell>
          <cell r="U191">
            <v>30654.976714236938</v>
          </cell>
          <cell r="V191">
            <v>33012.556767248818</v>
          </cell>
          <cell r="W191">
            <v>26489.365507146991</v>
          </cell>
          <cell r="X191">
            <v>24748.56325280165</v>
          </cell>
          <cell r="Y191">
            <v>24185.055497708396</v>
          </cell>
          <cell r="Z191">
            <v>24481.374785797383</v>
          </cell>
          <cell r="AA191">
            <v>305484.05111812311</v>
          </cell>
          <cell r="AB191">
            <v>319875.43512570416</v>
          </cell>
          <cell r="AC191">
            <v>330024.85240274726</v>
          </cell>
        </row>
        <row r="192">
          <cell r="A192" t="str">
            <v>Inter_teleco_serv_purch_int</v>
          </cell>
          <cell r="B192" t="str">
            <v>GV0540.intern</v>
          </cell>
          <cell r="C192" t="str">
            <v>GV</v>
          </cell>
          <cell r="D192">
            <v>1850</v>
          </cell>
          <cell r="E192" t="str">
            <v>International telecomms services purch. - intern</v>
          </cell>
          <cell r="H192" t="str">
            <v>ManOldData, ManInpFin</v>
          </cell>
          <cell r="J192">
            <v>0</v>
          </cell>
          <cell r="K192">
            <v>0</v>
          </cell>
          <cell r="L192">
            <v>0</v>
          </cell>
          <cell r="M192">
            <v>86484.397824465908</v>
          </cell>
          <cell r="N192">
            <v>112263.73351631334</v>
          </cell>
          <cell r="O192">
            <v>8141.9751650026155</v>
          </cell>
          <cell r="P192">
            <v>8236.4775849156049</v>
          </cell>
          <cell r="Q192">
            <v>8522.2105295641704</v>
          </cell>
          <cell r="R192">
            <v>8674.5782684778296</v>
          </cell>
          <cell r="S192">
            <v>8932.8848096966212</v>
          </cell>
          <cell r="T192">
            <v>9464.0614102835243</v>
          </cell>
          <cell r="U192">
            <v>11368.577719345187</v>
          </cell>
          <cell r="V192">
            <v>12286.413362171616</v>
          </cell>
          <cell r="W192">
            <v>9731.5280324739524</v>
          </cell>
          <cell r="X192">
            <v>9080.4885998048194</v>
          </cell>
          <cell r="Y192">
            <v>8856.5519577620053</v>
          </cell>
          <cell r="Z192">
            <v>8967.9860768154213</v>
          </cell>
          <cell r="AA192">
            <v>115279.54832082594</v>
          </cell>
          <cell r="AB192">
            <v>122453.9028842258</v>
          </cell>
          <cell r="AC192">
            <v>126966.34758616451</v>
          </cell>
        </row>
        <row r="193">
          <cell r="A193" t="str">
            <v>Inter_teleco_serv_purch</v>
          </cell>
          <cell r="B193" t="str">
            <v>GV0540</v>
          </cell>
          <cell r="C193" t="str">
            <v>GV</v>
          </cell>
          <cell r="D193">
            <v>1860</v>
          </cell>
          <cell r="E193" t="str">
            <v>International telecomms services purch.</v>
          </cell>
          <cell r="H193" t="str">
            <v>GV</v>
          </cell>
          <cell r="J193">
            <v>0</v>
          </cell>
          <cell r="K193">
            <v>567098</v>
          </cell>
          <cell r="L193">
            <v>458995</v>
          </cell>
          <cell r="M193">
            <v>513475.0053552154</v>
          </cell>
          <cell r="N193">
            <v>420869.45911854017</v>
          </cell>
          <cell r="O193">
            <v>31392.224344168346</v>
          </cell>
          <cell r="P193">
            <v>31196.598710952923</v>
          </cell>
          <cell r="Q193">
            <v>32239.15387660444</v>
          </cell>
          <cell r="R193">
            <v>32802.060543169799</v>
          </cell>
          <cell r="S193">
            <v>33736.984588108193</v>
          </cell>
          <cell r="T193">
            <v>35638.998782223171</v>
          </cell>
          <cell r="U193">
            <v>42023.554433582125</v>
          </cell>
          <cell r="V193">
            <v>45298.970129420435</v>
          </cell>
          <cell r="W193">
            <v>36220.893539620942</v>
          </cell>
          <cell r="X193">
            <v>33829.05185260647</v>
          </cell>
          <cell r="Y193">
            <v>33041.607455470403</v>
          </cell>
          <cell r="Z193">
            <v>33449.360862612804</v>
          </cell>
          <cell r="AA193">
            <v>420763.59943894902</v>
          </cell>
          <cell r="AB193">
            <v>442329.33800992998</v>
          </cell>
          <cell r="AC193">
            <v>456991.19998891174</v>
          </cell>
        </row>
        <row r="194">
          <cell r="A194" t="str">
            <v>Energy_ext</v>
          </cell>
          <cell r="B194" t="str">
            <v>GV0560.extern</v>
          </cell>
          <cell r="C194" t="str">
            <v>GV</v>
          </cell>
          <cell r="D194">
            <v>1870</v>
          </cell>
          <cell r="E194" t="str">
            <v>Energy - extern</v>
          </cell>
          <cell r="H194" t="str">
            <v>ManOldData, ManInpFin</v>
          </cell>
          <cell r="J194">
            <v>0</v>
          </cell>
          <cell r="K194">
            <v>59862</v>
          </cell>
          <cell r="L194">
            <v>58717</v>
          </cell>
          <cell r="M194">
            <v>56006</v>
          </cell>
          <cell r="N194">
            <v>57947.58</v>
          </cell>
          <cell r="O194">
            <v>4828.2749999999996</v>
          </cell>
          <cell r="P194">
            <v>4828.2749999999996</v>
          </cell>
          <cell r="Q194">
            <v>4828.2749999999996</v>
          </cell>
          <cell r="R194">
            <v>4828.2749999999996</v>
          </cell>
          <cell r="S194">
            <v>4829.3100000000004</v>
          </cell>
          <cell r="T194">
            <v>4829.3100000000004</v>
          </cell>
          <cell r="U194">
            <v>4829.3100000000004</v>
          </cell>
          <cell r="V194">
            <v>4829.3100000000004</v>
          </cell>
          <cell r="W194">
            <v>4829.3100000000004</v>
          </cell>
          <cell r="X194">
            <v>4829.3100000000004</v>
          </cell>
          <cell r="Y194">
            <v>4829.3100000000004</v>
          </cell>
          <cell r="Z194">
            <v>4829.3100000000004</v>
          </cell>
          <cell r="AA194">
            <v>59588.996849999996</v>
          </cell>
          <cell r="AB194">
            <v>61446.940771500005</v>
          </cell>
          <cell r="AC194">
            <v>63290.348994645006</v>
          </cell>
        </row>
        <row r="195">
          <cell r="A195" t="str">
            <v>Energy_int</v>
          </cell>
          <cell r="B195" t="str">
            <v>GV0560.intern</v>
          </cell>
          <cell r="C195" t="str">
            <v>GV</v>
          </cell>
          <cell r="D195">
            <v>1880</v>
          </cell>
          <cell r="E195" t="str">
            <v>Energy - intern</v>
          </cell>
          <cell r="H195" t="str">
            <v>ManOldData, ManInpFin</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A196" t="str">
            <v>Energy</v>
          </cell>
          <cell r="B196" t="str">
            <v>GV0560</v>
          </cell>
          <cell r="C196" t="str">
            <v>GV</v>
          </cell>
          <cell r="D196">
            <v>1890</v>
          </cell>
          <cell r="E196" t="str">
            <v>Energy</v>
          </cell>
          <cell r="H196" t="str">
            <v>GV</v>
          </cell>
          <cell r="J196">
            <v>0</v>
          </cell>
          <cell r="K196">
            <v>59862</v>
          </cell>
          <cell r="L196">
            <v>58717</v>
          </cell>
          <cell r="M196">
            <v>56006</v>
          </cell>
          <cell r="N196">
            <v>57947.58</v>
          </cell>
          <cell r="O196">
            <v>4828.2749999999996</v>
          </cell>
          <cell r="P196">
            <v>4828.2749999999996</v>
          </cell>
          <cell r="Q196">
            <v>4828.2749999999996</v>
          </cell>
          <cell r="R196">
            <v>4828.2749999999996</v>
          </cell>
          <cell r="S196">
            <v>4829.3100000000004</v>
          </cell>
          <cell r="T196">
            <v>4829.3100000000004</v>
          </cell>
          <cell r="U196">
            <v>4829.3100000000004</v>
          </cell>
          <cell r="V196">
            <v>4829.3100000000004</v>
          </cell>
          <cell r="W196">
            <v>4829.3100000000004</v>
          </cell>
          <cell r="X196">
            <v>4829.3100000000004</v>
          </cell>
          <cell r="Y196">
            <v>4829.3100000000004</v>
          </cell>
          <cell r="Z196">
            <v>4829.3100000000004</v>
          </cell>
          <cell r="AA196">
            <v>59588.996849999996</v>
          </cell>
          <cell r="AB196">
            <v>61446.940771500005</v>
          </cell>
          <cell r="AC196">
            <v>63290.348994645006</v>
          </cell>
        </row>
        <row r="197">
          <cell r="A197" t="str">
            <v>Oth_serv_purch_ext</v>
          </cell>
          <cell r="B197" t="str">
            <v>GV0580.extern</v>
          </cell>
          <cell r="C197" t="str">
            <v>GV</v>
          </cell>
          <cell r="D197">
            <v>1900</v>
          </cell>
          <cell r="E197" t="str">
            <v>Other services purchased - extern</v>
          </cell>
          <cell r="H197" t="str">
            <v>ManOldData, ManInpFin</v>
          </cell>
          <cell r="J197">
            <v>1250952</v>
          </cell>
          <cell r="K197">
            <v>9848</v>
          </cell>
          <cell r="L197">
            <v>298467.19330352999</v>
          </cell>
          <cell r="M197">
            <v>158397.14784314367</v>
          </cell>
          <cell r="N197">
            <v>248043.89315878769</v>
          </cell>
          <cell r="O197">
            <v>20449.457990610306</v>
          </cell>
          <cell r="P197">
            <v>20232.392144634039</v>
          </cell>
          <cell r="Q197">
            <v>20311.085037975256</v>
          </cell>
          <cell r="R197">
            <v>20415.690579929982</v>
          </cell>
          <cell r="S197">
            <v>21123.49890899907</v>
          </cell>
          <cell r="T197">
            <v>20435.728369765598</v>
          </cell>
          <cell r="U197">
            <v>20323.425414865324</v>
          </cell>
          <cell r="V197">
            <v>21064.227039792469</v>
          </cell>
          <cell r="W197">
            <v>20388.323409968336</v>
          </cell>
          <cell r="X197">
            <v>21528.191010019051</v>
          </cell>
          <cell r="Y197">
            <v>20349.26773926456</v>
          </cell>
          <cell r="Z197">
            <v>21422.605512963652</v>
          </cell>
          <cell r="AA197">
            <v>251472.30283301946</v>
          </cell>
          <cell r="AB197">
            <v>257472.1899570555</v>
          </cell>
          <cell r="AC197">
            <v>265396.60151460225</v>
          </cell>
        </row>
        <row r="198">
          <cell r="A198" t="str">
            <v>Oth_serv_purch_int</v>
          </cell>
          <cell r="B198" t="str">
            <v>GV0580.intern</v>
          </cell>
          <cell r="C198" t="str">
            <v>GV</v>
          </cell>
          <cell r="D198">
            <v>1910</v>
          </cell>
          <cell r="E198" t="str">
            <v>Other services purchased - intern</v>
          </cell>
          <cell r="H198" t="str">
            <v>ManOldData, ManInpFin</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row>
        <row r="199">
          <cell r="A199" t="str">
            <v>Oth_serv_purch</v>
          </cell>
          <cell r="B199" t="str">
            <v>GV0580</v>
          </cell>
          <cell r="C199" t="str">
            <v>GV</v>
          </cell>
          <cell r="D199">
            <v>1920</v>
          </cell>
          <cell r="E199" t="str">
            <v>Other services purchased</v>
          </cell>
          <cell r="H199" t="str">
            <v>GV</v>
          </cell>
          <cell r="J199">
            <v>1250952</v>
          </cell>
          <cell r="K199">
            <v>9848</v>
          </cell>
          <cell r="L199">
            <v>298467.19330352999</v>
          </cell>
          <cell r="M199">
            <v>158397.14784314367</v>
          </cell>
          <cell r="N199">
            <v>248043.89315878769</v>
          </cell>
          <cell r="O199">
            <v>20449.457990610306</v>
          </cell>
          <cell r="P199">
            <v>20232.392144634039</v>
          </cell>
          <cell r="Q199">
            <v>20311.085037975256</v>
          </cell>
          <cell r="R199">
            <v>20415.690579929982</v>
          </cell>
          <cell r="S199">
            <v>21123.49890899907</v>
          </cell>
          <cell r="T199">
            <v>20435.728369765598</v>
          </cell>
          <cell r="U199">
            <v>20323.425414865324</v>
          </cell>
          <cell r="V199">
            <v>21064.227039792469</v>
          </cell>
          <cell r="W199">
            <v>20388.323409968336</v>
          </cell>
          <cell r="X199">
            <v>21528.191010019051</v>
          </cell>
          <cell r="Y199">
            <v>20349.26773926456</v>
          </cell>
          <cell r="Z199">
            <v>21422.605512963652</v>
          </cell>
          <cell r="AA199">
            <v>251472.30283301946</v>
          </cell>
          <cell r="AB199">
            <v>257472.1899570555</v>
          </cell>
          <cell r="AC199">
            <v>265396.60151460225</v>
          </cell>
        </row>
        <row r="200">
          <cell r="A200" t="str">
            <v>Tot_goods_serv_purch_ext</v>
          </cell>
          <cell r="B200" t="str">
            <v>GV9120.extern</v>
          </cell>
          <cell r="C200" t="str">
            <v>GV</v>
          </cell>
          <cell r="D200">
            <v>1930</v>
          </cell>
          <cell r="E200" t="str">
            <v>Total goods and services purchased - extern</v>
          </cell>
          <cell r="H200" t="str">
            <v>ManOldData, ManInpFin</v>
          </cell>
          <cell r="J200">
            <v>1746219</v>
          </cell>
          <cell r="K200">
            <v>1533405</v>
          </cell>
          <cell r="L200">
            <v>2045772</v>
          </cell>
          <cell r="M200">
            <v>1672679.6114477373</v>
          </cell>
          <cell r="N200">
            <v>1575698.5006415453</v>
          </cell>
          <cell r="O200">
            <v>136865.57117407557</v>
          </cell>
          <cell r="P200">
            <v>122960.30578686038</v>
          </cell>
          <cell r="Q200">
            <v>121019.69441787718</v>
          </cell>
          <cell r="R200">
            <v>122969.6689164878</v>
          </cell>
          <cell r="S200">
            <v>125498.79301825537</v>
          </cell>
          <cell r="T200">
            <v>131891.82568899207</v>
          </cell>
          <cell r="U200">
            <v>140967.76715458976</v>
          </cell>
          <cell r="V200">
            <v>142996.74982881482</v>
          </cell>
          <cell r="W200">
            <v>133407.5738014995</v>
          </cell>
          <cell r="X200">
            <v>130419.33879695443</v>
          </cell>
          <cell r="Y200">
            <v>127101.00658023647</v>
          </cell>
          <cell r="Z200">
            <v>139600.2054769019</v>
          </cell>
          <cell r="AA200">
            <v>1624946.941684365</v>
          </cell>
          <cell r="AB200">
            <v>1689870.431140739</v>
          </cell>
          <cell r="AC200">
            <v>1743123.5500113775</v>
          </cell>
        </row>
        <row r="201">
          <cell r="A201" t="str">
            <v>Tot_goods_serv_purch_int</v>
          </cell>
          <cell r="B201" t="str">
            <v>GV9120.intern</v>
          </cell>
          <cell r="C201" t="str">
            <v>GV</v>
          </cell>
          <cell r="D201">
            <v>1940</v>
          </cell>
          <cell r="E201" t="str">
            <v>Total goods and services purchased - intern</v>
          </cell>
          <cell r="H201" t="str">
            <v>ManOldData, ManInpFin</v>
          </cell>
          <cell r="J201">
            <v>0</v>
          </cell>
          <cell r="K201">
            <v>0</v>
          </cell>
          <cell r="L201">
            <v>0</v>
          </cell>
          <cell r="M201">
            <v>86484.397824465908</v>
          </cell>
          <cell r="N201">
            <v>112263.73351631334</v>
          </cell>
          <cell r="O201">
            <v>8141.9751650026155</v>
          </cell>
          <cell r="P201">
            <v>8236.4775849156049</v>
          </cell>
          <cell r="Q201">
            <v>8522.2105295641704</v>
          </cell>
          <cell r="R201">
            <v>8674.5782684778296</v>
          </cell>
          <cell r="S201">
            <v>8932.8848096966212</v>
          </cell>
          <cell r="T201">
            <v>9464.0614102835243</v>
          </cell>
          <cell r="U201">
            <v>11368.577719345187</v>
          </cell>
          <cell r="V201">
            <v>12286.413362171616</v>
          </cell>
          <cell r="W201">
            <v>9731.5280324739524</v>
          </cell>
          <cell r="X201">
            <v>9080.4885998048194</v>
          </cell>
          <cell r="Y201">
            <v>8856.5519577620053</v>
          </cell>
          <cell r="Z201">
            <v>8967.9860768154213</v>
          </cell>
          <cell r="AA201">
            <v>115279.54832082594</v>
          </cell>
          <cell r="AB201">
            <v>122453.9028842258</v>
          </cell>
          <cell r="AC201">
            <v>126966.34758616451</v>
          </cell>
        </row>
        <row r="202">
          <cell r="A202" t="str">
            <v>Tot_goods_serv_purch</v>
          </cell>
          <cell r="B202" t="str">
            <v>GV9120</v>
          </cell>
          <cell r="C202" t="str">
            <v>GV</v>
          </cell>
          <cell r="D202">
            <v>1950</v>
          </cell>
          <cell r="E202" t="str">
            <v>Total goods and services purchased</v>
          </cell>
          <cell r="H202" t="str">
            <v>GV</v>
          </cell>
          <cell r="J202">
            <v>1746219</v>
          </cell>
          <cell r="K202">
            <v>1533405</v>
          </cell>
          <cell r="L202">
            <v>2045772.1933035301</v>
          </cell>
          <cell r="M202">
            <v>1759164.0092722031</v>
          </cell>
          <cell r="N202">
            <v>1687962.2341578589</v>
          </cell>
          <cell r="O202">
            <v>145007.54633907817</v>
          </cell>
          <cell r="P202">
            <v>131196.78337177599</v>
          </cell>
          <cell r="Q202">
            <v>129541.90494744135</v>
          </cell>
          <cell r="R202">
            <v>131644.24718496561</v>
          </cell>
          <cell r="S202">
            <v>134431.67782795202</v>
          </cell>
          <cell r="T202">
            <v>141355.8870992756</v>
          </cell>
          <cell r="U202">
            <v>152336.34487393493</v>
          </cell>
          <cell r="V202">
            <v>155283.16319098641</v>
          </cell>
          <cell r="W202">
            <v>143139.10183397346</v>
          </cell>
          <cell r="X202">
            <v>139499.82739675924</v>
          </cell>
          <cell r="Y202">
            <v>135957.55853799847</v>
          </cell>
          <cell r="Z202">
            <v>148568.1915537173</v>
          </cell>
          <cell r="AA202">
            <v>1740226.4900051909</v>
          </cell>
          <cell r="AB202">
            <v>1812324.3340249648</v>
          </cell>
          <cell r="AC202">
            <v>1870089.8975975425</v>
          </cell>
        </row>
        <row r="203">
          <cell r="A203" t="str">
            <v>Gross_inc</v>
          </cell>
          <cell r="B203" t="str">
            <v>GV9910</v>
          </cell>
          <cell r="C203" t="str">
            <v>GV</v>
          </cell>
          <cell r="D203">
            <v>1960</v>
          </cell>
          <cell r="E203" t="str">
            <v>Gross income</v>
          </cell>
          <cell r="H203" t="str">
            <v>GV</v>
          </cell>
          <cell r="J203">
            <v>4889280</v>
          </cell>
          <cell r="K203">
            <v>5510736</v>
          </cell>
          <cell r="L203">
            <v>6437580.8066964699</v>
          </cell>
          <cell r="M203">
            <v>6034392.5852056891</v>
          </cell>
          <cell r="N203">
            <v>6116377.104031276</v>
          </cell>
          <cell r="O203">
            <v>481095.92761967849</v>
          </cell>
          <cell r="P203">
            <v>484751.83034451713</v>
          </cell>
          <cell r="Q203">
            <v>489419.00172849261</v>
          </cell>
          <cell r="R203">
            <v>493990.54756456509</v>
          </cell>
          <cell r="S203">
            <v>502395.78999896528</v>
          </cell>
          <cell r="T203">
            <v>503365.44741783536</v>
          </cell>
          <cell r="U203">
            <v>528457.14611701318</v>
          </cell>
          <cell r="V203">
            <v>541908.56460288423</v>
          </cell>
          <cell r="W203">
            <v>514958.25293750514</v>
          </cell>
          <cell r="X203">
            <v>517256.38107969559</v>
          </cell>
          <cell r="Y203">
            <v>512733.31748833519</v>
          </cell>
          <cell r="Z203">
            <v>546044.89713179041</v>
          </cell>
          <cell r="AA203">
            <v>6464012.9567734916</v>
          </cell>
          <cell r="AB203">
            <v>6728263.3223077105</v>
          </cell>
          <cell r="AC203">
            <v>7079419.3371658511</v>
          </cell>
        </row>
        <row r="204">
          <cell r="A204" t="str">
            <v>Wag_sala_ext</v>
          </cell>
          <cell r="B204" t="str">
            <v>GV0610.extern</v>
          </cell>
          <cell r="C204" t="str">
            <v>GV</v>
          </cell>
          <cell r="D204">
            <v>1970</v>
          </cell>
          <cell r="E204" t="str">
            <v>Wages and salaries - extern</v>
          </cell>
          <cell r="H204" t="str">
            <v>ManOldData, ManInpFin</v>
          </cell>
          <cell r="J204">
            <v>678557</v>
          </cell>
          <cell r="K204">
            <v>704187</v>
          </cell>
          <cell r="L204">
            <v>640282</v>
          </cell>
          <cell r="M204">
            <v>929886.79691500007</v>
          </cell>
          <cell r="N204">
            <v>706214.8836155436</v>
          </cell>
          <cell r="O204">
            <v>59719.890307125002</v>
          </cell>
          <cell r="P204">
            <v>59474.132592262504</v>
          </cell>
          <cell r="Q204">
            <v>59589.268206300003</v>
          </cell>
          <cell r="R204">
            <v>59769.831921487508</v>
          </cell>
          <cell r="S204">
            <v>59907.124494674994</v>
          </cell>
          <cell r="T204">
            <v>59946.164095237487</v>
          </cell>
          <cell r="U204">
            <v>59934.146968987516</v>
          </cell>
          <cell r="V204">
            <v>59928.363863362523</v>
          </cell>
          <cell r="W204">
            <v>59861.179785956279</v>
          </cell>
          <cell r="X204">
            <v>58213.689596062482</v>
          </cell>
          <cell r="Y204">
            <v>55522.088499543752</v>
          </cell>
          <cell r="Z204">
            <v>54349.003284543753</v>
          </cell>
          <cell r="AA204">
            <v>660857.33318269963</v>
          </cell>
          <cell r="AB204">
            <v>662168.55886802904</v>
          </cell>
          <cell r="AC204">
            <v>671082.57333804318</v>
          </cell>
        </row>
        <row r="205">
          <cell r="A205" t="str">
            <v>Wag_sala_int</v>
          </cell>
          <cell r="B205" t="str">
            <v>GV0610.intern</v>
          </cell>
          <cell r="C205" t="str">
            <v>GV</v>
          </cell>
          <cell r="D205">
            <v>1980</v>
          </cell>
          <cell r="E205" t="str">
            <v>Wages and salaries - intern</v>
          </cell>
          <cell r="H205" t="str">
            <v>ManOldData, ManInpFin</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A206" t="str">
            <v>Wag_sala</v>
          </cell>
          <cell r="B206" t="str">
            <v>GV0610</v>
          </cell>
          <cell r="C206" t="str">
            <v>GV</v>
          </cell>
          <cell r="D206">
            <v>1990</v>
          </cell>
          <cell r="E206" t="str">
            <v>Wages and salaries</v>
          </cell>
          <cell r="H206" t="str">
            <v>GV</v>
          </cell>
          <cell r="J206">
            <v>678557</v>
          </cell>
          <cell r="K206">
            <v>704187</v>
          </cell>
          <cell r="L206">
            <v>640282</v>
          </cell>
          <cell r="M206">
            <v>929886.79691500007</v>
          </cell>
          <cell r="N206">
            <v>706214.8836155436</v>
          </cell>
          <cell r="O206">
            <v>59719.890307125002</v>
          </cell>
          <cell r="P206">
            <v>59474.132592262504</v>
          </cell>
          <cell r="Q206">
            <v>59589.268206300003</v>
          </cell>
          <cell r="R206">
            <v>59769.831921487508</v>
          </cell>
          <cell r="S206">
            <v>59907.124494674994</v>
          </cell>
          <cell r="T206">
            <v>59946.164095237487</v>
          </cell>
          <cell r="U206">
            <v>59934.146968987516</v>
          </cell>
          <cell r="V206">
            <v>59928.363863362523</v>
          </cell>
          <cell r="W206">
            <v>59861.179785956279</v>
          </cell>
          <cell r="X206">
            <v>58213.689596062482</v>
          </cell>
          <cell r="Y206">
            <v>55522.088499543752</v>
          </cell>
          <cell r="Z206">
            <v>54349.003284543753</v>
          </cell>
          <cell r="AA206">
            <v>660857.33318269963</v>
          </cell>
          <cell r="AB206">
            <v>662168.55886802904</v>
          </cell>
          <cell r="AC206">
            <v>671082.57333804318</v>
          </cell>
        </row>
        <row r="207">
          <cell r="A207" t="str">
            <v>Soc_sec_cont_ext</v>
          </cell>
          <cell r="B207" t="str">
            <v>GV0620.extern</v>
          </cell>
          <cell r="C207" t="str">
            <v>GV</v>
          </cell>
          <cell r="D207">
            <v>2000</v>
          </cell>
          <cell r="E207" t="str">
            <v>Social security contributions - extern</v>
          </cell>
          <cell r="H207" t="str">
            <v>ManOldData, ManInpFin</v>
          </cell>
          <cell r="J207">
            <v>562278</v>
          </cell>
          <cell r="K207">
            <v>520021</v>
          </cell>
          <cell r="L207">
            <v>522579</v>
          </cell>
          <cell r="M207">
            <v>416285.71961540764</v>
          </cell>
          <cell r="N207">
            <v>590818.78611774556</v>
          </cell>
          <cell r="O207">
            <v>49773.464153679997</v>
          </cell>
          <cell r="P207">
            <v>49637.255737722589</v>
          </cell>
          <cell r="Q207">
            <v>49744.881045181552</v>
          </cell>
          <cell r="R207">
            <v>49912.194662053014</v>
          </cell>
          <cell r="S207">
            <v>50041.170692986969</v>
          </cell>
          <cell r="T207">
            <v>50077.885583143259</v>
          </cell>
          <cell r="U207">
            <v>50087.609957691413</v>
          </cell>
          <cell r="V207">
            <v>50100.363518487749</v>
          </cell>
          <cell r="W207">
            <v>50053.819083331517</v>
          </cell>
          <cell r="X207">
            <v>48776.85749428119</v>
          </cell>
          <cell r="Y207">
            <v>46735.101733730851</v>
          </cell>
          <cell r="Z207">
            <v>45878.182455455855</v>
          </cell>
          <cell r="AA207">
            <v>559327.73816446762</v>
          </cell>
          <cell r="AB207">
            <v>561952.39718313026</v>
          </cell>
          <cell r="AC207">
            <v>570451.19164808572</v>
          </cell>
        </row>
        <row r="208">
          <cell r="A208" t="str">
            <v>Soc_sec_cont_int</v>
          </cell>
          <cell r="B208" t="str">
            <v>GV0620.intern</v>
          </cell>
          <cell r="C208" t="str">
            <v>GV</v>
          </cell>
          <cell r="D208">
            <v>2010</v>
          </cell>
          <cell r="E208" t="str">
            <v>Social security contributions - intern</v>
          </cell>
          <cell r="H208" t="str">
            <v>ManOldData, ManInpFin</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A209" t="str">
            <v>Soc_sec_cont</v>
          </cell>
          <cell r="B209" t="str">
            <v>GV0620</v>
          </cell>
          <cell r="C209" t="str">
            <v>GV</v>
          </cell>
          <cell r="D209">
            <v>2020</v>
          </cell>
          <cell r="E209" t="str">
            <v>Social security contributions</v>
          </cell>
          <cell r="H209" t="str">
            <v>GV</v>
          </cell>
          <cell r="J209">
            <v>562278</v>
          </cell>
          <cell r="K209">
            <v>520021</v>
          </cell>
          <cell r="L209">
            <v>522579</v>
          </cell>
          <cell r="M209">
            <v>416285.71961540764</v>
          </cell>
          <cell r="N209">
            <v>590818.78611774556</v>
          </cell>
          <cell r="O209">
            <v>49773.464153679997</v>
          </cell>
          <cell r="P209">
            <v>49637.255737722589</v>
          </cell>
          <cell r="Q209">
            <v>49744.881045181552</v>
          </cell>
          <cell r="R209">
            <v>49912.194662053014</v>
          </cell>
          <cell r="S209">
            <v>50041.170692986969</v>
          </cell>
          <cell r="T209">
            <v>50077.885583143259</v>
          </cell>
          <cell r="U209">
            <v>50087.609957691413</v>
          </cell>
          <cell r="V209">
            <v>50100.363518487749</v>
          </cell>
          <cell r="W209">
            <v>50053.819083331517</v>
          </cell>
          <cell r="X209">
            <v>48776.85749428119</v>
          </cell>
          <cell r="Y209">
            <v>46735.101733730851</v>
          </cell>
          <cell r="Z209">
            <v>45878.182455455855</v>
          </cell>
          <cell r="AA209">
            <v>559327.73816446762</v>
          </cell>
          <cell r="AB209">
            <v>561952.39718313026</v>
          </cell>
          <cell r="AC209">
            <v>570451.19164808572</v>
          </cell>
        </row>
        <row r="210">
          <cell r="A210" t="str">
            <v>Exp_pens_plan_bene_ext</v>
          </cell>
          <cell r="B210" t="str">
            <v>GV0630.extern</v>
          </cell>
          <cell r="C210" t="str">
            <v>GV</v>
          </cell>
          <cell r="D210">
            <v>2030</v>
          </cell>
          <cell r="E210" t="str">
            <v>Expenses for pension plans and benefits - extern</v>
          </cell>
          <cell r="H210" t="str">
            <v>ManOldData, ManInpFin</v>
          </cell>
          <cell r="J210">
            <v>0</v>
          </cell>
          <cell r="K210">
            <v>34993</v>
          </cell>
          <cell r="L210">
            <v>92211</v>
          </cell>
          <cell r="M210">
            <v>47000</v>
          </cell>
          <cell r="N210">
            <v>50000</v>
          </cell>
          <cell r="O210">
            <v>4166.666666666667</v>
          </cell>
          <cell r="P210">
            <v>4166.666666666667</v>
          </cell>
          <cell r="Q210">
            <v>4166.666666666667</v>
          </cell>
          <cell r="R210">
            <v>4166.666666666667</v>
          </cell>
          <cell r="S210">
            <v>4166.666666666667</v>
          </cell>
          <cell r="T210">
            <v>4166.666666666667</v>
          </cell>
          <cell r="U210">
            <v>4166.666666666667</v>
          </cell>
          <cell r="V210">
            <v>4166.666666666667</v>
          </cell>
          <cell r="W210">
            <v>4166.666666666667</v>
          </cell>
          <cell r="X210">
            <v>4166.666666666667</v>
          </cell>
          <cell r="Y210">
            <v>4166.666666666667</v>
          </cell>
          <cell r="Z210">
            <v>4166.666666666667</v>
          </cell>
          <cell r="AA210">
            <v>40000</v>
          </cell>
          <cell r="AB210">
            <v>40000</v>
          </cell>
          <cell r="AC210">
            <v>40000</v>
          </cell>
        </row>
        <row r="211">
          <cell r="A211" t="str">
            <v>Exp_pens_plan_bene_int</v>
          </cell>
          <cell r="B211" t="str">
            <v>GV0630.intern</v>
          </cell>
          <cell r="C211" t="str">
            <v>GV</v>
          </cell>
          <cell r="D211">
            <v>2040</v>
          </cell>
          <cell r="E211" t="str">
            <v>Expenses for pension plans and benefits - intern</v>
          </cell>
          <cell r="H211" t="str">
            <v>ManOldData, ManInpFin</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A212" t="str">
            <v>Exp_pens_plan_bene</v>
          </cell>
          <cell r="B212" t="str">
            <v>GV0630</v>
          </cell>
          <cell r="C212" t="str">
            <v>GV</v>
          </cell>
          <cell r="D212">
            <v>2050</v>
          </cell>
          <cell r="E212" t="str">
            <v>Expenses for pension plans and benefits</v>
          </cell>
          <cell r="H212" t="str">
            <v>GV</v>
          </cell>
          <cell r="J212">
            <v>0</v>
          </cell>
          <cell r="K212">
            <v>34993</v>
          </cell>
          <cell r="L212">
            <v>92211</v>
          </cell>
          <cell r="M212">
            <v>47000</v>
          </cell>
          <cell r="N212">
            <v>50000</v>
          </cell>
          <cell r="O212">
            <v>4166.666666666667</v>
          </cell>
          <cell r="P212">
            <v>4166.666666666667</v>
          </cell>
          <cell r="Q212">
            <v>4166.666666666667</v>
          </cell>
          <cell r="R212">
            <v>4166.666666666667</v>
          </cell>
          <cell r="S212">
            <v>4166.666666666667</v>
          </cell>
          <cell r="T212">
            <v>4166.666666666667</v>
          </cell>
          <cell r="U212">
            <v>4166.666666666667</v>
          </cell>
          <cell r="V212">
            <v>4166.666666666667</v>
          </cell>
          <cell r="W212">
            <v>4166.666666666667</v>
          </cell>
          <cell r="X212">
            <v>4166.666666666667</v>
          </cell>
          <cell r="Y212">
            <v>4166.666666666667</v>
          </cell>
          <cell r="Z212">
            <v>4166.666666666667</v>
          </cell>
          <cell r="AA212">
            <v>40000</v>
          </cell>
          <cell r="AB212">
            <v>40000</v>
          </cell>
          <cell r="AC212">
            <v>40000</v>
          </cell>
        </row>
        <row r="213">
          <cell r="A213" t="str">
            <v>Tot_pers_cost_ext</v>
          </cell>
          <cell r="B213" t="str">
            <v>GV9130.extern</v>
          </cell>
          <cell r="C213" t="str">
            <v>GV</v>
          </cell>
          <cell r="D213">
            <v>2060</v>
          </cell>
          <cell r="E213" t="str">
            <v>Total personnel costs - extern</v>
          </cell>
          <cell r="H213" t="str">
            <v>ManOldData, ManInpFin</v>
          </cell>
          <cell r="J213">
            <v>1240835</v>
          </cell>
          <cell r="K213">
            <v>1259201</v>
          </cell>
          <cell r="L213">
            <v>1255072</v>
          </cell>
          <cell r="M213">
            <v>1393172.5165304076</v>
          </cell>
          <cell r="N213">
            <v>1347033.6697332892</v>
          </cell>
          <cell r="O213">
            <v>113660.02112747167</v>
          </cell>
          <cell r="P213">
            <v>113278.05499665176</v>
          </cell>
          <cell r="Q213">
            <v>113500.81591814822</v>
          </cell>
          <cell r="R213">
            <v>113848.69325020719</v>
          </cell>
          <cell r="S213">
            <v>114114.96185432863</v>
          </cell>
          <cell r="T213">
            <v>114190.7163450474</v>
          </cell>
          <cell r="U213">
            <v>114188.42359334559</v>
          </cell>
          <cell r="V213">
            <v>114195.39404851693</v>
          </cell>
          <cell r="W213">
            <v>114081.66553595447</v>
          </cell>
          <cell r="X213">
            <v>111157.21375701034</v>
          </cell>
          <cell r="Y213">
            <v>106423.85689994127</v>
          </cell>
          <cell r="Z213">
            <v>104393.85240666626</v>
          </cell>
          <cell r="AA213">
            <v>1260185.0713471672</v>
          </cell>
          <cell r="AB213">
            <v>1264120.9560511592</v>
          </cell>
          <cell r="AC213">
            <v>1281533.764986129</v>
          </cell>
        </row>
        <row r="214">
          <cell r="A214" t="str">
            <v>Tot_pers_cost_int</v>
          </cell>
          <cell r="B214" t="str">
            <v>GV9130.intern</v>
          </cell>
          <cell r="C214" t="str">
            <v>GV</v>
          </cell>
          <cell r="D214">
            <v>2070</v>
          </cell>
          <cell r="E214" t="str">
            <v>Total personnel costs - intern</v>
          </cell>
          <cell r="H214" t="str">
            <v>ManOldData, ManInpFin</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A215" t="str">
            <v>Tot_pers_cost</v>
          </cell>
          <cell r="B215" t="str">
            <v>GV9130</v>
          </cell>
          <cell r="C215" t="str">
            <v>GV</v>
          </cell>
          <cell r="D215">
            <v>2080</v>
          </cell>
          <cell r="E215" t="str">
            <v>Total personnel costs</v>
          </cell>
          <cell r="H215" t="str">
            <v>GV</v>
          </cell>
          <cell r="J215">
            <v>1240835</v>
          </cell>
          <cell r="K215">
            <v>1259201</v>
          </cell>
          <cell r="L215">
            <v>1255072</v>
          </cell>
          <cell r="M215">
            <v>1393172.5165304076</v>
          </cell>
          <cell r="N215">
            <v>1347033.6697332892</v>
          </cell>
          <cell r="O215">
            <v>113660.02112747167</v>
          </cell>
          <cell r="P215">
            <v>113278.05499665176</v>
          </cell>
          <cell r="Q215">
            <v>113500.81591814822</v>
          </cell>
          <cell r="R215">
            <v>113848.69325020719</v>
          </cell>
          <cell r="S215">
            <v>114114.96185432863</v>
          </cell>
          <cell r="T215">
            <v>114190.71634504742</v>
          </cell>
          <cell r="U215">
            <v>114188.42359334561</v>
          </cell>
          <cell r="V215">
            <v>114195.39404851694</v>
          </cell>
          <cell r="W215">
            <v>114081.66553595447</v>
          </cell>
          <cell r="X215">
            <v>111157.21375701034</v>
          </cell>
          <cell r="Y215">
            <v>106423.85689994127</v>
          </cell>
          <cell r="Z215">
            <v>104393.85240666628</v>
          </cell>
          <cell r="AA215">
            <v>1260185.0713471672</v>
          </cell>
          <cell r="AB215">
            <v>1264120.9560511592</v>
          </cell>
          <cell r="AC215">
            <v>1281533.764986129</v>
          </cell>
        </row>
        <row r="216">
          <cell r="A216" t="str">
            <v>Depre_amort</v>
          </cell>
          <cell r="B216" t="str">
            <v>GV0710</v>
          </cell>
          <cell r="C216" t="str">
            <v>GV</v>
          </cell>
          <cell r="D216">
            <v>2090</v>
          </cell>
          <cell r="E216" t="str">
            <v>Depreciation and amortization</v>
          </cell>
          <cell r="H216" t="str">
            <v>ManOldData, GV</v>
          </cell>
          <cell r="J216">
            <v>1119569</v>
          </cell>
          <cell r="K216">
            <v>2349435</v>
          </cell>
          <cell r="L216">
            <v>1261063</v>
          </cell>
          <cell r="M216">
            <v>1207925.6921647533</v>
          </cell>
          <cell r="N216">
            <v>1306029.1419296206</v>
          </cell>
          <cell r="O216">
            <v>103354.31707585047</v>
          </cell>
          <cell r="P216">
            <v>103881.03642218052</v>
          </cell>
          <cell r="Q216">
            <v>104863.76865558505</v>
          </cell>
          <cell r="R216">
            <v>106433.14415494313</v>
          </cell>
          <cell r="S216">
            <v>107041.0196539959</v>
          </cell>
          <cell r="T216">
            <v>108079.15465202443</v>
          </cell>
          <cell r="U216">
            <v>109509.80646612955</v>
          </cell>
          <cell r="V216">
            <v>109906.96235637176</v>
          </cell>
          <cell r="W216">
            <v>110558.1225904287</v>
          </cell>
          <cell r="X216">
            <v>112785.16604942968</v>
          </cell>
          <cell r="Y216">
            <v>113347.73058599913</v>
          </cell>
          <cell r="Z216">
            <v>116268.91326645183</v>
          </cell>
          <cell r="AA216">
            <v>1490555.9044529859</v>
          </cell>
          <cell r="AB216">
            <v>1574937.6129391063</v>
          </cell>
          <cell r="AC216">
            <v>1616162.7108639702</v>
          </cell>
        </row>
        <row r="217">
          <cell r="A217" t="str">
            <v>UMTS_lic_amort</v>
          </cell>
          <cell r="B217" t="str">
            <v>GV0712</v>
          </cell>
          <cell r="C217" t="str">
            <v>GV</v>
          </cell>
          <cell r="D217">
            <v>2100</v>
          </cell>
          <cell r="E217" t="str">
            <v>UMTS licence amortization</v>
          </cell>
          <cell r="H217" t="str">
            <v>ManOldData, ManInpFin</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A218" t="str">
            <v>Depre_goodw_fr_part_cons</v>
          </cell>
          <cell r="B218" t="str">
            <v>GV0711</v>
          </cell>
          <cell r="C218" t="str">
            <v>GV</v>
          </cell>
          <cell r="D218">
            <v>2110</v>
          </cell>
          <cell r="E218" t="str">
            <v>Depreciat.of goodwill fr.partial consol.</v>
          </cell>
          <cell r="H218" t="str">
            <v>ManOldData, ManInpFin</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row>
        <row r="219">
          <cell r="A219" t="str">
            <v>Depre_goodw_fr_sep_fin_statem</v>
          </cell>
          <cell r="B219" t="str">
            <v>GV0714</v>
          </cell>
          <cell r="C219" t="str">
            <v>GV</v>
          </cell>
          <cell r="D219">
            <v>2120</v>
          </cell>
          <cell r="E219" t="str">
            <v>Depreciat.of goowill fr.sep. fin.statem.</v>
          </cell>
          <cell r="H219" t="str">
            <v>ManOldData, ManInpFin</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A220" t="str">
            <v>Depre_curr_ass_unus</v>
          </cell>
          <cell r="B220" t="str">
            <v>GV0720</v>
          </cell>
          <cell r="C220" t="str">
            <v>GV</v>
          </cell>
          <cell r="D220">
            <v>2130</v>
          </cell>
          <cell r="E220" t="str">
            <v>Depreciation of current assets, unusual</v>
          </cell>
          <cell r="H220" t="str">
            <v>ManOldData, GV</v>
          </cell>
          <cell r="J220">
            <v>270000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A221" t="str">
            <v>Depre_val_add_tax</v>
          </cell>
          <cell r="B221" t="str">
            <v>GV0722</v>
          </cell>
          <cell r="C221" t="str">
            <v>GV</v>
          </cell>
          <cell r="D221">
            <v>2140</v>
          </cell>
          <cell r="E221" t="str">
            <v>Depreciation value-added tax</v>
          </cell>
          <cell r="H221" t="str">
            <v>ManOldData, ManInpFin</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A222" t="str">
            <v>Tot_depre</v>
          </cell>
          <cell r="B222" t="str">
            <v>GV9140</v>
          </cell>
          <cell r="C222" t="str">
            <v>GV</v>
          </cell>
          <cell r="D222">
            <v>2150</v>
          </cell>
          <cell r="E222" t="str">
            <v>Total depreciation</v>
          </cell>
          <cell r="H222" t="str">
            <v>GV</v>
          </cell>
          <cell r="J222">
            <v>1389569</v>
          </cell>
          <cell r="K222">
            <v>2349435</v>
          </cell>
          <cell r="L222">
            <v>1261063</v>
          </cell>
          <cell r="M222">
            <v>1207925.6921647533</v>
          </cell>
          <cell r="N222">
            <v>1306029.1419296206</v>
          </cell>
          <cell r="O222">
            <v>103354.31707585047</v>
          </cell>
          <cell r="P222">
            <v>103881.03642218052</v>
          </cell>
          <cell r="Q222">
            <v>104863.76865558505</v>
          </cell>
          <cell r="R222">
            <v>106433.14415494313</v>
          </cell>
          <cell r="S222">
            <v>107041.0196539959</v>
          </cell>
          <cell r="T222">
            <v>108079.15465202443</v>
          </cell>
          <cell r="U222">
            <v>109509.80646612955</v>
          </cell>
          <cell r="V222">
            <v>109906.96235637176</v>
          </cell>
          <cell r="W222">
            <v>110558.1225904287</v>
          </cell>
          <cell r="X222">
            <v>112785.16604942968</v>
          </cell>
          <cell r="Y222">
            <v>113347.73058599913</v>
          </cell>
          <cell r="Z222">
            <v>116268.91326645183</v>
          </cell>
          <cell r="AA222">
            <v>1490555.9044529859</v>
          </cell>
          <cell r="AB222">
            <v>1574937.6129391063</v>
          </cell>
          <cell r="AC222">
            <v>1616162.7108639702</v>
          </cell>
        </row>
        <row r="223">
          <cell r="A223" t="str">
            <v>Rent_leas_ext</v>
          </cell>
          <cell r="B223" t="str">
            <v>GV0810.extern</v>
          </cell>
          <cell r="C223" t="str">
            <v>GV</v>
          </cell>
          <cell r="D223">
            <v>2160</v>
          </cell>
          <cell r="E223" t="str">
            <v>Rental and leasing - extern</v>
          </cell>
          <cell r="H223" t="str">
            <v>ManOldData, ManInpFin</v>
          </cell>
          <cell r="J223">
            <v>0</v>
          </cell>
          <cell r="K223">
            <v>28828</v>
          </cell>
          <cell r="L223">
            <v>47422</v>
          </cell>
          <cell r="M223">
            <v>59232</v>
          </cell>
          <cell r="N223">
            <v>74373.03</v>
          </cell>
          <cell r="O223">
            <v>6223.4549999999999</v>
          </cell>
          <cell r="P223">
            <v>6223.4549999999999</v>
          </cell>
          <cell r="Q223">
            <v>6223.4549999999999</v>
          </cell>
          <cell r="R223">
            <v>5912.9549999999999</v>
          </cell>
          <cell r="S223">
            <v>6223.4549999999999</v>
          </cell>
          <cell r="T223">
            <v>6223.4549999999999</v>
          </cell>
          <cell r="U223">
            <v>6224.49</v>
          </cell>
          <cell r="V223">
            <v>6223.4549999999999</v>
          </cell>
          <cell r="W223">
            <v>6223.4549999999999</v>
          </cell>
          <cell r="X223">
            <v>6223.4549999999999</v>
          </cell>
          <cell r="Y223">
            <v>6223.4549999999999</v>
          </cell>
          <cell r="Z223">
            <v>6224.49</v>
          </cell>
          <cell r="AA223">
            <v>82989.86039999999</v>
          </cell>
          <cell r="AB223">
            <v>118971.713025</v>
          </cell>
          <cell r="AC223">
            <v>122540.86441575001</v>
          </cell>
        </row>
        <row r="224">
          <cell r="A224" t="str">
            <v>Rent_leas_int</v>
          </cell>
          <cell r="B224" t="str">
            <v>GV0810.intern</v>
          </cell>
          <cell r="C224" t="str">
            <v>GV</v>
          </cell>
          <cell r="D224">
            <v>2170</v>
          </cell>
          <cell r="E224" t="str">
            <v>Rental and leasing - intern</v>
          </cell>
          <cell r="H224" t="str">
            <v>ManOldData, ManInpFin</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A225" t="str">
            <v>Rent_leas</v>
          </cell>
          <cell r="B225" t="str">
            <v>GV0810</v>
          </cell>
          <cell r="C225" t="str">
            <v>GV</v>
          </cell>
          <cell r="D225">
            <v>2180</v>
          </cell>
          <cell r="E225" t="str">
            <v>Rental and leasing</v>
          </cell>
          <cell r="H225" t="str">
            <v>GV</v>
          </cell>
          <cell r="J225">
            <v>0</v>
          </cell>
          <cell r="K225">
            <v>28828</v>
          </cell>
          <cell r="L225">
            <v>47422</v>
          </cell>
          <cell r="M225">
            <v>59232</v>
          </cell>
          <cell r="N225">
            <v>74373.03</v>
          </cell>
          <cell r="O225">
            <v>6223.4549999999999</v>
          </cell>
          <cell r="P225">
            <v>6223.4549999999999</v>
          </cell>
          <cell r="Q225">
            <v>6223.4549999999999</v>
          </cell>
          <cell r="R225">
            <v>5912.9549999999999</v>
          </cell>
          <cell r="S225">
            <v>6223.4549999999999</v>
          </cell>
          <cell r="T225">
            <v>6223.4549999999999</v>
          </cell>
          <cell r="U225">
            <v>6224.49</v>
          </cell>
          <cell r="V225">
            <v>6223.4549999999999</v>
          </cell>
          <cell r="W225">
            <v>6223.4549999999999</v>
          </cell>
          <cell r="X225">
            <v>6223.4549999999999</v>
          </cell>
          <cell r="Y225">
            <v>6223.4549999999999</v>
          </cell>
          <cell r="Z225">
            <v>6224.49</v>
          </cell>
          <cell r="AA225">
            <v>82989.86039999999</v>
          </cell>
          <cell r="AB225">
            <v>118971.713025</v>
          </cell>
          <cell r="AC225">
            <v>122540.86441575001</v>
          </cell>
        </row>
        <row r="226">
          <cell r="A226" t="str">
            <v>Leas_ext</v>
          </cell>
          <cell r="B226" t="str">
            <v>GV0820.extern</v>
          </cell>
          <cell r="C226" t="str">
            <v>GV</v>
          </cell>
          <cell r="D226">
            <v>2190</v>
          </cell>
          <cell r="E226" t="str">
            <v>Leasing - extern</v>
          </cell>
          <cell r="H226" t="str">
            <v>ManOldData, ManInpFin</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A227" t="str">
            <v>Leas_int</v>
          </cell>
          <cell r="B227" t="str">
            <v>GV0820.intern</v>
          </cell>
          <cell r="C227" t="str">
            <v>GV</v>
          </cell>
          <cell r="D227">
            <v>2200</v>
          </cell>
          <cell r="E227" t="str">
            <v>Leasing - intern</v>
          </cell>
          <cell r="H227" t="str">
            <v>ManOldData, ManInpFin</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A228" t="str">
            <v>Leas</v>
          </cell>
          <cell r="B228" t="str">
            <v>GV0820</v>
          </cell>
          <cell r="C228" t="str">
            <v>GV</v>
          </cell>
          <cell r="D228">
            <v>2210</v>
          </cell>
          <cell r="E228" t="str">
            <v>Leasing</v>
          </cell>
          <cell r="H228" t="str">
            <v>GV</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A229" t="str">
            <v>Maint_ext</v>
          </cell>
          <cell r="B229" t="str">
            <v>GV0822.extern</v>
          </cell>
          <cell r="C229" t="str">
            <v>GV</v>
          </cell>
          <cell r="D229">
            <v>2220</v>
          </cell>
          <cell r="E229" t="str">
            <v>Maintenance - extern</v>
          </cell>
          <cell r="H229" t="str">
            <v>ManOldData, ManInpFin</v>
          </cell>
          <cell r="J229">
            <v>0</v>
          </cell>
          <cell r="K229">
            <v>262309</v>
          </cell>
          <cell r="L229">
            <v>330990</v>
          </cell>
          <cell r="M229">
            <v>248393.87945570916</v>
          </cell>
          <cell r="N229">
            <v>329815.05226942169</v>
          </cell>
          <cell r="O229">
            <v>22123.42386056442</v>
          </cell>
          <cell r="P229">
            <v>22123.729122281558</v>
          </cell>
          <cell r="Q229">
            <v>22124.237750330452</v>
          </cell>
          <cell r="R229">
            <v>26364.553362047598</v>
          </cell>
          <cell r="S229">
            <v>26366.963033096239</v>
          </cell>
          <cell r="T229">
            <v>26367.130512047595</v>
          </cell>
          <cell r="U229">
            <v>26367.130512047595</v>
          </cell>
          <cell r="V229">
            <v>26366.562824667209</v>
          </cell>
          <cell r="W229">
            <v>26368.609306240167</v>
          </cell>
          <cell r="X229">
            <v>26367.24498519153</v>
          </cell>
          <cell r="Y229">
            <v>26370.349985191526</v>
          </cell>
          <cell r="Z229">
            <v>52505.117015715841</v>
          </cell>
          <cell r="AA229">
            <v>361638.96598691377</v>
          </cell>
          <cell r="AB229">
            <v>361711.51686003362</v>
          </cell>
          <cell r="AC229">
            <v>376508.45296210155</v>
          </cell>
        </row>
        <row r="230">
          <cell r="A230" t="str">
            <v>Maint_int</v>
          </cell>
          <cell r="B230" t="str">
            <v>GV0822.intern</v>
          </cell>
          <cell r="C230" t="str">
            <v>GV</v>
          </cell>
          <cell r="D230">
            <v>2230</v>
          </cell>
          <cell r="E230" t="str">
            <v>Maintenance - intern</v>
          </cell>
          <cell r="H230" t="str">
            <v>ManOldData, ManInpFin</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A231" t="str">
            <v>Maint</v>
          </cell>
          <cell r="B231" t="str">
            <v>GV0822</v>
          </cell>
          <cell r="C231" t="str">
            <v>GV</v>
          </cell>
          <cell r="D231">
            <v>2240</v>
          </cell>
          <cell r="E231" t="str">
            <v>Maintenance</v>
          </cell>
          <cell r="H231" t="str">
            <v>GV</v>
          </cell>
          <cell r="J231">
            <v>0</v>
          </cell>
          <cell r="K231">
            <v>262309</v>
          </cell>
          <cell r="L231">
            <v>330990</v>
          </cell>
          <cell r="M231">
            <v>248393.87945570916</v>
          </cell>
          <cell r="N231">
            <v>329815.05226942169</v>
          </cell>
          <cell r="O231">
            <v>22123.42386056442</v>
          </cell>
          <cell r="P231">
            <v>22123.729122281558</v>
          </cell>
          <cell r="Q231">
            <v>22124.237750330452</v>
          </cell>
          <cell r="R231">
            <v>26364.553362047598</v>
          </cell>
          <cell r="S231">
            <v>26366.963033096239</v>
          </cell>
          <cell r="T231">
            <v>26367.130512047595</v>
          </cell>
          <cell r="U231">
            <v>26367.130512047595</v>
          </cell>
          <cell r="V231">
            <v>26366.562824667209</v>
          </cell>
          <cell r="W231">
            <v>26368.609306240167</v>
          </cell>
          <cell r="X231">
            <v>26367.24498519153</v>
          </cell>
          <cell r="Y231">
            <v>26370.349985191526</v>
          </cell>
          <cell r="Z231">
            <v>52505.117015715841</v>
          </cell>
          <cell r="AA231">
            <v>361638.96598691377</v>
          </cell>
          <cell r="AB231">
            <v>361711.51686003362</v>
          </cell>
          <cell r="AC231">
            <v>376508.45296210155</v>
          </cell>
        </row>
        <row r="232">
          <cell r="A232" t="str">
            <v>Purch_RD_serv_ext</v>
          </cell>
          <cell r="B232" t="str">
            <v>GV0826.extern</v>
          </cell>
          <cell r="C232" t="str">
            <v>GV</v>
          </cell>
          <cell r="D232">
            <v>2250</v>
          </cell>
          <cell r="E232" t="str">
            <v>Purchased R&amp;D services - extern</v>
          </cell>
          <cell r="H232" t="str">
            <v>ManOldData, ManInpFin</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A233" t="str">
            <v>Purch_RD_serv_int</v>
          </cell>
          <cell r="B233" t="str">
            <v>GV0826.intern</v>
          </cell>
          <cell r="C233" t="str">
            <v>GV</v>
          </cell>
          <cell r="D233">
            <v>2260</v>
          </cell>
          <cell r="E233" t="str">
            <v>Purchased R&amp;D services - intern</v>
          </cell>
          <cell r="H233" t="str">
            <v>ManOldData, ManInpFin</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A234" t="str">
            <v>Purch_RD_serv</v>
          </cell>
          <cell r="B234" t="str">
            <v>GV0826</v>
          </cell>
          <cell r="C234" t="str">
            <v>GV</v>
          </cell>
          <cell r="D234">
            <v>2270</v>
          </cell>
          <cell r="E234" t="str">
            <v>Purchased R&amp;D services</v>
          </cell>
          <cell r="H234" t="str">
            <v>GV</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A235" t="str">
            <v>IT_supp_ext</v>
          </cell>
          <cell r="B235" t="str">
            <v>GV0828.extern</v>
          </cell>
          <cell r="C235" t="str">
            <v>GV</v>
          </cell>
          <cell r="D235">
            <v>2280</v>
          </cell>
          <cell r="E235" t="str">
            <v>IT support - extern</v>
          </cell>
          <cell r="H235" t="str">
            <v>ManOldData, ManInpFin</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A236" t="str">
            <v>IT_supp_int</v>
          </cell>
          <cell r="B236" t="str">
            <v>GV0828.intern</v>
          </cell>
          <cell r="C236" t="str">
            <v>GV</v>
          </cell>
          <cell r="D236">
            <v>2290</v>
          </cell>
          <cell r="E236" t="str">
            <v>IT support - intern</v>
          </cell>
          <cell r="H236" t="str">
            <v>ManOldData, ManInpFin</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A237" t="str">
            <v>IT_supp</v>
          </cell>
          <cell r="B237" t="str">
            <v>GV0828</v>
          </cell>
          <cell r="C237" t="str">
            <v>GV</v>
          </cell>
          <cell r="D237">
            <v>2300</v>
          </cell>
          <cell r="E237" t="str">
            <v>IT support</v>
          </cell>
          <cell r="H237" t="str">
            <v>GV</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A238" t="str">
            <v>Rep_ext</v>
          </cell>
          <cell r="B238" t="str">
            <v>GV0832.extern</v>
          </cell>
          <cell r="C238" t="str">
            <v>GV</v>
          </cell>
          <cell r="D238">
            <v>2310</v>
          </cell>
          <cell r="E238" t="str">
            <v>Repairs - extern</v>
          </cell>
          <cell r="H238" t="str">
            <v>ManOldData, ManInpFin</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A239" t="str">
            <v>Rep_int</v>
          </cell>
          <cell r="B239" t="str">
            <v>GV0832.intern</v>
          </cell>
          <cell r="C239" t="str">
            <v>GV</v>
          </cell>
          <cell r="D239">
            <v>2320</v>
          </cell>
          <cell r="E239" t="str">
            <v>Repairs - intern</v>
          </cell>
          <cell r="H239" t="str">
            <v>ManOldData, ManInpFin</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A240" t="str">
            <v>Rep</v>
          </cell>
          <cell r="B240" t="str">
            <v>GV0832</v>
          </cell>
          <cell r="C240" t="str">
            <v>GV</v>
          </cell>
          <cell r="D240">
            <v>2330</v>
          </cell>
          <cell r="E240" t="str">
            <v>Repairs</v>
          </cell>
          <cell r="H240" t="str">
            <v>GV</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A241" t="str">
            <v>Lic_ext</v>
          </cell>
          <cell r="B241" t="str">
            <v>GV0834.extern</v>
          </cell>
          <cell r="C241" t="str">
            <v>GV</v>
          </cell>
          <cell r="D241">
            <v>2340</v>
          </cell>
          <cell r="E241" t="str">
            <v>Licences - extern</v>
          </cell>
          <cell r="H241" t="str">
            <v>ManOldData, ManInpFin</v>
          </cell>
          <cell r="J241">
            <v>0</v>
          </cell>
          <cell r="K241">
            <v>29095</v>
          </cell>
          <cell r="L241">
            <v>28878</v>
          </cell>
          <cell r="M241">
            <v>35519.429769091133</v>
          </cell>
          <cell r="N241">
            <v>83196.782481215123</v>
          </cell>
          <cell r="O241">
            <v>6458.680586442928</v>
          </cell>
          <cell r="P241">
            <v>6976.1805864429298</v>
          </cell>
          <cell r="Q241">
            <v>6976.1805864429298</v>
          </cell>
          <cell r="R241">
            <v>6976.1805864429298</v>
          </cell>
          <cell r="S241">
            <v>6976.1805864429298</v>
          </cell>
          <cell r="T241">
            <v>6976.1805864429298</v>
          </cell>
          <cell r="U241">
            <v>6976.1805864429298</v>
          </cell>
          <cell r="V241">
            <v>6976.1805864429298</v>
          </cell>
          <cell r="W241">
            <v>6976.1805864429298</v>
          </cell>
          <cell r="X241">
            <v>6976.1805864429298</v>
          </cell>
          <cell r="Y241">
            <v>6976.2952333929297</v>
          </cell>
          <cell r="Z241">
            <v>6976.1813833929282</v>
          </cell>
          <cell r="AA241">
            <v>88687.258410562048</v>
          </cell>
          <cell r="AB241">
            <v>93408.779761263562</v>
          </cell>
          <cell r="AC241">
            <v>98761.23079084183</v>
          </cell>
        </row>
        <row r="242">
          <cell r="A242" t="str">
            <v>Lic_int</v>
          </cell>
          <cell r="B242" t="str">
            <v>GV0834.intern</v>
          </cell>
          <cell r="C242" t="str">
            <v>GV</v>
          </cell>
          <cell r="D242">
            <v>2350</v>
          </cell>
          <cell r="E242" t="str">
            <v>Licences - intern</v>
          </cell>
          <cell r="H242" t="str">
            <v>ManOldData, ManInpFin</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A243" t="str">
            <v>Lic</v>
          </cell>
          <cell r="B243" t="str">
            <v>GV0834</v>
          </cell>
          <cell r="C243" t="str">
            <v>GV</v>
          </cell>
          <cell r="D243">
            <v>2360</v>
          </cell>
          <cell r="E243" t="str">
            <v>Licences</v>
          </cell>
          <cell r="H243" t="str">
            <v>GV</v>
          </cell>
          <cell r="J243">
            <v>0</v>
          </cell>
          <cell r="K243">
            <v>29095</v>
          </cell>
          <cell r="L243">
            <v>28878</v>
          </cell>
          <cell r="M243">
            <v>35519.429769091133</v>
          </cell>
          <cell r="N243">
            <v>83196.782481215123</v>
          </cell>
          <cell r="O243">
            <v>6458.680586442928</v>
          </cell>
          <cell r="P243">
            <v>6976.1805864429298</v>
          </cell>
          <cell r="Q243">
            <v>6976.1805864429298</v>
          </cell>
          <cell r="R243">
            <v>6976.1805864429298</v>
          </cell>
          <cell r="S243">
            <v>6976.1805864429298</v>
          </cell>
          <cell r="T243">
            <v>6976.1805864429298</v>
          </cell>
          <cell r="U243">
            <v>6976.1805864429298</v>
          </cell>
          <cell r="V243">
            <v>6976.1805864429298</v>
          </cell>
          <cell r="W243">
            <v>6976.1805864429298</v>
          </cell>
          <cell r="X243">
            <v>6976.1805864429298</v>
          </cell>
          <cell r="Y243">
            <v>6976.2952333929297</v>
          </cell>
          <cell r="Z243">
            <v>6976.1813833929282</v>
          </cell>
          <cell r="AA243">
            <v>88687.258410562048</v>
          </cell>
          <cell r="AB243">
            <v>93408.779761263562</v>
          </cell>
          <cell r="AC243">
            <v>98761.23079084183</v>
          </cell>
        </row>
        <row r="244">
          <cell r="A244" t="str">
            <v>Trav_entert_exp_ext</v>
          </cell>
          <cell r="B244" t="str">
            <v>GV0840.extern</v>
          </cell>
          <cell r="C244" t="str">
            <v>GV</v>
          </cell>
          <cell r="D244">
            <v>2370</v>
          </cell>
          <cell r="E244" t="str">
            <v>Travel/entertainment expenses - extern</v>
          </cell>
          <cell r="H244" t="str">
            <v>ManOldData, ManInpFin</v>
          </cell>
          <cell r="J244">
            <v>0</v>
          </cell>
          <cell r="K244">
            <v>74153</v>
          </cell>
          <cell r="L244">
            <v>76772</v>
          </cell>
          <cell r="M244">
            <v>46361.927338053298</v>
          </cell>
          <cell r="N244">
            <v>57334.838656625638</v>
          </cell>
          <cell r="O244">
            <v>3840.6415837566515</v>
          </cell>
          <cell r="P244">
            <v>4308.2275660077303</v>
          </cell>
          <cell r="Q244">
            <v>4682.1894904423407</v>
          </cell>
          <cell r="R244">
            <v>4468.1906734184267</v>
          </cell>
          <cell r="S244">
            <v>4289.7066071893269</v>
          </cell>
          <cell r="T244">
            <v>6420.8906793711949</v>
          </cell>
          <cell r="U244">
            <v>5095.624059599435</v>
          </cell>
          <cell r="V244">
            <v>4356.3494363027421</v>
          </cell>
          <cell r="W244">
            <v>5088.7509975592784</v>
          </cell>
          <cell r="X244">
            <v>4763.9644350608869</v>
          </cell>
          <cell r="Y244">
            <v>5218.5959030031972</v>
          </cell>
          <cell r="Z244">
            <v>4801.7072249143885</v>
          </cell>
          <cell r="AA244">
            <v>59292.027351788456</v>
          </cell>
          <cell r="AB244">
            <v>62765.458297284458</v>
          </cell>
          <cell r="AC244">
            <v>65758.435528668138</v>
          </cell>
        </row>
        <row r="245">
          <cell r="A245" t="str">
            <v>Trav_entert_exp_int</v>
          </cell>
          <cell r="B245" t="str">
            <v>GV0840.intern</v>
          </cell>
          <cell r="C245" t="str">
            <v>GV</v>
          </cell>
          <cell r="D245">
            <v>2380</v>
          </cell>
          <cell r="E245" t="str">
            <v>Travel/entertainment expenses - intern</v>
          </cell>
          <cell r="H245" t="str">
            <v>ManOldData, ManInpFin</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A246" t="str">
            <v>Trav_entert_exp</v>
          </cell>
          <cell r="B246" t="str">
            <v>GV0840</v>
          </cell>
          <cell r="C246" t="str">
            <v>GV</v>
          </cell>
          <cell r="D246">
            <v>2390</v>
          </cell>
          <cell r="E246" t="str">
            <v>Travel/entertainment expenses</v>
          </cell>
          <cell r="H246" t="str">
            <v>GV</v>
          </cell>
          <cell r="J246">
            <v>0</v>
          </cell>
          <cell r="K246">
            <v>74153</v>
          </cell>
          <cell r="L246">
            <v>76772</v>
          </cell>
          <cell r="M246">
            <v>46361.927338053298</v>
          </cell>
          <cell r="N246">
            <v>57334.838656625638</v>
          </cell>
          <cell r="O246">
            <v>3840.6415837566515</v>
          </cell>
          <cell r="P246">
            <v>4308.2275660077303</v>
          </cell>
          <cell r="Q246">
            <v>4682.1894904423407</v>
          </cell>
          <cell r="R246">
            <v>4468.1906734184267</v>
          </cell>
          <cell r="S246">
            <v>4289.7066071893269</v>
          </cell>
          <cell r="T246">
            <v>6420.8906793711949</v>
          </cell>
          <cell r="U246">
            <v>5095.624059599435</v>
          </cell>
          <cell r="V246">
            <v>4356.3494363027421</v>
          </cell>
          <cell r="W246">
            <v>5088.7509975592784</v>
          </cell>
          <cell r="X246">
            <v>4763.9644350608869</v>
          </cell>
          <cell r="Y246">
            <v>5218.5959030031972</v>
          </cell>
          <cell r="Z246">
            <v>4801.7072249143885</v>
          </cell>
          <cell r="AA246">
            <v>59292.027351788456</v>
          </cell>
          <cell r="AB246">
            <v>62765.458297284458</v>
          </cell>
          <cell r="AC246">
            <v>65758.435528668138</v>
          </cell>
        </row>
        <row r="247">
          <cell r="A247" t="str">
            <v>Oth_empl_relat_cost_ext</v>
          </cell>
          <cell r="B247" t="str">
            <v>GV0850.extern</v>
          </cell>
          <cell r="C247" t="str">
            <v>GV</v>
          </cell>
          <cell r="D247">
            <v>2400</v>
          </cell>
          <cell r="E247" t="str">
            <v>Other employee-related costs - extern</v>
          </cell>
          <cell r="H247" t="str">
            <v>ManOldData, ManInpFin</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A248" t="str">
            <v>Oth_empl_relat_cost_int</v>
          </cell>
          <cell r="B248" t="str">
            <v>GV0850.intern</v>
          </cell>
          <cell r="C248" t="str">
            <v>GV</v>
          </cell>
          <cell r="D248">
            <v>2410</v>
          </cell>
          <cell r="E248" t="str">
            <v>Other employee-related costs - intern</v>
          </cell>
          <cell r="H248" t="str">
            <v>ManOldData, ManInpFin</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A249" t="str">
            <v>Oth_empl_relat_cost</v>
          </cell>
          <cell r="B249" t="str">
            <v>GV0850</v>
          </cell>
          <cell r="C249" t="str">
            <v>GV</v>
          </cell>
          <cell r="D249">
            <v>2420</v>
          </cell>
          <cell r="E249" t="str">
            <v>Other employee-related costs</v>
          </cell>
          <cell r="H249" t="str">
            <v>GV</v>
          </cell>
          <cell r="J249">
            <v>0</v>
          </cell>
          <cell r="K249">
            <v>0</v>
          </cell>
          <cell r="L249">
            <v>0</v>
          </cell>
          <cell r="M249">
            <v>72989.574944925203</v>
          </cell>
          <cell r="N249">
            <v>88060.529301938557</v>
          </cell>
          <cell r="O249">
            <v>7304.950505880639</v>
          </cell>
          <cell r="P249">
            <v>7310.6381834158556</v>
          </cell>
          <cell r="Q249">
            <v>7331.0649766385022</v>
          </cell>
          <cell r="R249">
            <v>7327.053598778647</v>
          </cell>
          <cell r="S249">
            <v>7335.8433905106549</v>
          </cell>
          <cell r="T249">
            <v>7355.3561286432305</v>
          </cell>
          <cell r="U249">
            <v>7342.9188786432305</v>
          </cell>
          <cell r="V249">
            <v>7347.2271862319485</v>
          </cell>
          <cell r="W249">
            <v>7381.2299243645239</v>
          </cell>
          <cell r="X249">
            <v>7347.0749243645241</v>
          </cell>
          <cell r="Y249">
            <v>7346.3367398313803</v>
          </cell>
          <cell r="Z249">
            <v>7330.8348646353579</v>
          </cell>
          <cell r="AA249">
            <v>116547.57552420694</v>
          </cell>
          <cell r="AB249">
            <v>114039.70737595423</v>
          </cell>
          <cell r="AC249">
            <v>120476.11576565864</v>
          </cell>
        </row>
        <row r="250">
          <cell r="A250" t="str">
            <v>Adver_exp_ext</v>
          </cell>
          <cell r="B250" t="str">
            <v>GV0860.extern</v>
          </cell>
          <cell r="C250" t="str">
            <v>GV</v>
          </cell>
          <cell r="D250">
            <v>2430</v>
          </cell>
          <cell r="E250" t="str">
            <v>Advertising expenses - extern</v>
          </cell>
          <cell r="H250" t="str">
            <v>ManOldData, ManInpFin</v>
          </cell>
          <cell r="J250">
            <v>0</v>
          </cell>
          <cell r="K250">
            <v>250288</v>
          </cell>
          <cell r="L250">
            <v>326928</v>
          </cell>
          <cell r="M250">
            <v>253769.62342996828</v>
          </cell>
          <cell r="N250">
            <v>279122.69706339051</v>
          </cell>
          <cell r="O250">
            <v>19256.858088615874</v>
          </cell>
          <cell r="P250">
            <v>19256.858088615874</v>
          </cell>
          <cell r="Q250">
            <v>20757.858088615874</v>
          </cell>
          <cell r="R250">
            <v>28018.858088615871</v>
          </cell>
          <cell r="S250">
            <v>21258.858088615874</v>
          </cell>
          <cell r="T250">
            <v>24258.858088615874</v>
          </cell>
          <cell r="U250">
            <v>24258.858088615874</v>
          </cell>
          <cell r="V250">
            <v>19258.858088615874</v>
          </cell>
          <cell r="W250">
            <v>24258.858088615874</v>
          </cell>
          <cell r="X250">
            <v>22258.858088615874</v>
          </cell>
          <cell r="Y250">
            <v>22259.058088615871</v>
          </cell>
          <cell r="Z250">
            <v>34020.058088615871</v>
          </cell>
          <cell r="AA250">
            <v>294923.61698005709</v>
          </cell>
          <cell r="AB250">
            <v>308198.61698005721</v>
          </cell>
          <cell r="AC250">
            <v>322503.11698005715</v>
          </cell>
        </row>
        <row r="251">
          <cell r="A251" t="str">
            <v>Adver_exp_int</v>
          </cell>
          <cell r="B251" t="str">
            <v>GV0860.intern</v>
          </cell>
          <cell r="C251" t="str">
            <v>GV</v>
          </cell>
          <cell r="D251">
            <v>2440</v>
          </cell>
          <cell r="E251" t="str">
            <v>Advertising expenses - intern</v>
          </cell>
          <cell r="H251" t="str">
            <v>ManOldData, ManInpFin</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A252" t="str">
            <v>Adver_exp</v>
          </cell>
          <cell r="B252" t="str">
            <v>GV0860</v>
          </cell>
          <cell r="C252" t="str">
            <v>GV</v>
          </cell>
          <cell r="D252">
            <v>2450</v>
          </cell>
          <cell r="E252" t="str">
            <v>Advertising expenses</v>
          </cell>
          <cell r="H252" t="str">
            <v>GV</v>
          </cell>
          <cell r="J252">
            <v>0</v>
          </cell>
          <cell r="K252">
            <v>250288</v>
          </cell>
          <cell r="L252">
            <v>326928</v>
          </cell>
          <cell r="M252">
            <v>253769.62342996828</v>
          </cell>
          <cell r="N252">
            <v>279122.69706339051</v>
          </cell>
          <cell r="O252">
            <v>19256.858088615874</v>
          </cell>
          <cell r="P252">
            <v>19256.858088615874</v>
          </cell>
          <cell r="Q252">
            <v>20757.858088615874</v>
          </cell>
          <cell r="R252">
            <v>28018.858088615871</v>
          </cell>
          <cell r="S252">
            <v>21258.858088615874</v>
          </cell>
          <cell r="T252">
            <v>24258.858088615874</v>
          </cell>
          <cell r="U252">
            <v>24258.858088615874</v>
          </cell>
          <cell r="V252">
            <v>19258.858088615874</v>
          </cell>
          <cell r="W252">
            <v>24258.858088615874</v>
          </cell>
          <cell r="X252">
            <v>22258.858088615874</v>
          </cell>
          <cell r="Y252">
            <v>22259.058088615871</v>
          </cell>
          <cell r="Z252">
            <v>34020.058088615871</v>
          </cell>
          <cell r="AA252">
            <v>294923.61698005709</v>
          </cell>
          <cell r="AB252">
            <v>308198.61698005721</v>
          </cell>
          <cell r="AC252">
            <v>322503.11698005715</v>
          </cell>
        </row>
        <row r="253">
          <cell r="A253" t="str">
            <v>Sale_comm_ext</v>
          </cell>
          <cell r="B253" t="str">
            <v>GV0870.extern</v>
          </cell>
          <cell r="C253" t="str">
            <v>GV</v>
          </cell>
          <cell r="D253">
            <v>2460</v>
          </cell>
          <cell r="E253" t="str">
            <v>Sales commissions - extern</v>
          </cell>
          <cell r="H253" t="str">
            <v>ManOldData, ManInpFin</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A254" t="str">
            <v>Sale_comm_int</v>
          </cell>
          <cell r="B254" t="str">
            <v>GV0870.intern</v>
          </cell>
          <cell r="C254" t="str">
            <v>GV</v>
          </cell>
          <cell r="D254">
            <v>2470</v>
          </cell>
          <cell r="E254" t="str">
            <v>Sales commissions - intern</v>
          </cell>
          <cell r="H254" t="str">
            <v>ManOldData, ManInpFin</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A255" t="str">
            <v>Sale_comm</v>
          </cell>
          <cell r="B255" t="str">
            <v>GV0870</v>
          </cell>
          <cell r="C255" t="str">
            <v>GV</v>
          </cell>
          <cell r="D255">
            <v>2480</v>
          </cell>
          <cell r="E255" t="str">
            <v>Sales commissions</v>
          </cell>
          <cell r="H255" t="str">
            <v>GV</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A256" t="str">
            <v>Post_char_ext</v>
          </cell>
          <cell r="B256" t="str">
            <v>GV0880.extern</v>
          </cell>
          <cell r="C256" t="str">
            <v>GV</v>
          </cell>
          <cell r="D256">
            <v>2490</v>
          </cell>
          <cell r="E256" t="str">
            <v>Postal charges - extern</v>
          </cell>
          <cell r="H256" t="str">
            <v>ManOldData, ManInpFin</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A257" t="str">
            <v>Post_char_int</v>
          </cell>
          <cell r="B257" t="str">
            <v>GV0880.intern</v>
          </cell>
          <cell r="C257" t="str">
            <v>GV</v>
          </cell>
          <cell r="D257">
            <v>2500</v>
          </cell>
          <cell r="E257" t="str">
            <v>Postal charges - intern</v>
          </cell>
          <cell r="H257" t="str">
            <v>ManOldData, ManInpFin</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A258" t="str">
            <v>Post_char</v>
          </cell>
          <cell r="B258" t="str">
            <v>GV0880</v>
          </cell>
          <cell r="C258" t="str">
            <v>GV</v>
          </cell>
          <cell r="D258">
            <v>2510</v>
          </cell>
          <cell r="E258" t="str">
            <v>Postal charges</v>
          </cell>
          <cell r="H258" t="str">
            <v>GV</v>
          </cell>
          <cell r="J258">
            <v>0</v>
          </cell>
          <cell r="K258">
            <v>0</v>
          </cell>
          <cell r="L258">
            <v>0</v>
          </cell>
          <cell r="M258">
            <v>86033.739473889989</v>
          </cell>
          <cell r="N258">
            <v>71708.760972328892</v>
          </cell>
          <cell r="O258">
            <v>5794.3179838867818</v>
          </cell>
          <cell r="P258">
            <v>5793.3429186667818</v>
          </cell>
          <cell r="Q258">
            <v>5793.3803779042819</v>
          </cell>
          <cell r="R258">
            <v>6000.4403126842817</v>
          </cell>
          <cell r="S258">
            <v>6000.4403126842817</v>
          </cell>
          <cell r="T258">
            <v>6000.5438126842819</v>
          </cell>
          <cell r="U258">
            <v>6054.3638126842816</v>
          </cell>
          <cell r="V258">
            <v>6054.3862882267813</v>
          </cell>
          <cell r="W258">
            <v>6002.6362882267813</v>
          </cell>
          <cell r="X258">
            <v>6106.1362882267813</v>
          </cell>
          <cell r="Y258">
            <v>6054.3862882267813</v>
          </cell>
          <cell r="Z258">
            <v>6054.3862882267813</v>
          </cell>
          <cell r="AA258">
            <v>73904.228502550657</v>
          </cell>
          <cell r="AB258">
            <v>75282.672633278882</v>
          </cell>
          <cell r="AC258">
            <v>77367.755588292042</v>
          </cell>
        </row>
        <row r="259">
          <cell r="A259" t="str">
            <v>Leg_fee_ext</v>
          </cell>
          <cell r="B259" t="str">
            <v>GV0885.extern</v>
          </cell>
          <cell r="C259" t="str">
            <v>GV</v>
          </cell>
          <cell r="D259">
            <v>2520</v>
          </cell>
          <cell r="E259" t="str">
            <v>Legal fees - extern</v>
          </cell>
          <cell r="H259" t="str">
            <v>ManOldData, ManInpFin</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A260" t="str">
            <v>Leg_fee_int</v>
          </cell>
          <cell r="B260" t="str">
            <v>GV0885.intern</v>
          </cell>
          <cell r="C260" t="str">
            <v>GV</v>
          </cell>
          <cell r="D260">
            <v>2530</v>
          </cell>
          <cell r="E260" t="str">
            <v>Legal fees - intern</v>
          </cell>
          <cell r="H260" t="str">
            <v>ManOldData, ManInpFin</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A261" t="str">
            <v>Leg_fee</v>
          </cell>
          <cell r="B261" t="str">
            <v>GV0885</v>
          </cell>
          <cell r="C261" t="str">
            <v>GV</v>
          </cell>
          <cell r="D261">
            <v>2540</v>
          </cell>
          <cell r="E261" t="str">
            <v>Legal fees</v>
          </cell>
          <cell r="H261" t="str">
            <v>GV</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A262" t="str">
            <v>Cons_fee_ext</v>
          </cell>
          <cell r="B262" t="str">
            <v>GV0890.extern</v>
          </cell>
          <cell r="C262" t="str">
            <v>GV</v>
          </cell>
          <cell r="D262">
            <v>2550</v>
          </cell>
          <cell r="E262" t="str">
            <v>Consulting fees - extern</v>
          </cell>
          <cell r="H262" t="str">
            <v>ManOldData, ManInpFin</v>
          </cell>
          <cell r="J262">
            <v>0</v>
          </cell>
          <cell r="K262">
            <v>194069</v>
          </cell>
          <cell r="L262">
            <v>186797</v>
          </cell>
          <cell r="M262">
            <v>177526.11535084693</v>
          </cell>
          <cell r="N262">
            <v>155800.67931688498</v>
          </cell>
          <cell r="O262">
            <v>11194.880033046898</v>
          </cell>
          <cell r="P262">
            <v>13828.544858781701</v>
          </cell>
          <cell r="Q262">
            <v>15031.82317964329</v>
          </cell>
          <cell r="R262">
            <v>11755.15796888476</v>
          </cell>
          <cell r="S262">
            <v>11697.580063711295</v>
          </cell>
          <cell r="T262">
            <v>15450.980340024926</v>
          </cell>
          <cell r="U262">
            <v>11442.051574527772</v>
          </cell>
          <cell r="V262">
            <v>12404.216908134114</v>
          </cell>
          <cell r="W262">
            <v>14422.477560039399</v>
          </cell>
          <cell r="X262">
            <v>11722.592457285382</v>
          </cell>
          <cell r="Y262">
            <v>11795.081457141703</v>
          </cell>
          <cell r="Z262">
            <v>15055.292915663809</v>
          </cell>
          <cell r="AA262">
            <v>158412.77017143051</v>
          </cell>
          <cell r="AB262">
            <v>153500.041248049</v>
          </cell>
          <cell r="AC262">
            <v>147969.36293617255</v>
          </cell>
        </row>
        <row r="263">
          <cell r="A263" t="str">
            <v>Cons_fee_int</v>
          </cell>
          <cell r="B263" t="str">
            <v>GV0890.intern</v>
          </cell>
          <cell r="C263" t="str">
            <v>GV</v>
          </cell>
          <cell r="D263">
            <v>2560</v>
          </cell>
          <cell r="E263" t="str">
            <v>Consulting fees - intern</v>
          </cell>
          <cell r="H263" t="str">
            <v>ManOldData, ManInpFin</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A264" t="str">
            <v>Cons_fee</v>
          </cell>
          <cell r="B264" t="str">
            <v>GV0890</v>
          </cell>
          <cell r="C264" t="str">
            <v>GV</v>
          </cell>
          <cell r="D264">
            <v>2570</v>
          </cell>
          <cell r="E264" t="str">
            <v>Consulting fees</v>
          </cell>
          <cell r="H264" t="str">
            <v>GV</v>
          </cell>
          <cell r="J264">
            <v>0</v>
          </cell>
          <cell r="K264">
            <v>194069</v>
          </cell>
          <cell r="L264">
            <v>186797</v>
          </cell>
          <cell r="M264">
            <v>177526.11535084693</v>
          </cell>
          <cell r="N264">
            <v>155800.67931688498</v>
          </cell>
          <cell r="O264">
            <v>11194.880033046898</v>
          </cell>
          <cell r="P264">
            <v>13828.544858781701</v>
          </cell>
          <cell r="Q264">
            <v>15031.82317964329</v>
          </cell>
          <cell r="R264">
            <v>11755.15796888476</v>
          </cell>
          <cell r="S264">
            <v>11697.580063711295</v>
          </cell>
          <cell r="T264">
            <v>15450.980340024926</v>
          </cell>
          <cell r="U264">
            <v>11442.051574527772</v>
          </cell>
          <cell r="V264">
            <v>12404.216908134114</v>
          </cell>
          <cell r="W264">
            <v>14422.477560039399</v>
          </cell>
          <cell r="X264">
            <v>11722.592457285382</v>
          </cell>
          <cell r="Y264">
            <v>11795.081457141703</v>
          </cell>
          <cell r="Z264">
            <v>15055.292915663809</v>
          </cell>
          <cell r="AA264">
            <v>158412.77017143051</v>
          </cell>
          <cell r="AB264">
            <v>153500.041248049</v>
          </cell>
          <cell r="AC264">
            <v>147969.36293617255</v>
          </cell>
        </row>
        <row r="265">
          <cell r="A265" t="str">
            <v>Bk_loss_retire_prop_ext</v>
          </cell>
          <cell r="B265" t="str">
            <v>GV0900.extern</v>
          </cell>
          <cell r="C265" t="str">
            <v>GV</v>
          </cell>
          <cell r="D265">
            <v>2580</v>
          </cell>
          <cell r="E265" t="str">
            <v>Book losses from retirements of property - extern</v>
          </cell>
          <cell r="H265" t="str">
            <v>ManOldData, ManInpFin</v>
          </cell>
          <cell r="J265">
            <v>0</v>
          </cell>
          <cell r="K265">
            <v>18939</v>
          </cell>
          <cell r="L265">
            <v>0</v>
          </cell>
          <cell r="M265">
            <v>147885.48944899999</v>
          </cell>
          <cell r="N265">
            <v>30364.334000000003</v>
          </cell>
          <cell r="O265">
            <v>0</v>
          </cell>
          <cell r="P265">
            <v>0</v>
          </cell>
          <cell r="Q265">
            <v>0</v>
          </cell>
          <cell r="R265">
            <v>0</v>
          </cell>
          <cell r="S265">
            <v>0</v>
          </cell>
          <cell r="T265">
            <v>0</v>
          </cell>
          <cell r="U265">
            <v>0</v>
          </cell>
          <cell r="V265">
            <v>0</v>
          </cell>
          <cell r="W265">
            <v>0</v>
          </cell>
          <cell r="X265">
            <v>0</v>
          </cell>
          <cell r="Y265">
            <v>0</v>
          </cell>
          <cell r="Z265">
            <v>30364.334000000003</v>
          </cell>
          <cell r="AA265">
            <v>8001.5370000000075</v>
          </cell>
          <cell r="AB265">
            <v>0</v>
          </cell>
          <cell r="AC265">
            <v>0</v>
          </cell>
        </row>
        <row r="266">
          <cell r="A266" t="str">
            <v>Bk_loss_retire_prop_int</v>
          </cell>
          <cell r="B266" t="str">
            <v>GV0900.intern</v>
          </cell>
          <cell r="C266" t="str">
            <v>GV</v>
          </cell>
          <cell r="D266">
            <v>2590</v>
          </cell>
          <cell r="E266" t="str">
            <v>Book losses from retirements of property - intern</v>
          </cell>
          <cell r="H266" t="str">
            <v>ManOldData, ManInpFin</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A267" t="str">
            <v>Bk_loss_retire_prop</v>
          </cell>
          <cell r="B267" t="str">
            <v>GV0900</v>
          </cell>
          <cell r="C267" t="str">
            <v>GV</v>
          </cell>
          <cell r="D267">
            <v>2600</v>
          </cell>
          <cell r="E267" t="str">
            <v>Book losses from retirements of property</v>
          </cell>
          <cell r="H267" t="str">
            <v>GV</v>
          </cell>
          <cell r="J267">
            <v>0</v>
          </cell>
          <cell r="K267">
            <v>18939</v>
          </cell>
          <cell r="L267">
            <v>0</v>
          </cell>
          <cell r="M267">
            <v>147885.48944899999</v>
          </cell>
          <cell r="N267">
            <v>30364.334000000003</v>
          </cell>
          <cell r="O267">
            <v>0</v>
          </cell>
          <cell r="P267">
            <v>0</v>
          </cell>
          <cell r="Q267">
            <v>0</v>
          </cell>
          <cell r="R267">
            <v>0</v>
          </cell>
          <cell r="S267">
            <v>0</v>
          </cell>
          <cell r="T267">
            <v>0</v>
          </cell>
          <cell r="U267">
            <v>0</v>
          </cell>
          <cell r="V267">
            <v>0</v>
          </cell>
          <cell r="W267">
            <v>0</v>
          </cell>
          <cell r="X267">
            <v>0</v>
          </cell>
          <cell r="Y267">
            <v>0</v>
          </cell>
          <cell r="Z267">
            <v>30364.334000000003</v>
          </cell>
          <cell r="AA267">
            <v>8001.5370000000075</v>
          </cell>
          <cell r="AB267">
            <v>0</v>
          </cell>
          <cell r="AC267">
            <v>0</v>
          </cell>
        </row>
        <row r="268">
          <cell r="A268" t="str">
            <v>Bk_loss_retire_fin_ass_ext</v>
          </cell>
          <cell r="B268" t="str">
            <v>GV0905.extern</v>
          </cell>
          <cell r="C268" t="str">
            <v>GV</v>
          </cell>
          <cell r="D268">
            <v>2610</v>
          </cell>
          <cell r="E268" t="str">
            <v>Book losses from retirem. of fin. assets - extern</v>
          </cell>
          <cell r="H268" t="str">
            <v>ManOldData, ManInpFin</v>
          </cell>
          <cell r="J268">
            <v>0</v>
          </cell>
          <cell r="K268">
            <v>0</v>
          </cell>
          <cell r="L268">
            <v>0</v>
          </cell>
          <cell r="M268">
            <v>3500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row>
        <row r="269">
          <cell r="A269" t="str">
            <v>Bk_loss_retirem_fin_ass_int</v>
          </cell>
          <cell r="B269" t="str">
            <v>GV0905.intern</v>
          </cell>
          <cell r="C269" t="str">
            <v>GV</v>
          </cell>
          <cell r="D269">
            <v>2620</v>
          </cell>
          <cell r="E269" t="str">
            <v>Book losses from retirem. of fin. assets - intern</v>
          </cell>
          <cell r="H269" t="str">
            <v>ManOldData, ManInpFin</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A270" t="str">
            <v>Bk_loss_retirem_fin_ass</v>
          </cell>
          <cell r="B270" t="str">
            <v>GV0905</v>
          </cell>
          <cell r="C270" t="str">
            <v>GV</v>
          </cell>
          <cell r="D270">
            <v>2630</v>
          </cell>
          <cell r="E270" t="str">
            <v>Book losses from retirem. of fin. assets</v>
          </cell>
          <cell r="H270" t="str">
            <v>GV</v>
          </cell>
          <cell r="J270">
            <v>0</v>
          </cell>
          <cell r="K270">
            <v>0</v>
          </cell>
          <cell r="L270">
            <v>0</v>
          </cell>
          <cell r="M270">
            <v>3500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A271" t="str">
            <v>Loss_receiv_ext</v>
          </cell>
          <cell r="B271" t="str">
            <v>GV0910.extern</v>
          </cell>
          <cell r="C271" t="str">
            <v>GV</v>
          </cell>
          <cell r="D271">
            <v>2640</v>
          </cell>
          <cell r="E271" t="str">
            <v>Losses on receivables - extern</v>
          </cell>
          <cell r="H271" t="str">
            <v>ManOldData, ManInpFin</v>
          </cell>
          <cell r="J271">
            <v>468693</v>
          </cell>
          <cell r="K271">
            <v>115956</v>
          </cell>
          <cell r="L271">
            <v>193335</v>
          </cell>
          <cell r="M271">
            <v>80479.395211614174</v>
          </cell>
          <cell r="N271">
            <v>160605.11495711521</v>
          </cell>
          <cell r="O271">
            <v>13137.129432664455</v>
          </cell>
          <cell r="P271">
            <v>13237.540844556017</v>
          </cell>
          <cell r="Q271">
            <v>13305.230587034581</v>
          </cell>
          <cell r="R271">
            <v>13361.012398434235</v>
          </cell>
          <cell r="S271">
            <v>13404.338614961467</v>
          </cell>
          <cell r="T271">
            <v>13438.158899403836</v>
          </cell>
          <cell r="U271">
            <v>13472.73335438042</v>
          </cell>
          <cell r="V271">
            <v>13502.031950497945</v>
          </cell>
          <cell r="W271">
            <v>13529.875269008589</v>
          </cell>
          <cell r="X271">
            <v>13363.836225106836</v>
          </cell>
          <cell r="Y271">
            <v>13403.730375211202</v>
          </cell>
          <cell r="Z271">
            <v>13449.49700585565</v>
          </cell>
          <cell r="AA271">
            <v>169562.69955977198</v>
          </cell>
          <cell r="AB271">
            <v>179767.85306886808</v>
          </cell>
          <cell r="AC271">
            <v>192861.17067118688</v>
          </cell>
        </row>
        <row r="272">
          <cell r="A272" t="str">
            <v>Loss_receiv_int</v>
          </cell>
          <cell r="B272" t="str">
            <v>GV0910.intern</v>
          </cell>
          <cell r="C272" t="str">
            <v>GV</v>
          </cell>
          <cell r="D272">
            <v>2650</v>
          </cell>
          <cell r="E272" t="str">
            <v>Losses on receivables - intern</v>
          </cell>
          <cell r="H272" t="str">
            <v>ManOldData, ManInpFin</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A273" t="str">
            <v>Loss_receiv</v>
          </cell>
          <cell r="B273" t="str">
            <v>GV0910</v>
          </cell>
          <cell r="C273" t="str">
            <v>GV</v>
          </cell>
          <cell r="D273">
            <v>2660</v>
          </cell>
          <cell r="E273" t="str">
            <v>Losses on receivables</v>
          </cell>
          <cell r="H273" t="str">
            <v>GV</v>
          </cell>
          <cell r="J273">
            <v>468693</v>
          </cell>
          <cell r="K273">
            <v>115956</v>
          </cell>
          <cell r="L273">
            <v>193335</v>
          </cell>
          <cell r="M273">
            <v>80479.395211614174</v>
          </cell>
          <cell r="N273">
            <v>160605.11495711521</v>
          </cell>
          <cell r="O273">
            <v>13137.129432664455</v>
          </cell>
          <cell r="P273">
            <v>13237.540844556017</v>
          </cell>
          <cell r="Q273">
            <v>13305.230587034581</v>
          </cell>
          <cell r="R273">
            <v>13361.012398434235</v>
          </cell>
          <cell r="S273">
            <v>13404.338614961467</v>
          </cell>
          <cell r="T273">
            <v>13438.158899403836</v>
          </cell>
          <cell r="U273">
            <v>13472.73335438042</v>
          </cell>
          <cell r="V273">
            <v>13502.031950497945</v>
          </cell>
          <cell r="W273">
            <v>13529.875269008589</v>
          </cell>
          <cell r="X273">
            <v>13363.836225106836</v>
          </cell>
          <cell r="Y273">
            <v>13403.730375211202</v>
          </cell>
          <cell r="Z273">
            <v>13449.49700585565</v>
          </cell>
          <cell r="AA273">
            <v>169562.69955977198</v>
          </cell>
          <cell r="AB273">
            <v>179767.85306886808</v>
          </cell>
          <cell r="AC273">
            <v>192861.17067118688</v>
          </cell>
        </row>
        <row r="274">
          <cell r="A274" t="str">
            <v>Transf_acc_ext_tax</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A275" t="str">
            <v>Transf_acc_ext</v>
          </cell>
          <cell r="B275" t="str">
            <v>GV0916.extern</v>
          </cell>
          <cell r="C275" t="str">
            <v>GV</v>
          </cell>
          <cell r="D275">
            <v>2670</v>
          </cell>
          <cell r="E275" t="str">
            <v>Transfers to accruals - extern</v>
          </cell>
          <cell r="H275" t="str">
            <v>ManOldData, ManInpFin</v>
          </cell>
          <cell r="J275">
            <v>182751</v>
          </cell>
          <cell r="K275">
            <v>71915</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A276" t="str">
            <v>Transf_acc_int</v>
          </cell>
          <cell r="B276" t="str">
            <v>GV0916.intern</v>
          </cell>
          <cell r="C276" t="str">
            <v>GV</v>
          </cell>
          <cell r="D276">
            <v>2680</v>
          </cell>
          <cell r="E276" t="str">
            <v>Transfers to accruals - intern</v>
          </cell>
          <cell r="H276" t="str">
            <v>ManOldData, ManInpFin</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A277" t="str">
            <v>Transf_acc</v>
          </cell>
          <cell r="B277" t="str">
            <v>GV0916</v>
          </cell>
          <cell r="C277" t="str">
            <v>GV</v>
          </cell>
          <cell r="D277">
            <v>2690</v>
          </cell>
          <cell r="E277" t="str">
            <v>Transfers to accruals</v>
          </cell>
          <cell r="H277" t="str">
            <v>GV</v>
          </cell>
          <cell r="J277">
            <v>182751</v>
          </cell>
          <cell r="K277">
            <v>71915</v>
          </cell>
          <cell r="L277">
            <v>0</v>
          </cell>
          <cell r="M277">
            <v>6529</v>
          </cell>
          <cell r="N277">
            <v>11255</v>
          </cell>
          <cell r="O277">
            <v>937.91666666666697</v>
          </cell>
          <cell r="P277">
            <v>937.91666666666663</v>
          </cell>
          <cell r="Q277">
            <v>937.91666666666663</v>
          </cell>
          <cell r="R277">
            <v>937.91666666666663</v>
          </cell>
          <cell r="S277">
            <v>937.91666666666663</v>
          </cell>
          <cell r="T277">
            <v>937.91666666666663</v>
          </cell>
          <cell r="U277">
            <v>937.91666666666663</v>
          </cell>
          <cell r="V277">
            <v>937.91666666666663</v>
          </cell>
          <cell r="W277">
            <v>937.91666666666663</v>
          </cell>
          <cell r="X277">
            <v>937.91666666666663</v>
          </cell>
          <cell r="Y277">
            <v>937.91666666666663</v>
          </cell>
          <cell r="Z277">
            <v>937.91666666666663</v>
          </cell>
          <cell r="AA277">
            <v>9729</v>
          </cell>
          <cell r="AB277">
            <v>9213.25</v>
          </cell>
          <cell r="AC277">
            <v>8471.1125000000029</v>
          </cell>
        </row>
        <row r="278">
          <cell r="A278" t="str">
            <v>For_curr_loss_ext</v>
          </cell>
          <cell r="B278" t="str">
            <v>GV0918.extern</v>
          </cell>
          <cell r="C278" t="str">
            <v>GV</v>
          </cell>
          <cell r="D278">
            <v>2700</v>
          </cell>
          <cell r="E278" t="str">
            <v>Foreign currency losses - extern</v>
          </cell>
          <cell r="H278" t="str">
            <v>ManOldData, ManInpFin</v>
          </cell>
          <cell r="J278">
            <v>0</v>
          </cell>
          <cell r="K278">
            <v>0</v>
          </cell>
          <cell r="L278">
            <v>-12000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A279" t="str">
            <v>For_curr_loss_int</v>
          </cell>
          <cell r="B279" t="str">
            <v>GV0918.intern</v>
          </cell>
          <cell r="C279" t="str">
            <v>GV</v>
          </cell>
          <cell r="D279">
            <v>2710</v>
          </cell>
          <cell r="E279" t="str">
            <v>Foreign currency losses - intern</v>
          </cell>
          <cell r="H279" t="str">
            <v>ManOldData, ManInpFin</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A280" t="str">
            <v>For_curr_loss</v>
          </cell>
          <cell r="B280" t="str">
            <v>GV0918</v>
          </cell>
          <cell r="C280" t="str">
            <v>GV</v>
          </cell>
          <cell r="D280">
            <v>2720</v>
          </cell>
          <cell r="E280" t="str">
            <v>Foreign currency losses</v>
          </cell>
          <cell r="H280" t="str">
            <v>GV</v>
          </cell>
          <cell r="J280">
            <v>0</v>
          </cell>
          <cell r="K280">
            <v>0</v>
          </cell>
          <cell r="L280">
            <v>-12000</v>
          </cell>
          <cell r="M280">
            <v>2000</v>
          </cell>
          <cell r="N280">
            <v>2000</v>
          </cell>
          <cell r="O280">
            <v>166.66666666666663</v>
          </cell>
          <cell r="P280">
            <v>166.66666666666663</v>
          </cell>
          <cell r="Q280">
            <v>166.66666666666663</v>
          </cell>
          <cell r="R280">
            <v>166.66666666666663</v>
          </cell>
          <cell r="S280">
            <v>166.66666666666663</v>
          </cell>
          <cell r="T280">
            <v>166.66666666666663</v>
          </cell>
          <cell r="U280">
            <v>166.66666666666663</v>
          </cell>
          <cell r="V280">
            <v>166.66666666666663</v>
          </cell>
          <cell r="W280">
            <v>166.66666666666663</v>
          </cell>
          <cell r="X280">
            <v>166.66666666666663</v>
          </cell>
          <cell r="Y280">
            <v>166.66666666666663</v>
          </cell>
          <cell r="Z280">
            <v>166.66666666666663</v>
          </cell>
          <cell r="AA280">
            <v>2000</v>
          </cell>
          <cell r="AB280">
            <v>2000</v>
          </cell>
          <cell r="AC280">
            <v>2000</v>
          </cell>
        </row>
        <row r="281">
          <cell r="A281" t="str">
            <v>Oth_exp_not_rel_act_per_ext</v>
          </cell>
          <cell r="B281" t="str">
            <v>GV0920.extern</v>
          </cell>
          <cell r="C281" t="str">
            <v>GV</v>
          </cell>
          <cell r="D281">
            <v>2730</v>
          </cell>
          <cell r="E281" t="str">
            <v>Other exp. not relating to actual period - extern</v>
          </cell>
          <cell r="H281" t="str">
            <v>ManOldData, ManInpFin</v>
          </cell>
          <cell r="J281">
            <v>0</v>
          </cell>
          <cell r="K281">
            <v>0</v>
          </cell>
          <cell r="L281">
            <v>0</v>
          </cell>
          <cell r="M281">
            <v>35000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A282" t="str">
            <v>Oth_exp_not_rel_act_per_int</v>
          </cell>
          <cell r="B282" t="str">
            <v>GV0920.intern</v>
          </cell>
          <cell r="C282" t="str">
            <v>GV</v>
          </cell>
          <cell r="D282">
            <v>2740</v>
          </cell>
          <cell r="E282" t="str">
            <v>Other exp. not relating to actual period - intern</v>
          </cell>
          <cell r="H282" t="str">
            <v>ManOldData, ManInpFin</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A283" t="str">
            <v>Oth_exp_not_rel_act_per</v>
          </cell>
          <cell r="B283" t="str">
            <v>GV0920</v>
          </cell>
          <cell r="C283" t="str">
            <v>GV</v>
          </cell>
          <cell r="D283">
            <v>2750</v>
          </cell>
          <cell r="E283" t="str">
            <v>Other exp. not relating to actual period</v>
          </cell>
          <cell r="H283" t="str">
            <v>GV</v>
          </cell>
          <cell r="J283">
            <v>0</v>
          </cell>
          <cell r="K283">
            <v>0</v>
          </cell>
          <cell r="L283">
            <v>0</v>
          </cell>
          <cell r="M283">
            <v>35000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A284" t="str">
            <v>Misc_oth_op_exp_ext</v>
          </cell>
          <cell r="B284" t="str">
            <v>GV0930.extern</v>
          </cell>
          <cell r="C284" t="str">
            <v>GV</v>
          </cell>
          <cell r="D284">
            <v>2760</v>
          </cell>
          <cell r="E284" t="str">
            <v>Miscellaneous other operating expenses - extern</v>
          </cell>
          <cell r="H284" t="str">
            <v>ManOldData, ManInpFin</v>
          </cell>
          <cell r="J284">
            <v>548860</v>
          </cell>
          <cell r="K284">
            <v>231765</v>
          </cell>
          <cell r="L284">
            <v>444178</v>
          </cell>
          <cell r="M284">
            <v>159561.27494883805</v>
          </cell>
          <cell r="N284">
            <v>180937.1965079183</v>
          </cell>
          <cell r="O284">
            <v>14154.124324993621</v>
          </cell>
          <cell r="P284">
            <v>10767.357871657852</v>
          </cell>
          <cell r="Q284">
            <v>24872.061132319821</v>
          </cell>
          <cell r="R284">
            <v>11766.226428754891</v>
          </cell>
          <cell r="S284">
            <v>18719.597308814053</v>
          </cell>
          <cell r="T284">
            <v>16400.25834663272</v>
          </cell>
          <cell r="U284">
            <v>12918.919142967779</v>
          </cell>
          <cell r="V284">
            <v>11375.980595133238</v>
          </cell>
          <cell r="W284">
            <v>20716.677169551585</v>
          </cell>
          <cell r="X284">
            <v>11480.015828936957</v>
          </cell>
          <cell r="Y284">
            <v>11680.639885352377</v>
          </cell>
          <cell r="Z284">
            <v>16085.338472803367</v>
          </cell>
          <cell r="AA284">
            <v>259742.27924526326</v>
          </cell>
          <cell r="AB284">
            <v>264586.11876131489</v>
          </cell>
          <cell r="AC284">
            <v>271133.80717991048</v>
          </cell>
        </row>
        <row r="285">
          <cell r="A285" t="str">
            <v>Misc_oth_op_exp_int</v>
          </cell>
          <cell r="B285" t="str">
            <v>GV0930.intern</v>
          </cell>
          <cell r="C285" t="str">
            <v>GV</v>
          </cell>
          <cell r="D285">
            <v>2770</v>
          </cell>
          <cell r="E285" t="str">
            <v>Miscellaneous other operating expenses - intern</v>
          </cell>
          <cell r="H285" t="str">
            <v>ManOldData, ManInpFin</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A286" t="str">
            <v>Misc_oth_op_exp</v>
          </cell>
          <cell r="B286" t="str">
            <v>GV0930</v>
          </cell>
          <cell r="C286" t="str">
            <v>GV</v>
          </cell>
          <cell r="D286">
            <v>2780</v>
          </cell>
          <cell r="E286" t="str">
            <v>Miscellaneous other operating expenses</v>
          </cell>
          <cell r="H286" t="str">
            <v>GV</v>
          </cell>
          <cell r="J286">
            <v>548860</v>
          </cell>
          <cell r="K286">
            <v>231765</v>
          </cell>
          <cell r="L286">
            <v>444178</v>
          </cell>
          <cell r="M286">
            <v>159561.27494883805</v>
          </cell>
          <cell r="N286">
            <v>180937.1965079183</v>
          </cell>
          <cell r="O286">
            <v>14154.124324993621</v>
          </cell>
          <cell r="P286">
            <v>10767.357871657852</v>
          </cell>
          <cell r="Q286">
            <v>24872.061132319821</v>
          </cell>
          <cell r="R286">
            <v>11766.226428754891</v>
          </cell>
          <cell r="S286">
            <v>18719.597308814053</v>
          </cell>
          <cell r="T286">
            <v>16400.25834663272</v>
          </cell>
          <cell r="U286">
            <v>12918.919142967779</v>
          </cell>
          <cell r="V286">
            <v>11375.980595133238</v>
          </cell>
          <cell r="W286">
            <v>20716.677169551585</v>
          </cell>
          <cell r="X286">
            <v>11480.015828936957</v>
          </cell>
          <cell r="Y286">
            <v>11680.639885352377</v>
          </cell>
          <cell r="Z286">
            <v>16085.338472803367</v>
          </cell>
          <cell r="AA286">
            <v>259742.27924526326</v>
          </cell>
          <cell r="AB286">
            <v>264586.11876131489</v>
          </cell>
          <cell r="AC286">
            <v>271133.80717991048</v>
          </cell>
        </row>
        <row r="287">
          <cell r="A287" t="str">
            <v>Tot_oth_op_exp_ext</v>
          </cell>
          <cell r="B287" t="str">
            <v>GV9150.extern</v>
          </cell>
          <cell r="C287" t="str">
            <v>GV</v>
          </cell>
          <cell r="D287">
            <v>2790</v>
          </cell>
          <cell r="E287" t="str">
            <v>Total other operating expenses - extern</v>
          </cell>
          <cell r="H287" t="str">
            <v>ManOldData, ManInpFin</v>
          </cell>
          <cell r="J287">
            <v>1200304</v>
          </cell>
          <cell r="K287">
            <v>1277317</v>
          </cell>
          <cell r="L287">
            <v>1623300</v>
          </cell>
          <cell r="M287">
            <v>1414781.449371936</v>
          </cell>
          <cell r="N287">
            <v>1524574.0155268391</v>
          </cell>
          <cell r="O287">
            <v>110593.0447331856</v>
          </cell>
          <cell r="P287">
            <v>110930.45837375963</v>
          </cell>
          <cell r="Q287">
            <v>128202.0645027054</v>
          </cell>
          <cell r="R287">
            <v>123055.21175139498</v>
          </cell>
          <cell r="S287">
            <v>123377.54633935945</v>
          </cell>
          <cell r="T287">
            <v>129996.39572719992</v>
          </cell>
          <cell r="U287">
            <v>121257.85334324265</v>
          </cell>
          <cell r="V287">
            <v>114969.83219758612</v>
          </cell>
          <cell r="W287">
            <v>132073.33352338246</v>
          </cell>
          <cell r="X287">
            <v>117713.94215256504</v>
          </cell>
          <cell r="Y287">
            <v>118432.51228930031</v>
          </cell>
          <cell r="Z287">
            <v>193971.82059315732</v>
          </cell>
          <cell r="AA287">
            <v>1685431.8191325446</v>
          </cell>
          <cell r="AB287">
            <v>1743445.728011104</v>
          </cell>
          <cell r="AC287">
            <v>1806351.4253186393</v>
          </cell>
        </row>
        <row r="288">
          <cell r="A288" t="str">
            <v>Tot_oth_op_exp_int</v>
          </cell>
          <cell r="B288" t="str">
            <v>GV9150.intern</v>
          </cell>
          <cell r="C288" t="str">
            <v>GV</v>
          </cell>
          <cell r="D288">
            <v>2800</v>
          </cell>
          <cell r="E288" t="str">
            <v>Total other operating expenses - intern</v>
          </cell>
          <cell r="H288" t="str">
            <v>ManOldData, ManInpFin</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A289" t="str">
            <v>Tot_oth_op_exp</v>
          </cell>
          <cell r="B289" t="str">
            <v>GV9150</v>
          </cell>
          <cell r="C289" t="str">
            <v>GV</v>
          </cell>
          <cell r="D289">
            <v>2810</v>
          </cell>
          <cell r="E289" t="str">
            <v>Total other operating expenses</v>
          </cell>
          <cell r="H289" t="str">
            <v>GV</v>
          </cell>
          <cell r="J289">
            <v>1200304</v>
          </cell>
          <cell r="K289">
            <v>1277317</v>
          </cell>
          <cell r="L289">
            <v>1623300</v>
          </cell>
          <cell r="M289">
            <v>1414781.4493719363</v>
          </cell>
          <cell r="N289">
            <v>1524574.0155268391</v>
          </cell>
          <cell r="O289">
            <v>110593.04473318561</v>
          </cell>
          <cell r="P289">
            <v>110930.45837375963</v>
          </cell>
          <cell r="Q289">
            <v>128202.06450270541</v>
          </cell>
          <cell r="R289">
            <v>123055.21175139498</v>
          </cell>
          <cell r="S289">
            <v>123377.54633935948</v>
          </cell>
          <cell r="T289">
            <v>129996.39572719991</v>
          </cell>
          <cell r="U289">
            <v>121257.85334324265</v>
          </cell>
          <cell r="V289">
            <v>114969.83219758612</v>
          </cell>
          <cell r="W289">
            <v>132073.33352338249</v>
          </cell>
          <cell r="X289">
            <v>117713.94215256505</v>
          </cell>
          <cell r="Y289">
            <v>118432.51228930031</v>
          </cell>
          <cell r="Z289">
            <v>193971.82059315732</v>
          </cell>
          <cell r="AA289">
            <v>1685431.8191325446</v>
          </cell>
          <cell r="AB289">
            <v>1743445.7280111043</v>
          </cell>
          <cell r="AC289">
            <v>1806351.4253186397</v>
          </cell>
        </row>
        <row r="290">
          <cell r="A290" t="str">
            <v>Op_res</v>
          </cell>
          <cell r="B290" t="str">
            <v>GV9920</v>
          </cell>
          <cell r="C290" t="str">
            <v>GV</v>
          </cell>
          <cell r="D290">
            <v>2820</v>
          </cell>
          <cell r="E290" t="str">
            <v>Operating result</v>
          </cell>
          <cell r="H290" t="str">
            <v>GV</v>
          </cell>
          <cell r="J290">
            <v>1058572</v>
          </cell>
          <cell r="K290">
            <v>624783</v>
          </cell>
          <cell r="L290">
            <v>2298145.8066964699</v>
          </cell>
          <cell r="M290">
            <v>2018512.9271385917</v>
          </cell>
          <cell r="N290">
            <v>1938740.2768415264</v>
          </cell>
          <cell r="O290">
            <v>153488.5446831708</v>
          </cell>
          <cell r="P290">
            <v>156662.28055192519</v>
          </cell>
          <cell r="Q290">
            <v>142852.35265205393</v>
          </cell>
          <cell r="R290">
            <v>150653.49840801983</v>
          </cell>
          <cell r="S290">
            <v>157862.26215128123</v>
          </cell>
          <cell r="T290">
            <v>151099.1806935636</v>
          </cell>
          <cell r="U290">
            <v>183501.06271429535</v>
          </cell>
          <cell r="V290">
            <v>202836.37600040942</v>
          </cell>
          <cell r="W290">
            <v>158245.1312877395</v>
          </cell>
          <cell r="X290">
            <v>175600.05912069051</v>
          </cell>
          <cell r="Y290">
            <v>174529.21771309443</v>
          </cell>
          <cell r="Z290">
            <v>131410.31086551503</v>
          </cell>
          <cell r="AA290">
            <v>2027840.1618407932</v>
          </cell>
          <cell r="AB290">
            <v>2145759.0253063412</v>
          </cell>
          <cell r="AC290">
            <v>2375371.4359971117</v>
          </cell>
        </row>
        <row r="291">
          <cell r="A291" t="str">
            <v>EBITDA</v>
          </cell>
          <cell r="B291" t="str">
            <v>BK1020</v>
          </cell>
          <cell r="C291" t="str">
            <v>GV</v>
          </cell>
          <cell r="D291">
            <v>2830</v>
          </cell>
          <cell r="E291" t="str">
            <v>EBITDA</v>
          </cell>
          <cell r="H291" t="str">
            <v>GV</v>
          </cell>
          <cell r="J291">
            <v>2448141</v>
          </cell>
          <cell r="K291">
            <v>2974218</v>
          </cell>
          <cell r="L291">
            <v>3559208.8066964699</v>
          </cell>
          <cell r="M291">
            <v>3226438.6193033447</v>
          </cell>
          <cell r="N291">
            <v>3244769.4187711468</v>
          </cell>
          <cell r="O291">
            <v>256842.86175902127</v>
          </cell>
          <cell r="P291">
            <v>260543.31697410572</v>
          </cell>
          <cell r="Q291">
            <v>247716.121307639</v>
          </cell>
          <cell r="R291">
            <v>257086.64256296295</v>
          </cell>
          <cell r="S291">
            <v>264903.2818052771</v>
          </cell>
          <cell r="T291">
            <v>259178.33534558804</v>
          </cell>
          <cell r="U291">
            <v>293010.8691804249</v>
          </cell>
          <cell r="V291">
            <v>312743.33835678117</v>
          </cell>
          <cell r="W291">
            <v>268803.25387816818</v>
          </cell>
          <cell r="X291">
            <v>288385.22517012019</v>
          </cell>
          <cell r="Y291">
            <v>287876.94829909358</v>
          </cell>
          <cell r="Z291">
            <v>247679.22413196685</v>
          </cell>
          <cell r="AA291">
            <v>3518396.0662937788</v>
          </cell>
          <cell r="AB291">
            <v>3720696.6382454475</v>
          </cell>
          <cell r="AC291">
            <v>3991534.1468610819</v>
          </cell>
        </row>
        <row r="292">
          <cell r="A292" t="str">
            <v>EBITDA_Mar</v>
          </cell>
          <cell r="B292" t="str">
            <v>BK1030</v>
          </cell>
          <cell r="C292" t="str">
            <v>GV</v>
          </cell>
          <cell r="D292">
            <v>2840</v>
          </cell>
          <cell r="E292" t="str">
            <v>EBITDA Margin</v>
          </cell>
          <cell r="H292" t="str">
            <v>GV</v>
          </cell>
          <cell r="J292">
            <v>0.4199232860809623</v>
          </cell>
          <cell r="K292">
            <v>0.43242948528379049</v>
          </cell>
          <cell r="L292">
            <v>0.42614782650975713</v>
          </cell>
          <cell r="M292">
            <v>0.42974096338715678</v>
          </cell>
          <cell r="N292">
            <v>0.41776718175978939</v>
          </cell>
          <cell r="O292">
            <v>0.40596593683850568</v>
          </cell>
          <cell r="P292">
            <v>0.42025072944897535</v>
          </cell>
          <cell r="Q292">
            <v>0.39869650595980632</v>
          </cell>
          <cell r="R292">
            <v>0.40845829638699954</v>
          </cell>
          <cell r="S292">
            <v>0.4198020438182089</v>
          </cell>
          <cell r="T292">
            <v>0.40126875635788201</v>
          </cell>
          <cell r="U292">
            <v>0.43005827828654108</v>
          </cell>
          <cell r="V292">
            <v>0.44846254977043354</v>
          </cell>
          <cell r="W292">
            <v>0.40840039634537767</v>
          </cell>
          <cell r="X292">
            <v>0.44498020252997028</v>
          </cell>
          <cell r="Y292">
            <v>0.44605093314150224</v>
          </cell>
          <cell r="Z292">
            <v>0.37739079516998497</v>
          </cell>
          <cell r="AA292">
            <v>0.43236175210928784</v>
          </cell>
          <cell r="AB292">
            <v>0.43719573492094449</v>
          </cell>
          <cell r="AC292">
            <v>0.44700599285880999</v>
          </cell>
        </row>
        <row r="293">
          <cell r="A293" t="str">
            <v>Inc_prof_trans</v>
          </cell>
          <cell r="B293" t="str">
            <v>GV1010</v>
          </cell>
          <cell r="C293" t="str">
            <v>GV</v>
          </cell>
          <cell r="D293">
            <v>2850</v>
          </cell>
          <cell r="E293" t="str">
            <v>Income from profit transfers</v>
          </cell>
          <cell r="H293" t="str">
            <v>ManOldData, ManInpFin</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A294" t="str">
            <v>Exp_loss_trans</v>
          </cell>
          <cell r="B294" t="str">
            <v>GV1020</v>
          </cell>
          <cell r="C294" t="str">
            <v>GV</v>
          </cell>
          <cell r="D294">
            <v>2860</v>
          </cell>
          <cell r="E294" t="str">
            <v>Expenses from loss transfers</v>
          </cell>
          <cell r="H294" t="str">
            <v>ManOldData, ManInpFin</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A295" t="str">
            <v>Inc_inv_ext</v>
          </cell>
          <cell r="B295" t="str">
            <v>GV1030.extern</v>
          </cell>
          <cell r="C295" t="str">
            <v>GV</v>
          </cell>
          <cell r="D295">
            <v>2870</v>
          </cell>
          <cell r="E295" t="str">
            <v>Income from investments - extern</v>
          </cell>
          <cell r="H295" t="str">
            <v>ManOldData, ManInpFin</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A296" t="str">
            <v>Inc_inv_int</v>
          </cell>
          <cell r="B296" t="str">
            <v>GV1030.intern</v>
          </cell>
          <cell r="C296" t="str">
            <v>GV</v>
          </cell>
          <cell r="D296">
            <v>2880</v>
          </cell>
          <cell r="E296" t="str">
            <v>Income from investments - intern</v>
          </cell>
          <cell r="H296" t="str">
            <v>ManOldData, ManInpFin</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A297" t="str">
            <v>Inc_inv</v>
          </cell>
          <cell r="B297" t="str">
            <v>GV1030</v>
          </cell>
          <cell r="C297" t="str">
            <v>GV</v>
          </cell>
          <cell r="D297">
            <v>2890</v>
          </cell>
          <cell r="E297" t="str">
            <v>Income from investments</v>
          </cell>
          <cell r="H297" t="str">
            <v>GV</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A298" t="str">
            <v>Res_ass_comp</v>
          </cell>
          <cell r="B298" t="str">
            <v>GV1050</v>
          </cell>
          <cell r="C298" t="str">
            <v>GV</v>
          </cell>
          <cell r="D298">
            <v>2900</v>
          </cell>
          <cell r="E298" t="str">
            <v>Result from associated companies</v>
          </cell>
          <cell r="H298" t="str">
            <v>ManOldData, ManInpFin</v>
          </cell>
          <cell r="J298">
            <v>125720</v>
          </cell>
          <cell r="K298">
            <v>0</v>
          </cell>
          <cell r="L298">
            <v>0</v>
          </cell>
          <cell r="M298">
            <v>35878.663</v>
          </cell>
          <cell r="N298">
            <v>36774.603999999999</v>
          </cell>
          <cell r="O298">
            <v>0</v>
          </cell>
          <cell r="P298">
            <v>0</v>
          </cell>
          <cell r="Q298">
            <v>0</v>
          </cell>
          <cell r="R298">
            <v>0</v>
          </cell>
          <cell r="S298">
            <v>0</v>
          </cell>
          <cell r="T298">
            <v>0</v>
          </cell>
          <cell r="U298">
            <v>0</v>
          </cell>
          <cell r="V298">
            <v>0</v>
          </cell>
          <cell r="W298">
            <v>0</v>
          </cell>
          <cell r="X298">
            <v>0</v>
          </cell>
          <cell r="Y298">
            <v>0</v>
          </cell>
          <cell r="Z298">
            <v>36774.603999999999</v>
          </cell>
          <cell r="AA298">
            <v>37693.968999999997</v>
          </cell>
          <cell r="AB298">
            <v>38636.319000000003</v>
          </cell>
          <cell r="AC298">
            <v>39602.226999999999</v>
          </cell>
        </row>
        <row r="299">
          <cell r="A299" t="str">
            <v>Wr_dow_fin_ass_inv_ext</v>
          </cell>
          <cell r="B299" t="str">
            <v>GV1060.extern</v>
          </cell>
          <cell r="C299" t="str">
            <v>GV</v>
          </cell>
          <cell r="D299">
            <v>2910</v>
          </cell>
          <cell r="E299" t="str">
            <v>Write-downs financial assets/invest.risk - extern</v>
          </cell>
          <cell r="H299" t="str">
            <v>ManOldData, ManInpFin</v>
          </cell>
          <cell r="J299">
            <v>0</v>
          </cell>
          <cell r="K299">
            <v>156293</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A300" t="str">
            <v>Wr_dow_fin_ass_inv_risk_int</v>
          </cell>
          <cell r="B300" t="str">
            <v>GV1060.intern</v>
          </cell>
          <cell r="C300" t="str">
            <v>GV</v>
          </cell>
          <cell r="D300">
            <v>2920</v>
          </cell>
          <cell r="E300" t="str">
            <v>Write-downs financial assets/invest.risk - intern</v>
          </cell>
          <cell r="H300" t="str">
            <v>ManOldData, ManInpFin</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A301" t="str">
            <v>Wr_dow_fin_ass_inv_risk</v>
          </cell>
          <cell r="B301" t="str">
            <v>GV1060</v>
          </cell>
          <cell r="C301" t="str">
            <v>GV</v>
          </cell>
          <cell r="D301">
            <v>2930</v>
          </cell>
          <cell r="E301" t="str">
            <v>Write-downs financial assets/invest.risk</v>
          </cell>
          <cell r="H301" t="str">
            <v>GV</v>
          </cell>
          <cell r="J301">
            <v>0</v>
          </cell>
          <cell r="K301">
            <v>156293</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A302" t="str">
            <v>Go_deprec_affil_comp</v>
          </cell>
          <cell r="B302" t="str">
            <v>GV1070</v>
          </cell>
          <cell r="C302" t="str">
            <v>GV</v>
          </cell>
          <cell r="D302">
            <v>2940</v>
          </cell>
          <cell r="E302" t="str">
            <v>Goodwill depreciation on affil. comp.</v>
          </cell>
          <cell r="H302" t="str">
            <v>ManOldData, ManInpFin</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A303" t="str">
            <v>Inc_loss_sub_ass_rel_comp</v>
          </cell>
          <cell r="B303" t="str">
            <v>GV9160</v>
          </cell>
          <cell r="C303" t="str">
            <v>GV</v>
          </cell>
          <cell r="D303">
            <v>2950</v>
          </cell>
          <cell r="E303" t="str">
            <v>Income/loss subsidiaries, ass./rel. comp</v>
          </cell>
          <cell r="H303" t="str">
            <v>GV</v>
          </cell>
          <cell r="J303">
            <v>125720</v>
          </cell>
          <cell r="K303">
            <v>-156293</v>
          </cell>
          <cell r="L303">
            <v>0</v>
          </cell>
          <cell r="M303">
            <v>35878.663</v>
          </cell>
          <cell r="N303">
            <v>36774.603999999999</v>
          </cell>
          <cell r="O303">
            <v>0</v>
          </cell>
          <cell r="P303">
            <v>0</v>
          </cell>
          <cell r="Q303">
            <v>0</v>
          </cell>
          <cell r="R303">
            <v>0</v>
          </cell>
          <cell r="S303">
            <v>0</v>
          </cell>
          <cell r="T303">
            <v>0</v>
          </cell>
          <cell r="U303">
            <v>0</v>
          </cell>
          <cell r="V303">
            <v>0</v>
          </cell>
          <cell r="W303">
            <v>0</v>
          </cell>
          <cell r="X303">
            <v>0</v>
          </cell>
          <cell r="Y303">
            <v>0</v>
          </cell>
          <cell r="Z303">
            <v>36774.603999999999</v>
          </cell>
          <cell r="AA303">
            <v>37693.968999999997</v>
          </cell>
          <cell r="AB303">
            <v>38636.319000000003</v>
          </cell>
          <cell r="AC303">
            <v>39602.226999999999</v>
          </cell>
        </row>
        <row r="304">
          <cell r="A304" t="str">
            <v>Inc_debtlongterm_loan_receiv_extern</v>
          </cell>
          <cell r="B304" t="str">
            <v>GV1110.extern</v>
          </cell>
          <cell r="C304" t="str">
            <v>GV</v>
          </cell>
          <cell r="D304">
            <v>2960</v>
          </cell>
          <cell r="E304" t="str">
            <v>Income debt sec./long-term loan receiv. - extern</v>
          </cell>
          <cell r="H304" t="str">
            <v>ManOldData, ManInpFin</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A305" t="str">
            <v>Inc_debt_seclongtermloan_receiv_intern</v>
          </cell>
          <cell r="B305" t="str">
            <v>GV1110.intern</v>
          </cell>
          <cell r="C305" t="str">
            <v>GV</v>
          </cell>
          <cell r="D305">
            <v>2970</v>
          </cell>
          <cell r="E305" t="str">
            <v>Income debt sec./long-term loan receiv. - intern</v>
          </cell>
          <cell r="H305" t="str">
            <v>ManOldData, ManInpFin</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A306" t="str">
            <v>Inc_debt_seclongterm_loan_receiv</v>
          </cell>
          <cell r="B306" t="str">
            <v>GV1110</v>
          </cell>
          <cell r="C306" t="str">
            <v>GV</v>
          </cell>
          <cell r="D306">
            <v>2980</v>
          </cell>
          <cell r="E306" t="str">
            <v>Income debt sec./long-term loan receiv.</v>
          </cell>
          <cell r="H306" t="str">
            <v>GV</v>
          </cell>
          <cell r="J306">
            <v>0</v>
          </cell>
          <cell r="K306">
            <v>0</v>
          </cell>
          <cell r="L306">
            <v>0</v>
          </cell>
          <cell r="M306">
            <v>8000</v>
          </cell>
          <cell r="N306">
            <v>12000</v>
          </cell>
          <cell r="O306">
            <v>1000</v>
          </cell>
          <cell r="P306">
            <v>1000</v>
          </cell>
          <cell r="Q306">
            <v>1000</v>
          </cell>
          <cell r="R306">
            <v>1000</v>
          </cell>
          <cell r="S306">
            <v>1000</v>
          </cell>
          <cell r="T306">
            <v>1000</v>
          </cell>
          <cell r="U306">
            <v>1000</v>
          </cell>
          <cell r="V306">
            <v>1000</v>
          </cell>
          <cell r="W306">
            <v>1000</v>
          </cell>
          <cell r="X306">
            <v>1000</v>
          </cell>
          <cell r="Y306">
            <v>1000</v>
          </cell>
          <cell r="Z306">
            <v>1000</v>
          </cell>
          <cell r="AA306">
            <v>10000</v>
          </cell>
          <cell r="AB306">
            <v>10000</v>
          </cell>
          <cell r="AC306">
            <v>10000</v>
          </cell>
        </row>
        <row r="307">
          <cell r="A307" t="str">
            <v>Oth_int_receivsimilar_inc_ext</v>
          </cell>
          <cell r="B307" t="str">
            <v>GV1130.extern</v>
          </cell>
          <cell r="C307" t="str">
            <v>GV</v>
          </cell>
          <cell r="D307">
            <v>2990</v>
          </cell>
          <cell r="E307" t="str">
            <v>Other interest receivable/similar income - extern</v>
          </cell>
          <cell r="H307" t="str">
            <v>ManOldData, ManInpFin</v>
          </cell>
          <cell r="J307">
            <v>0</v>
          </cell>
          <cell r="K307">
            <v>108640</v>
          </cell>
          <cell r="L307">
            <v>81603</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A308" t="str">
            <v>Oth_int_receivablesim_inc_int</v>
          </cell>
          <cell r="B308" t="str">
            <v>GV1130.intern</v>
          </cell>
          <cell r="C308" t="str">
            <v>GV</v>
          </cell>
          <cell r="D308">
            <v>3000</v>
          </cell>
          <cell r="E308" t="str">
            <v>Other interest receivable/similar income - intern</v>
          </cell>
          <cell r="H308" t="str">
            <v>ManOldData, ManInpFin</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A309" t="str">
            <v>Oth_int_receivablesim_inc</v>
          </cell>
          <cell r="B309" t="str">
            <v>GV1130</v>
          </cell>
          <cell r="C309" t="str">
            <v>GV</v>
          </cell>
          <cell r="D309">
            <v>3010</v>
          </cell>
          <cell r="E309" t="str">
            <v>Other interest receivable/similar income</v>
          </cell>
          <cell r="H309" t="str">
            <v>GV</v>
          </cell>
          <cell r="J309">
            <v>0</v>
          </cell>
          <cell r="K309">
            <v>108640</v>
          </cell>
          <cell r="L309">
            <v>81603</v>
          </cell>
          <cell r="M309">
            <v>120000</v>
          </cell>
          <cell r="N309">
            <v>75000</v>
          </cell>
          <cell r="O309">
            <v>6000</v>
          </cell>
          <cell r="P309">
            <v>6500</v>
          </cell>
          <cell r="Q309">
            <v>6500</v>
          </cell>
          <cell r="R309">
            <v>6000</v>
          </cell>
          <cell r="S309">
            <v>6000</v>
          </cell>
          <cell r="T309">
            <v>6000</v>
          </cell>
          <cell r="U309">
            <v>6000</v>
          </cell>
          <cell r="V309">
            <v>6000</v>
          </cell>
          <cell r="W309">
            <v>6000</v>
          </cell>
          <cell r="X309">
            <v>6500</v>
          </cell>
          <cell r="Y309">
            <v>6500</v>
          </cell>
          <cell r="Z309">
            <v>7000</v>
          </cell>
          <cell r="AA309">
            <v>70000</v>
          </cell>
          <cell r="AB309">
            <v>65000</v>
          </cell>
          <cell r="AC309">
            <v>60000</v>
          </cell>
        </row>
        <row r="310">
          <cell r="A310" t="str">
            <v>Int_sim_exp_ext</v>
          </cell>
          <cell r="B310" t="str">
            <v>GV1150.extern</v>
          </cell>
          <cell r="C310" t="str">
            <v>GV</v>
          </cell>
          <cell r="D310">
            <v>3020</v>
          </cell>
          <cell r="E310" t="str">
            <v>Interest and similar expense - extern</v>
          </cell>
          <cell r="H310" t="str">
            <v>ManOldData, ManInpFin</v>
          </cell>
          <cell r="J310">
            <v>81923</v>
          </cell>
          <cell r="K310">
            <v>64270</v>
          </cell>
          <cell r="L310">
            <v>0</v>
          </cell>
          <cell r="M310">
            <v>42774</v>
          </cell>
          <cell r="N310">
            <v>26774</v>
          </cell>
          <cell r="O310">
            <v>2231.1666666666665</v>
          </cell>
          <cell r="P310">
            <v>2231.1666666666665</v>
          </cell>
          <cell r="Q310">
            <v>2231.1666666666665</v>
          </cell>
          <cell r="R310">
            <v>2231.1666666666665</v>
          </cell>
          <cell r="S310">
            <v>2231.1666666666665</v>
          </cell>
          <cell r="T310">
            <v>2231.1666666666665</v>
          </cell>
          <cell r="U310">
            <v>2231.1666666666665</v>
          </cell>
          <cell r="V310">
            <v>2231.1666666666665</v>
          </cell>
          <cell r="W310">
            <v>2231.1666666666665</v>
          </cell>
          <cell r="X310">
            <v>2231.1666666666665</v>
          </cell>
          <cell r="Y310">
            <v>2231.1666666666665</v>
          </cell>
          <cell r="Z310">
            <v>2231.1666666666665</v>
          </cell>
          <cell r="AA310">
            <v>27774</v>
          </cell>
          <cell r="AB310">
            <v>24774</v>
          </cell>
          <cell r="AC310">
            <v>22774</v>
          </cell>
        </row>
        <row r="311">
          <cell r="A311" t="str">
            <v>Int_sim_exp_ext_inp</v>
          </cell>
          <cell r="M311">
            <v>40000</v>
          </cell>
          <cell r="N311">
            <v>24000</v>
          </cell>
          <cell r="O311">
            <v>2000</v>
          </cell>
          <cell r="P311">
            <v>2000</v>
          </cell>
          <cell r="Q311">
            <v>2000</v>
          </cell>
          <cell r="R311">
            <v>2000</v>
          </cell>
          <cell r="S311">
            <v>2000</v>
          </cell>
          <cell r="T311">
            <v>2000</v>
          </cell>
          <cell r="U311">
            <v>2000</v>
          </cell>
          <cell r="V311">
            <v>2000</v>
          </cell>
          <cell r="W311">
            <v>2000</v>
          </cell>
          <cell r="X311">
            <v>2000</v>
          </cell>
          <cell r="Y311">
            <v>2000</v>
          </cell>
          <cell r="Z311">
            <v>2000</v>
          </cell>
          <cell r="AA311">
            <v>25000</v>
          </cell>
          <cell r="AB311">
            <v>22000</v>
          </cell>
          <cell r="AC311">
            <v>20000</v>
          </cell>
        </row>
        <row r="312">
          <cell r="A312" t="str">
            <v>Int_sim_exp_ext_new</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A313" t="str">
            <v>Int_sim_exp_int</v>
          </cell>
          <cell r="B313" t="str">
            <v>GV1150.intern</v>
          </cell>
          <cell r="C313" t="str">
            <v>GV</v>
          </cell>
          <cell r="D313">
            <v>3030</v>
          </cell>
          <cell r="E313" t="str">
            <v>Interest and similar expense - intern</v>
          </cell>
          <cell r="H313" t="str">
            <v>ManOldData, ManInpFin</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A314" t="str">
            <v>Int_sim_exp</v>
          </cell>
          <cell r="B314" t="str">
            <v>GV1150</v>
          </cell>
          <cell r="C314" t="str">
            <v>GV</v>
          </cell>
          <cell r="D314">
            <v>3040</v>
          </cell>
          <cell r="E314" t="str">
            <v>Interest and similar expense</v>
          </cell>
          <cell r="H314" t="str">
            <v>GV</v>
          </cell>
          <cell r="J314">
            <v>81923</v>
          </cell>
          <cell r="K314">
            <v>64270</v>
          </cell>
          <cell r="L314">
            <v>0</v>
          </cell>
          <cell r="M314">
            <v>42774</v>
          </cell>
          <cell r="N314">
            <v>26774</v>
          </cell>
          <cell r="O314">
            <v>2231.1666666666665</v>
          </cell>
          <cell r="P314">
            <v>2231.1666666666665</v>
          </cell>
          <cell r="Q314">
            <v>2231.1666666666665</v>
          </cell>
          <cell r="R314">
            <v>2231.1666666666665</v>
          </cell>
          <cell r="S314">
            <v>2231.1666666666665</v>
          </cell>
          <cell r="T314">
            <v>2231.1666666666665</v>
          </cell>
          <cell r="U314">
            <v>2231.1666666666665</v>
          </cell>
          <cell r="V314">
            <v>2231.1666666666665</v>
          </cell>
          <cell r="W314">
            <v>2231.1666666666665</v>
          </cell>
          <cell r="X314">
            <v>2231.1666666666665</v>
          </cell>
          <cell r="Y314">
            <v>2231.1666666666665</v>
          </cell>
          <cell r="Z314">
            <v>2231.1666666666665</v>
          </cell>
          <cell r="AA314">
            <v>27774</v>
          </cell>
          <cell r="AB314">
            <v>24774</v>
          </cell>
          <cell r="AC314">
            <v>22774</v>
          </cell>
        </row>
        <row r="315">
          <cell r="A315" t="str">
            <v>Net_int_exp_ext</v>
          </cell>
          <cell r="B315" t="str">
            <v>GV9170.extern</v>
          </cell>
          <cell r="C315" t="str">
            <v>GV</v>
          </cell>
          <cell r="D315">
            <v>3050</v>
          </cell>
          <cell r="E315" t="str">
            <v>Net interest expense - extern</v>
          </cell>
          <cell r="H315" t="str">
            <v>ManOldData, ManInpFin</v>
          </cell>
          <cell r="J315">
            <v>-81923</v>
          </cell>
          <cell r="K315">
            <v>44370</v>
          </cell>
          <cell r="L315">
            <v>81602.5</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A316" t="str">
            <v>Net_int_exp_int</v>
          </cell>
          <cell r="B316" t="str">
            <v>GV9170.intern</v>
          </cell>
          <cell r="C316" t="str">
            <v>GV</v>
          </cell>
          <cell r="D316">
            <v>3060</v>
          </cell>
          <cell r="E316" t="str">
            <v>Net interest expense - intern</v>
          </cell>
          <cell r="H316" t="str">
            <v>ManOldData, ManInpFin</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A317" t="str">
            <v>Net_int_exp</v>
          </cell>
          <cell r="B317" t="str">
            <v>GV9170</v>
          </cell>
          <cell r="C317" t="str">
            <v>GV</v>
          </cell>
          <cell r="D317">
            <v>3070</v>
          </cell>
          <cell r="E317" t="str">
            <v>Net interest expense</v>
          </cell>
          <cell r="H317" t="str">
            <v>GV</v>
          </cell>
          <cell r="J317">
            <v>-81923</v>
          </cell>
          <cell r="K317">
            <v>44370</v>
          </cell>
          <cell r="L317">
            <v>81603</v>
          </cell>
          <cell r="M317">
            <v>85226</v>
          </cell>
          <cell r="N317">
            <v>60226</v>
          </cell>
          <cell r="O317">
            <v>4768.8333333333339</v>
          </cell>
          <cell r="P317">
            <v>5268.8333333333339</v>
          </cell>
          <cell r="Q317">
            <v>5268.8333333333339</v>
          </cell>
          <cell r="R317">
            <v>4768.8333333333339</v>
          </cell>
          <cell r="S317">
            <v>4768.8333333333339</v>
          </cell>
          <cell r="T317">
            <v>4768.8333333333339</v>
          </cell>
          <cell r="U317">
            <v>4768.8333333333339</v>
          </cell>
          <cell r="V317">
            <v>4768.8333333333339</v>
          </cell>
          <cell r="W317">
            <v>4768.8333333333339</v>
          </cell>
          <cell r="X317">
            <v>5268.8333333333339</v>
          </cell>
          <cell r="Y317">
            <v>5268.8333333333339</v>
          </cell>
          <cell r="Z317">
            <v>5768.8333333333339</v>
          </cell>
          <cell r="AA317">
            <v>52226</v>
          </cell>
          <cell r="AB317">
            <v>50226</v>
          </cell>
          <cell r="AC317">
            <v>47226</v>
          </cell>
        </row>
        <row r="318">
          <cell r="A318" t="str">
            <v>Fin_inc_exp_net</v>
          </cell>
          <cell r="B318" t="str">
            <v>GV9930</v>
          </cell>
          <cell r="C318" t="str">
            <v>GV</v>
          </cell>
          <cell r="D318">
            <v>3080</v>
          </cell>
          <cell r="E318" t="str">
            <v>Financial income (expense), net</v>
          </cell>
          <cell r="H318" t="str">
            <v>GV</v>
          </cell>
          <cell r="J318">
            <v>43797</v>
          </cell>
          <cell r="K318">
            <v>-111923</v>
          </cell>
          <cell r="L318">
            <v>81603</v>
          </cell>
          <cell r="M318">
            <v>121104.663</v>
          </cell>
          <cell r="N318">
            <v>97000.603999999992</v>
          </cell>
          <cell r="O318">
            <v>4768.8333333333339</v>
          </cell>
          <cell r="P318">
            <v>5268.8333333333339</v>
          </cell>
          <cell r="Q318">
            <v>5268.8333333333339</v>
          </cell>
          <cell r="R318">
            <v>4768.8333333333339</v>
          </cell>
          <cell r="S318">
            <v>4768.8333333333339</v>
          </cell>
          <cell r="T318">
            <v>4768.8333333333339</v>
          </cell>
          <cell r="U318">
            <v>4768.8333333333339</v>
          </cell>
          <cell r="V318">
            <v>4768.8333333333339</v>
          </cell>
          <cell r="W318">
            <v>4768.8333333333339</v>
          </cell>
          <cell r="X318">
            <v>5268.8333333333339</v>
          </cell>
          <cell r="Y318">
            <v>5268.8333333333339</v>
          </cell>
          <cell r="Z318">
            <v>42543.437333333335</v>
          </cell>
          <cell r="AA318">
            <v>89919.968999999997</v>
          </cell>
          <cell r="AB318">
            <v>88862.319000000003</v>
          </cell>
          <cell r="AC318">
            <v>86828.226999999999</v>
          </cell>
        </row>
        <row r="319">
          <cell r="A319" t="str">
            <v>Res_ord_bus_act</v>
          </cell>
          <cell r="B319" t="str">
            <v>GV9940</v>
          </cell>
          <cell r="C319" t="str">
            <v>GV</v>
          </cell>
          <cell r="D319">
            <v>3090</v>
          </cell>
          <cell r="E319" t="str">
            <v>Results fr. ordinary business activities</v>
          </cell>
          <cell r="H319" t="str">
            <v>GV</v>
          </cell>
          <cell r="J319">
            <v>1102369</v>
          </cell>
          <cell r="K319">
            <v>512860</v>
          </cell>
          <cell r="L319">
            <v>2379748.8066964699</v>
          </cell>
          <cell r="M319">
            <v>2139617.5901385918</v>
          </cell>
          <cell r="N319">
            <v>2035740.8808415264</v>
          </cell>
          <cell r="O319">
            <v>158257.37801650414</v>
          </cell>
          <cell r="P319">
            <v>161931.11388525853</v>
          </cell>
          <cell r="Q319">
            <v>148121.18598538727</v>
          </cell>
          <cell r="R319">
            <v>155422.33174135318</v>
          </cell>
          <cell r="S319">
            <v>162631.09548461458</v>
          </cell>
          <cell r="T319">
            <v>155868.01402689694</v>
          </cell>
          <cell r="U319">
            <v>188269.89604762869</v>
          </cell>
          <cell r="V319">
            <v>207605.20933374277</v>
          </cell>
          <cell r="W319">
            <v>163013.96462107284</v>
          </cell>
          <cell r="X319">
            <v>180868.89245402385</v>
          </cell>
          <cell r="Y319">
            <v>179798.05104642778</v>
          </cell>
          <cell r="Z319">
            <v>173953.74819884836</v>
          </cell>
          <cell r="AA319">
            <v>2117760.1308407933</v>
          </cell>
          <cell r="AB319">
            <v>2234621.3443063414</v>
          </cell>
          <cell r="AC319">
            <v>2462199.6629971117</v>
          </cell>
        </row>
        <row r="320">
          <cell r="A320" t="str">
            <v>Ext_inc_ext</v>
          </cell>
          <cell r="B320" t="str">
            <v>GV1210.extern</v>
          </cell>
          <cell r="C320" t="str">
            <v>GV</v>
          </cell>
          <cell r="D320">
            <v>3100</v>
          </cell>
          <cell r="E320" t="str">
            <v>Extraordinary income - extern</v>
          </cell>
          <cell r="H320" t="str">
            <v>ManOldData, ManInpFin</v>
          </cell>
          <cell r="J320">
            <v>97</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A321" t="str">
            <v>Ext_inc_int</v>
          </cell>
          <cell r="B321" t="str">
            <v>GV1210.intern</v>
          </cell>
          <cell r="C321" t="str">
            <v>GV</v>
          </cell>
          <cell r="D321">
            <v>3110</v>
          </cell>
          <cell r="E321" t="str">
            <v>Extraordinary income - intern</v>
          </cell>
          <cell r="H321" t="str">
            <v>ManOldData, ManInpFin</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A322" t="str">
            <v>Ext_inc</v>
          </cell>
          <cell r="B322" t="str">
            <v>GV1210</v>
          </cell>
          <cell r="C322" t="str">
            <v>GV</v>
          </cell>
          <cell r="D322">
            <v>3120</v>
          </cell>
          <cell r="E322" t="str">
            <v>Extraordinary income</v>
          </cell>
          <cell r="H322" t="str">
            <v>GV</v>
          </cell>
          <cell r="J322">
            <v>97</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A323" t="str">
            <v>Ext_loss_ext</v>
          </cell>
          <cell r="B323" t="str">
            <v>GV1220.extern</v>
          </cell>
          <cell r="C323" t="str">
            <v>GV</v>
          </cell>
          <cell r="D323">
            <v>3130</v>
          </cell>
          <cell r="E323" t="str">
            <v>Extraordinary loss - extern</v>
          </cell>
          <cell r="H323" t="str">
            <v>ManOldData, ManInpFin</v>
          </cell>
          <cell r="J323">
            <v>0</v>
          </cell>
          <cell r="K323">
            <v>0</v>
          </cell>
          <cell r="L323">
            <v>27748</v>
          </cell>
          <cell r="M323">
            <v>409</v>
          </cell>
          <cell r="N323">
            <v>23399.024999999998</v>
          </cell>
          <cell r="O323">
            <v>1949.91875</v>
          </cell>
          <cell r="P323">
            <v>1949.91875</v>
          </cell>
          <cell r="Q323">
            <v>1949.91875</v>
          </cell>
          <cell r="R323">
            <v>1949.91875</v>
          </cell>
          <cell r="S323">
            <v>1949.91875</v>
          </cell>
          <cell r="T323">
            <v>1949.91875</v>
          </cell>
          <cell r="U323">
            <v>1949.91875</v>
          </cell>
          <cell r="V323">
            <v>1949.91875</v>
          </cell>
          <cell r="W323">
            <v>1949.91875</v>
          </cell>
          <cell r="X323">
            <v>1949.91875</v>
          </cell>
          <cell r="Y323">
            <v>1949.91875</v>
          </cell>
          <cell r="Z323">
            <v>1949.91875</v>
          </cell>
          <cell r="AA323">
            <v>0</v>
          </cell>
          <cell r="AB323">
            <v>0</v>
          </cell>
          <cell r="AC323">
            <v>0</v>
          </cell>
        </row>
        <row r="324">
          <cell r="A324" t="str">
            <v>provision_lt_assets</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A325" t="str">
            <v>int_housing_loans</v>
          </cell>
          <cell r="J325">
            <v>0</v>
          </cell>
          <cell r="K325">
            <v>0</v>
          </cell>
          <cell r="L325">
            <v>0</v>
          </cell>
          <cell r="M325">
            <v>2774</v>
          </cell>
          <cell r="N325">
            <v>2774</v>
          </cell>
          <cell r="O325">
            <v>231.16666666666666</v>
          </cell>
          <cell r="P325">
            <v>231.16666666666666</v>
          </cell>
          <cell r="Q325">
            <v>231.16666666666666</v>
          </cell>
          <cell r="R325">
            <v>231.16666666666666</v>
          </cell>
          <cell r="S325">
            <v>231.16666666666666</v>
          </cell>
          <cell r="T325">
            <v>231.16666666666666</v>
          </cell>
          <cell r="U325">
            <v>231.16666666666666</v>
          </cell>
          <cell r="V325">
            <v>231.16666666666666</v>
          </cell>
          <cell r="W325">
            <v>231.16666666666666</v>
          </cell>
          <cell r="X325">
            <v>231.16666666666666</v>
          </cell>
          <cell r="Y325">
            <v>231.16666666666666</v>
          </cell>
          <cell r="Z325">
            <v>231.16666666666666</v>
          </cell>
          <cell r="AA325">
            <v>2774</v>
          </cell>
          <cell r="AB325">
            <v>2774</v>
          </cell>
          <cell r="AC325">
            <v>2774</v>
          </cell>
        </row>
        <row r="326">
          <cell r="A326" t="str">
            <v>resturct_cost</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A327" t="str">
            <v>special_aaprais_reduction</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A328" t="str">
            <v>Contingencies_risk_prov</v>
          </cell>
          <cell r="J328">
            <v>0</v>
          </cell>
          <cell r="K328">
            <v>0</v>
          </cell>
          <cell r="L328">
            <v>0</v>
          </cell>
          <cell r="M328">
            <v>83923</v>
          </cell>
          <cell r="N328">
            <v>18630</v>
          </cell>
          <cell r="O328">
            <v>0</v>
          </cell>
          <cell r="P328">
            <v>0</v>
          </cell>
          <cell r="Q328">
            <v>4657.5</v>
          </cell>
          <cell r="R328">
            <v>0</v>
          </cell>
          <cell r="S328">
            <v>0</v>
          </cell>
          <cell r="T328">
            <v>4657.5</v>
          </cell>
          <cell r="U328">
            <v>0</v>
          </cell>
          <cell r="V328">
            <v>0</v>
          </cell>
          <cell r="W328">
            <v>4657.5</v>
          </cell>
          <cell r="X328">
            <v>0</v>
          </cell>
          <cell r="Y328">
            <v>0</v>
          </cell>
          <cell r="Z328">
            <v>4657.5</v>
          </cell>
          <cell r="AA328">
            <v>100000</v>
          </cell>
          <cell r="AB328">
            <v>100000</v>
          </cell>
          <cell r="AC328">
            <v>100000</v>
          </cell>
        </row>
        <row r="329">
          <cell r="A329" t="str">
            <v>Ext_loss_int</v>
          </cell>
          <cell r="B329" t="str">
            <v>GV1220.intern</v>
          </cell>
          <cell r="C329" t="str">
            <v>GV</v>
          </cell>
          <cell r="D329">
            <v>3140</v>
          </cell>
          <cell r="E329" t="str">
            <v>Extraordinary loss - intern</v>
          </cell>
          <cell r="H329" t="str">
            <v>ManOldData, ManInpFin</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A330" t="str">
            <v>Ext_loss</v>
          </cell>
          <cell r="B330" t="str">
            <v>GV1220</v>
          </cell>
          <cell r="C330" t="str">
            <v>GV</v>
          </cell>
          <cell r="D330">
            <v>3150</v>
          </cell>
          <cell r="E330" t="str">
            <v>Extraordinary loss</v>
          </cell>
          <cell r="H330" t="str">
            <v>GV</v>
          </cell>
          <cell r="J330">
            <v>0</v>
          </cell>
          <cell r="K330">
            <v>0</v>
          </cell>
          <cell r="L330">
            <v>27747.822</v>
          </cell>
          <cell r="M330">
            <v>409</v>
          </cell>
          <cell r="N330">
            <v>23399.024999999998</v>
          </cell>
          <cell r="O330">
            <v>1949.91875</v>
          </cell>
          <cell r="P330">
            <v>1949.91875</v>
          </cell>
          <cell r="Q330">
            <v>1949.91875</v>
          </cell>
          <cell r="R330">
            <v>1949.91875</v>
          </cell>
          <cell r="S330">
            <v>1949.91875</v>
          </cell>
          <cell r="T330">
            <v>1949.91875</v>
          </cell>
          <cell r="U330">
            <v>1949.91875</v>
          </cell>
          <cell r="V330">
            <v>1949.91875</v>
          </cell>
          <cell r="W330">
            <v>1949.91875</v>
          </cell>
          <cell r="X330">
            <v>1949.91875</v>
          </cell>
          <cell r="Y330">
            <v>1949.91875</v>
          </cell>
          <cell r="Z330">
            <v>1949.91875</v>
          </cell>
          <cell r="AA330">
            <v>0</v>
          </cell>
          <cell r="AB330">
            <v>0</v>
          </cell>
          <cell r="AC330">
            <v>0</v>
          </cell>
        </row>
        <row r="331">
          <cell r="A331" t="str">
            <v>Ext_inc_loss_ext</v>
          </cell>
          <cell r="B331" t="str">
            <v>GV9180.extern</v>
          </cell>
          <cell r="C331" t="str">
            <v>GV</v>
          </cell>
          <cell r="D331">
            <v>3160</v>
          </cell>
          <cell r="E331" t="str">
            <v>Extraordinary income/loss - extern</v>
          </cell>
          <cell r="H331" t="str">
            <v>ManOldData, ManInpFin</v>
          </cell>
          <cell r="J331">
            <v>97</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A332" t="str">
            <v>Ext_inc_loss_int</v>
          </cell>
          <cell r="B332" t="str">
            <v>GV9180.intern</v>
          </cell>
          <cell r="C332" t="str">
            <v>GV</v>
          </cell>
          <cell r="D332">
            <v>3170</v>
          </cell>
          <cell r="E332" t="str">
            <v>Extraordinary income/loss - intern</v>
          </cell>
          <cell r="H332" t="str">
            <v>ManOldData, ManInpFin</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A333" t="str">
            <v>Ext_inc_loss</v>
          </cell>
          <cell r="B333" t="str">
            <v>GV9180</v>
          </cell>
          <cell r="C333" t="str">
            <v>GV</v>
          </cell>
          <cell r="D333">
            <v>3180</v>
          </cell>
          <cell r="E333" t="str">
            <v>Extraordinary income/loss</v>
          </cell>
          <cell r="H333" t="str">
            <v>GV</v>
          </cell>
          <cell r="J333">
            <v>97</v>
          </cell>
          <cell r="K333">
            <v>0</v>
          </cell>
          <cell r="L333">
            <v>-27747.822</v>
          </cell>
          <cell r="M333">
            <v>-409</v>
          </cell>
          <cell r="N333">
            <v>-23399.024999999998</v>
          </cell>
          <cell r="O333">
            <v>-1949.91875</v>
          </cell>
          <cell r="P333">
            <v>-1949.91875</v>
          </cell>
          <cell r="Q333">
            <v>-1949.91875</v>
          </cell>
          <cell r="R333">
            <v>-1949.91875</v>
          </cell>
          <cell r="S333">
            <v>-1949.91875</v>
          </cell>
          <cell r="T333">
            <v>-1949.91875</v>
          </cell>
          <cell r="U333">
            <v>-1949.91875</v>
          </cell>
          <cell r="V333">
            <v>-1949.91875</v>
          </cell>
          <cell r="W333">
            <v>-1949.91875</v>
          </cell>
          <cell r="X333">
            <v>-1949.91875</v>
          </cell>
          <cell r="Y333">
            <v>-1949.91875</v>
          </cell>
          <cell r="Z333">
            <v>-1949.91875</v>
          </cell>
          <cell r="AA333">
            <v>0</v>
          </cell>
          <cell r="AB333">
            <v>0</v>
          </cell>
          <cell r="AC333">
            <v>0</v>
          </cell>
        </row>
        <row r="334">
          <cell r="A334" t="str">
            <v>Income before taxes</v>
          </cell>
          <cell r="B334" t="str">
            <v>GV9950</v>
          </cell>
          <cell r="C334" t="str">
            <v>GV</v>
          </cell>
          <cell r="D334">
            <v>3190</v>
          </cell>
          <cell r="E334" t="str">
            <v>Income before taxes</v>
          </cell>
          <cell r="H334" t="str">
            <v>GV</v>
          </cell>
          <cell r="J334">
            <v>1102466</v>
          </cell>
          <cell r="K334">
            <v>512860</v>
          </cell>
          <cell r="L334">
            <v>2352000.9846964697</v>
          </cell>
          <cell r="M334">
            <v>2139208.5901385918</v>
          </cell>
          <cell r="N334">
            <v>2012341.8558415265</v>
          </cell>
          <cell r="O334">
            <v>156307.45926650413</v>
          </cell>
          <cell r="P334">
            <v>159981.19513525852</v>
          </cell>
          <cell r="Q334">
            <v>146171.26723538726</v>
          </cell>
          <cell r="R334">
            <v>153472.41299135317</v>
          </cell>
          <cell r="S334">
            <v>160681.17673461456</v>
          </cell>
          <cell r="T334">
            <v>153918.09527689693</v>
          </cell>
          <cell r="U334">
            <v>186319.97729762868</v>
          </cell>
          <cell r="V334">
            <v>205655.29058374275</v>
          </cell>
          <cell r="W334">
            <v>161064.04587107283</v>
          </cell>
          <cell r="X334">
            <v>178918.97370402384</v>
          </cell>
          <cell r="Y334">
            <v>177848.13229642776</v>
          </cell>
          <cell r="Z334">
            <v>172003.82944884835</v>
          </cell>
          <cell r="AA334">
            <v>2117760.1308407933</v>
          </cell>
          <cell r="AB334">
            <v>2234621.3443063414</v>
          </cell>
          <cell r="AC334">
            <v>2462199.6629971117</v>
          </cell>
        </row>
        <row r="335">
          <cell r="A335" t="str">
            <v>Inc_tax_ext</v>
          </cell>
          <cell r="B335" t="str">
            <v>GV1310.extern</v>
          </cell>
          <cell r="C335" t="str">
            <v>GV</v>
          </cell>
          <cell r="D335">
            <v>3200</v>
          </cell>
          <cell r="E335" t="str">
            <v>Income taxes - extern</v>
          </cell>
          <cell r="H335" t="str">
            <v>ManOldData, ManInpFin</v>
          </cell>
          <cell r="J335">
            <v>182665</v>
          </cell>
          <cell r="K335">
            <v>358507</v>
          </cell>
          <cell r="L335">
            <v>532988</v>
          </cell>
          <cell r="M335">
            <v>448273.8039291043</v>
          </cell>
          <cell r="N335">
            <v>422591.78972672054</v>
          </cell>
          <cell r="O335">
            <v>32824.566445965866</v>
          </cell>
          <cell r="P335">
            <v>33596.050978404288</v>
          </cell>
          <cell r="Q335">
            <v>30695.966119431323</v>
          </cell>
          <cell r="R335">
            <v>32229.206728184163</v>
          </cell>
          <cell r="S335">
            <v>33743.047114269059</v>
          </cell>
          <cell r="T335">
            <v>32322.800008148355</v>
          </cell>
          <cell r="U335">
            <v>39127.195232502017</v>
          </cell>
          <cell r="V335">
            <v>43187.611022585974</v>
          </cell>
          <cell r="W335">
            <v>33823.449632925294</v>
          </cell>
          <cell r="X335">
            <v>37572.984477845006</v>
          </cell>
          <cell r="Y335">
            <v>37348.107782249826</v>
          </cell>
          <cell r="Z335">
            <v>36120.804184258159</v>
          </cell>
          <cell r="AA335">
            <v>444729.62747656659</v>
          </cell>
          <cell r="AB335">
            <v>469270.48230433167</v>
          </cell>
          <cell r="AC335">
            <v>517061.92922939343</v>
          </cell>
        </row>
        <row r="336">
          <cell r="A336" t="str">
            <v>Inc_tax_int</v>
          </cell>
          <cell r="B336" t="str">
            <v>GV1310.intern</v>
          </cell>
          <cell r="C336" t="str">
            <v>GV</v>
          </cell>
          <cell r="D336">
            <v>3210</v>
          </cell>
          <cell r="E336" t="str">
            <v>Income taxes - intern</v>
          </cell>
          <cell r="H336" t="str">
            <v>ManOldData, ManInpFin</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A337" t="str">
            <v>Inc_tax</v>
          </cell>
          <cell r="B337" t="str">
            <v>GV1310</v>
          </cell>
          <cell r="C337" t="str">
            <v>GV</v>
          </cell>
          <cell r="D337">
            <v>3220</v>
          </cell>
          <cell r="E337" t="str">
            <v>Income taxes</v>
          </cell>
          <cell r="H337" t="str">
            <v>GV</v>
          </cell>
          <cell r="J337">
            <v>182665</v>
          </cell>
          <cell r="K337">
            <v>358507</v>
          </cell>
          <cell r="L337">
            <v>532988</v>
          </cell>
          <cell r="M337">
            <v>404425.8039291043</v>
          </cell>
          <cell r="N337">
            <v>378743.78972672054</v>
          </cell>
          <cell r="O337">
            <v>29170.566445965866</v>
          </cell>
          <cell r="P337">
            <v>29942.050978404288</v>
          </cell>
          <cell r="Q337">
            <v>27041.966119431323</v>
          </cell>
          <cell r="R337">
            <v>28575.206728184163</v>
          </cell>
          <cell r="S337">
            <v>30089.047114269059</v>
          </cell>
          <cell r="T337">
            <v>28668.800008148355</v>
          </cell>
          <cell r="U337">
            <v>35473.195232502017</v>
          </cell>
          <cell r="V337">
            <v>39533.611022585974</v>
          </cell>
          <cell r="W337">
            <v>30169.449632925294</v>
          </cell>
          <cell r="X337">
            <v>33918.984477845006</v>
          </cell>
          <cell r="Y337">
            <v>33694.107782249826</v>
          </cell>
          <cell r="Z337">
            <v>32466.804184258159</v>
          </cell>
          <cell r="AA337">
            <v>400881.62747656659</v>
          </cell>
          <cell r="AB337">
            <v>425422.48230433167</v>
          </cell>
          <cell r="AC337">
            <v>473213.92922939343</v>
          </cell>
        </row>
        <row r="338">
          <cell r="A338" t="str">
            <v>Oth_tax_ext</v>
          </cell>
          <cell r="B338" t="str">
            <v>GV1320.extern</v>
          </cell>
          <cell r="C338" t="str">
            <v>GV</v>
          </cell>
          <cell r="D338">
            <v>3230</v>
          </cell>
          <cell r="E338" t="str">
            <v>Other taxes - extern</v>
          </cell>
          <cell r="H338" t="str">
            <v>ManOldData, ManInpFin</v>
          </cell>
          <cell r="J338">
            <v>0</v>
          </cell>
          <cell r="K338">
            <v>-155568</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row>
        <row r="339">
          <cell r="A339" t="str">
            <v>Oth_tax_int</v>
          </cell>
          <cell r="B339" t="str">
            <v>GV1320.intern</v>
          </cell>
          <cell r="C339" t="str">
            <v>GV</v>
          </cell>
          <cell r="D339">
            <v>3240</v>
          </cell>
          <cell r="E339" t="str">
            <v>Other taxes - intern</v>
          </cell>
          <cell r="H339" t="str">
            <v>ManOldData, ManInpFin</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A340" t="str">
            <v>Oth_tax</v>
          </cell>
          <cell r="B340" t="str">
            <v>GV1320</v>
          </cell>
          <cell r="C340" t="str">
            <v>GV</v>
          </cell>
          <cell r="D340">
            <v>3250</v>
          </cell>
          <cell r="E340" t="str">
            <v>Other taxes</v>
          </cell>
          <cell r="H340" t="str">
            <v>GV</v>
          </cell>
          <cell r="J340">
            <v>0</v>
          </cell>
          <cell r="K340">
            <v>-155568</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A341" t="str">
            <v>Net_inc_loss_bef_prof_trans</v>
          </cell>
          <cell r="B341" t="str">
            <v>GV9955</v>
          </cell>
          <cell r="C341" t="str">
            <v>GV</v>
          </cell>
          <cell r="D341">
            <v>3260</v>
          </cell>
          <cell r="E341" t="str">
            <v>Net income (loss) before profit transfer</v>
          </cell>
          <cell r="H341" t="str">
            <v>GV</v>
          </cell>
          <cell r="J341">
            <v>919801</v>
          </cell>
          <cell r="K341">
            <v>309921</v>
          </cell>
          <cell r="L341">
            <v>1819012.9846964697</v>
          </cell>
          <cell r="M341">
            <v>1734782.7862094876</v>
          </cell>
          <cell r="N341">
            <v>1633598.0661148061</v>
          </cell>
          <cell r="O341">
            <v>127136.89282053825</v>
          </cell>
          <cell r="P341">
            <v>130039.14415685422</v>
          </cell>
          <cell r="Q341">
            <v>119129.30111595594</v>
          </cell>
          <cell r="R341">
            <v>124897.20626316901</v>
          </cell>
          <cell r="S341">
            <v>130592.12962034551</v>
          </cell>
          <cell r="T341">
            <v>125249.29526874857</v>
          </cell>
          <cell r="U341">
            <v>150846.78206512667</v>
          </cell>
          <cell r="V341">
            <v>166121.67956115678</v>
          </cell>
          <cell r="W341">
            <v>130894.59623814753</v>
          </cell>
          <cell r="X341">
            <v>144999.98922617885</v>
          </cell>
          <cell r="Y341">
            <v>144154.02451417793</v>
          </cell>
          <cell r="Z341">
            <v>139537.02526459019</v>
          </cell>
          <cell r="AA341">
            <v>1716878.5033642268</v>
          </cell>
          <cell r="AB341">
            <v>1809198.8620020098</v>
          </cell>
          <cell r="AC341">
            <v>1988985.7337677183</v>
          </cell>
        </row>
        <row r="342">
          <cell r="A342" t="str">
            <v>Inc_loss_trans</v>
          </cell>
          <cell r="B342" t="str">
            <v>GV1330</v>
          </cell>
          <cell r="C342" t="str">
            <v>GV</v>
          </cell>
          <cell r="D342">
            <v>3270</v>
          </cell>
          <cell r="E342" t="str">
            <v>Income from loss transfer</v>
          </cell>
          <cell r="H342" t="str">
            <v>ManOldData, ManInpFin</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A343" t="str">
            <v>Transf_prof_f_prof_transf_agreem</v>
          </cell>
          <cell r="B343" t="str">
            <v>GV1340</v>
          </cell>
          <cell r="C343" t="str">
            <v>GV</v>
          </cell>
          <cell r="D343">
            <v>3280</v>
          </cell>
          <cell r="E343" t="str">
            <v>Transf. profit f. profit transf. agreem.</v>
          </cell>
          <cell r="H343" t="str">
            <v>ManOldData, ManInpFin</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A344" t="str">
            <v>Inc_loss_after_tax</v>
          </cell>
          <cell r="B344" t="str">
            <v>GV9960</v>
          </cell>
          <cell r="C344" t="str">
            <v>GV</v>
          </cell>
          <cell r="D344">
            <v>3290</v>
          </cell>
          <cell r="E344" t="str">
            <v>Income/loss after taxes</v>
          </cell>
          <cell r="H344" t="str">
            <v>GV</v>
          </cell>
          <cell r="J344">
            <v>919801</v>
          </cell>
          <cell r="K344">
            <v>309921</v>
          </cell>
          <cell r="L344">
            <v>1819012.9846964697</v>
          </cell>
          <cell r="M344">
            <v>1734782.7862094876</v>
          </cell>
          <cell r="N344">
            <v>1633598.0661148061</v>
          </cell>
          <cell r="O344">
            <v>127136.89282053825</v>
          </cell>
          <cell r="P344">
            <v>130039.14415685422</v>
          </cell>
          <cell r="Q344">
            <v>119129.30111595594</v>
          </cell>
          <cell r="R344">
            <v>124897.20626316901</v>
          </cell>
          <cell r="S344">
            <v>130592.12962034551</v>
          </cell>
          <cell r="T344">
            <v>125249.29526874857</v>
          </cell>
          <cell r="U344">
            <v>150846.78206512667</v>
          </cell>
          <cell r="V344">
            <v>166121.67956115678</v>
          </cell>
          <cell r="W344">
            <v>130894.59623814753</v>
          </cell>
          <cell r="X344">
            <v>144999.98922617885</v>
          </cell>
          <cell r="Y344">
            <v>144154.02451417793</v>
          </cell>
          <cell r="Z344">
            <v>139537.02526459019</v>
          </cell>
          <cell r="AA344">
            <v>1716878.5033642268</v>
          </cell>
          <cell r="AB344">
            <v>1809198.8620020098</v>
          </cell>
          <cell r="AC344">
            <v>1988985.7337677183</v>
          </cell>
        </row>
        <row r="345">
          <cell r="A345" t="str">
            <v>Inc_loss_appl_min_shareh</v>
          </cell>
          <cell r="B345" t="str">
            <v>GV1410</v>
          </cell>
          <cell r="C345" t="str">
            <v>GV</v>
          </cell>
          <cell r="D345">
            <v>3300</v>
          </cell>
          <cell r="E345" t="str">
            <v>Income/losses appl. to minority shareh.</v>
          </cell>
          <cell r="H345" t="str">
            <v>ManOldData, ManInpFin</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A346" t="str">
            <v>Net_inc_loss</v>
          </cell>
          <cell r="B346" t="str">
            <v>GV9970</v>
          </cell>
          <cell r="C346" t="str">
            <v>GV</v>
          </cell>
          <cell r="D346">
            <v>3310</v>
          </cell>
          <cell r="E346" t="str">
            <v>Net income/loss</v>
          </cell>
          <cell r="H346" t="str">
            <v>GV</v>
          </cell>
          <cell r="J346">
            <v>919801</v>
          </cell>
          <cell r="K346">
            <v>309921</v>
          </cell>
          <cell r="L346">
            <v>1819012.9846964697</v>
          </cell>
          <cell r="M346">
            <v>1734782.7862094876</v>
          </cell>
          <cell r="N346">
            <v>1633598.0661148061</v>
          </cell>
          <cell r="O346">
            <v>127136.89282053825</v>
          </cell>
          <cell r="P346">
            <v>130039.14415685422</v>
          </cell>
          <cell r="Q346">
            <v>119129.30111595594</v>
          </cell>
          <cell r="R346">
            <v>124897.20626316901</v>
          </cell>
          <cell r="S346">
            <v>130592.12962034551</v>
          </cell>
          <cell r="T346">
            <v>125249.29526874857</v>
          </cell>
          <cell r="U346">
            <v>150846.78206512667</v>
          </cell>
          <cell r="V346">
            <v>166121.67956115678</v>
          </cell>
          <cell r="W346">
            <v>130894.59623814753</v>
          </cell>
          <cell r="X346">
            <v>144999.98922617885</v>
          </cell>
          <cell r="Y346">
            <v>144154.02451417793</v>
          </cell>
          <cell r="Z346">
            <v>139537.02526459019</v>
          </cell>
          <cell r="AA346">
            <v>1716878.5033642268</v>
          </cell>
          <cell r="AB346">
            <v>1809198.8620020098</v>
          </cell>
          <cell r="AC346">
            <v>1988985.7337677183</v>
          </cell>
        </row>
        <row r="347">
          <cell r="A347" t="str">
            <v>Net_inc_loss_carr_prev_yr</v>
          </cell>
          <cell r="B347" t="str">
            <v>GV1510</v>
          </cell>
          <cell r="C347" t="str">
            <v>GV</v>
          </cell>
          <cell r="D347">
            <v>3320</v>
          </cell>
          <cell r="E347" t="str">
            <v>Net income/loss carried from prev. year</v>
          </cell>
          <cell r="H347" t="str">
            <v>ManOldData, ManInpFin</v>
          </cell>
          <cell r="J347">
            <v>532015</v>
          </cell>
          <cell r="K347">
            <v>297200</v>
          </cell>
          <cell r="L347">
            <v>277809</v>
          </cell>
          <cell r="M347">
            <v>309921</v>
          </cell>
          <cell r="N347">
            <v>1734782.7862094876</v>
          </cell>
          <cell r="O347">
            <v>1734782.7862094876</v>
          </cell>
          <cell r="P347">
            <v>0</v>
          </cell>
          <cell r="Q347">
            <v>0</v>
          </cell>
          <cell r="R347">
            <v>0</v>
          </cell>
          <cell r="S347">
            <v>0</v>
          </cell>
          <cell r="T347">
            <v>0</v>
          </cell>
          <cell r="U347">
            <v>0</v>
          </cell>
          <cell r="V347">
            <v>0</v>
          </cell>
          <cell r="W347">
            <v>0</v>
          </cell>
          <cell r="X347">
            <v>0</v>
          </cell>
          <cell r="Y347">
            <v>0</v>
          </cell>
          <cell r="Z347">
            <v>0</v>
          </cell>
          <cell r="AA347">
            <v>1633598.0661148061</v>
          </cell>
          <cell r="AB347">
            <v>1716878.5033642268</v>
          </cell>
          <cell r="AC347">
            <v>1809198.8620020098</v>
          </cell>
        </row>
        <row r="348">
          <cell r="A348" t="str">
            <v>Trans_reser_law</v>
          </cell>
          <cell r="J348">
            <v>0</v>
          </cell>
          <cell r="K348">
            <v>0</v>
          </cell>
          <cell r="L348">
            <v>90950.615246761154</v>
          </cell>
          <cell r="M348">
            <v>15496.050000000001</v>
          </cell>
          <cell r="N348">
            <v>86739.139310474391</v>
          </cell>
          <cell r="O348">
            <v>0</v>
          </cell>
          <cell r="P348">
            <v>0</v>
          </cell>
          <cell r="Q348">
            <v>0</v>
          </cell>
          <cell r="R348">
            <v>0</v>
          </cell>
          <cell r="S348">
            <v>0</v>
          </cell>
          <cell r="T348">
            <v>0</v>
          </cell>
          <cell r="U348">
            <v>0</v>
          </cell>
          <cell r="V348">
            <v>86739.139310474391</v>
          </cell>
          <cell r="W348">
            <v>0</v>
          </cell>
          <cell r="X348">
            <v>0</v>
          </cell>
          <cell r="Y348">
            <v>0</v>
          </cell>
          <cell r="Z348">
            <v>0</v>
          </cell>
          <cell r="AA348">
            <v>81679.903305740314</v>
          </cell>
          <cell r="AB348">
            <v>85843.925168211339</v>
          </cell>
          <cell r="AC348">
            <v>90459.9431001005</v>
          </cell>
        </row>
        <row r="349">
          <cell r="A349" t="str">
            <v>Trans_reser_inp</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A350" t="str">
            <v>Trans_reser</v>
          </cell>
          <cell r="B350" t="str">
            <v>GV1520</v>
          </cell>
          <cell r="C350" t="str">
            <v>GV</v>
          </cell>
          <cell r="D350">
            <v>3330</v>
          </cell>
          <cell r="E350" t="str">
            <v>Transfers from/to reserves</v>
          </cell>
          <cell r="H350" t="str">
            <v>ManOldData, ManInpFin</v>
          </cell>
          <cell r="J350">
            <v>-877957</v>
          </cell>
          <cell r="K350">
            <v>-246257</v>
          </cell>
          <cell r="L350">
            <v>-368760</v>
          </cell>
          <cell r="M350">
            <v>-294424.95</v>
          </cell>
          <cell r="N350">
            <v>-1112492.8568990133</v>
          </cell>
          <cell r="O350">
            <v>0</v>
          </cell>
          <cell r="P350">
            <v>0</v>
          </cell>
          <cell r="Q350">
            <v>0</v>
          </cell>
          <cell r="R350">
            <v>0</v>
          </cell>
          <cell r="S350">
            <v>0</v>
          </cell>
          <cell r="T350">
            <v>0</v>
          </cell>
          <cell r="U350">
            <v>0</v>
          </cell>
          <cell r="V350">
            <v>-1112492.8568990133</v>
          </cell>
          <cell r="W350">
            <v>0</v>
          </cell>
          <cell r="X350">
            <v>0</v>
          </cell>
          <cell r="Y350">
            <v>0</v>
          </cell>
          <cell r="Z350">
            <v>0</v>
          </cell>
          <cell r="AA350">
            <v>-927109.45280906581</v>
          </cell>
          <cell r="AB350">
            <v>-1006225.8681960155</v>
          </cell>
          <cell r="AC350">
            <v>-1093930.2089019092</v>
          </cell>
        </row>
        <row r="351">
          <cell r="A351" t="str">
            <v>Adv_divid_paym_curr_yr</v>
          </cell>
          <cell r="B351" t="str">
            <v>GV1525</v>
          </cell>
          <cell r="C351" t="str">
            <v>GV</v>
          </cell>
          <cell r="D351">
            <v>3340</v>
          </cell>
          <cell r="E351" t="str">
            <v>Advance dividend payment from curr. year</v>
          </cell>
          <cell r="H351" t="str">
            <v>ManOldData, ManInpFin</v>
          </cell>
          <cell r="J351">
            <v>358500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A352" t="str">
            <v>Divid_paym_prior_yr</v>
          </cell>
          <cell r="B352" t="str">
            <v>GV1530</v>
          </cell>
          <cell r="C352" t="str">
            <v>GV</v>
          </cell>
          <cell r="D352">
            <v>3350</v>
          </cell>
          <cell r="E352" t="str">
            <v>Dividend payment from prior year</v>
          </cell>
          <cell r="H352" t="str">
            <v>ManOldData, ManInpFin</v>
          </cell>
          <cell r="J352">
            <v>0</v>
          </cell>
          <cell r="K352">
            <v>50943</v>
          </cell>
          <cell r="L352">
            <v>155725</v>
          </cell>
          <cell r="M352">
            <v>0</v>
          </cell>
          <cell r="N352">
            <v>491331</v>
          </cell>
          <cell r="O352">
            <v>0</v>
          </cell>
          <cell r="P352">
            <v>0</v>
          </cell>
          <cell r="Q352">
            <v>0</v>
          </cell>
          <cell r="R352">
            <v>0</v>
          </cell>
          <cell r="S352">
            <v>0</v>
          </cell>
          <cell r="T352">
            <v>0</v>
          </cell>
          <cell r="U352">
            <v>0</v>
          </cell>
          <cell r="V352">
            <v>491331</v>
          </cell>
          <cell r="W352">
            <v>0</v>
          </cell>
          <cell r="X352">
            <v>0</v>
          </cell>
          <cell r="Y352">
            <v>0</v>
          </cell>
          <cell r="Z352">
            <v>0</v>
          </cell>
          <cell r="AA352">
            <v>573219</v>
          </cell>
          <cell r="AB352">
            <v>573219</v>
          </cell>
          <cell r="AC352">
            <v>573219</v>
          </cell>
        </row>
        <row r="353">
          <cell r="A353" t="str">
            <v>add_divid_paym_aaprais</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A354" t="str">
            <v>Unapprop_net_inc_loss</v>
          </cell>
          <cell r="B354" t="str">
            <v>GV9980</v>
          </cell>
          <cell r="C354" t="str">
            <v>GV</v>
          </cell>
          <cell r="D354">
            <v>3360</v>
          </cell>
          <cell r="E354" t="str">
            <v>Unappropriated net income/loss</v>
          </cell>
          <cell r="H354" t="str">
            <v>GV</v>
          </cell>
          <cell r="J354">
            <v>215359</v>
          </cell>
          <cell r="K354">
            <v>309921</v>
          </cell>
          <cell r="L354">
            <v>1572336.9846964697</v>
          </cell>
          <cell r="M354">
            <v>1734782.7862094876</v>
          </cell>
          <cell r="N354">
            <v>1633598.0661148061</v>
          </cell>
          <cell r="O354">
            <v>1861919.6790300258</v>
          </cell>
          <cell r="P354">
            <v>130039.14415685422</v>
          </cell>
          <cell r="Q354">
            <v>119129.30111595594</v>
          </cell>
          <cell r="R354">
            <v>124897.20626316901</v>
          </cell>
          <cell r="S354">
            <v>130592.12962034551</v>
          </cell>
          <cell r="T354">
            <v>125249.29526874857</v>
          </cell>
          <cell r="U354">
            <v>150846.78206512667</v>
          </cell>
          <cell r="V354">
            <v>-1568661.106648331</v>
          </cell>
          <cell r="W354">
            <v>130894.59623814753</v>
          </cell>
          <cell r="X354">
            <v>144999.98922617885</v>
          </cell>
          <cell r="Y354">
            <v>144154.02451417793</v>
          </cell>
          <cell r="Z354">
            <v>139537.02526459019</v>
          </cell>
          <cell r="AA354">
            <v>1716878.5033642268</v>
          </cell>
          <cell r="AB354">
            <v>1809198.8620020098</v>
          </cell>
          <cell r="AC354">
            <v>1988985.7337677183</v>
          </cell>
        </row>
        <row r="355">
          <cell r="A355" t="str">
            <v>CML_GV0110_5_E</v>
          </cell>
          <cell r="M355">
            <v>4269452.5037199995</v>
          </cell>
          <cell r="N355">
            <v>4106110.4685999979</v>
          </cell>
          <cell r="O355">
            <v>338526.0527099999</v>
          </cell>
          <cell r="P355">
            <v>339210.30221000017</v>
          </cell>
          <cell r="Q355">
            <v>339886.41879000014</v>
          </cell>
          <cell r="R355">
            <v>340568.25778000004</v>
          </cell>
          <cell r="S355">
            <v>341222.9613100001</v>
          </cell>
          <cell r="T355">
            <v>341881.73725000012</v>
          </cell>
          <cell r="U355">
            <v>342535.30818000011</v>
          </cell>
          <cell r="V355">
            <v>343188.67608999996</v>
          </cell>
          <cell r="W355">
            <v>343830.0713999999</v>
          </cell>
          <cell r="X355">
            <v>344456.64947999967</v>
          </cell>
          <cell r="Y355">
            <v>345090.89065000007</v>
          </cell>
          <cell r="Z355">
            <v>345713.14275</v>
          </cell>
          <cell r="AA355">
            <v>4188445.5079860021</v>
          </cell>
          <cell r="AB355">
            <v>4153286.7396338494</v>
          </cell>
          <cell r="AC355">
            <v>4215139.3853587806</v>
          </cell>
        </row>
        <row r="356">
          <cell r="A356" t="str">
            <v>CML_GV0130_5_E</v>
          </cell>
          <cell r="M356">
            <v>592089.27966</v>
          </cell>
          <cell r="N356">
            <v>716460.60262000002</v>
          </cell>
          <cell r="O356">
            <v>50478.473510000011</v>
          </cell>
          <cell r="P356">
            <v>49731.084210000008</v>
          </cell>
          <cell r="Q356">
            <v>52245.353930000005</v>
          </cell>
          <cell r="R356">
            <v>53545.510119999999</v>
          </cell>
          <cell r="S356">
            <v>56590.923199999997</v>
          </cell>
          <cell r="T356">
            <v>59545.648379999984</v>
          </cell>
          <cell r="U356">
            <v>68311.037239999991</v>
          </cell>
          <cell r="V356">
            <v>72787.652770000015</v>
          </cell>
          <cell r="W356">
            <v>63541.824799999995</v>
          </cell>
          <cell r="X356">
            <v>63430.817779999998</v>
          </cell>
          <cell r="Y356">
            <v>62487.208910000001</v>
          </cell>
          <cell r="Z356">
            <v>63765.067770000009</v>
          </cell>
          <cell r="AA356">
            <v>831158.98182999983</v>
          </cell>
          <cell r="AB356">
            <v>956104.46733999997</v>
          </cell>
          <cell r="AC356">
            <v>1052744.0472900001</v>
          </cell>
        </row>
        <row r="357">
          <cell r="A357" t="str">
            <v>CML_GV0150_7_E</v>
          </cell>
          <cell r="M357">
            <v>2064954.2498851658</v>
          </cell>
          <cell r="N357">
            <v>2291959.1369821737</v>
          </cell>
          <cell r="O357">
            <v>194230.81473321663</v>
          </cell>
          <cell r="P357">
            <v>181088.68334447284</v>
          </cell>
          <cell r="Q357">
            <v>178150.63912040868</v>
          </cell>
          <cell r="R357">
            <v>183438.38699293017</v>
          </cell>
          <cell r="S357">
            <v>180360.58592728007</v>
          </cell>
          <cell r="T357">
            <v>191803.34787746231</v>
          </cell>
          <cell r="U357">
            <v>214495.05672045823</v>
          </cell>
          <cell r="V357">
            <v>223825.74148992851</v>
          </cell>
          <cell r="W357">
            <v>194836.53747093619</v>
          </cell>
          <cell r="X357">
            <v>183104.01264906049</v>
          </cell>
          <cell r="Y357">
            <v>179863.15306181982</v>
          </cell>
          <cell r="Z357">
            <v>186762.17759419815</v>
          </cell>
          <cell r="AA357">
            <v>2400816.7896150271</v>
          </cell>
          <cell r="AB357">
            <v>2590133.6952274372</v>
          </cell>
          <cell r="AC357">
            <v>2771348.3270932036</v>
          </cell>
        </row>
        <row r="358">
          <cell r="A358" t="str">
            <v>CML_GV0160_5_E</v>
          </cell>
          <cell r="M358">
            <v>256497</v>
          </cell>
          <cell r="N358">
            <v>304325.46600000001</v>
          </cell>
          <cell r="O358">
            <v>23195.074000000015</v>
          </cell>
          <cell r="P358">
            <v>23129.488000000012</v>
          </cell>
          <cell r="Q358">
            <v>23294.202000000008</v>
          </cell>
          <cell r="R358">
            <v>23205.506000000012</v>
          </cell>
          <cell r="S358">
            <v>23462.544000000013</v>
          </cell>
          <cell r="T358">
            <v>23837.158000000007</v>
          </cell>
          <cell r="U358">
            <v>25403.802000000003</v>
          </cell>
          <cell r="V358">
            <v>26299.876000000004</v>
          </cell>
          <cell r="W358">
            <v>26842.574000000001</v>
          </cell>
          <cell r="X358">
            <v>27789.772000000008</v>
          </cell>
          <cell r="Y358">
            <v>28614.646000000004</v>
          </cell>
          <cell r="Z358">
            <v>29250.824000000004</v>
          </cell>
          <cell r="AA358">
            <v>332988.79799999995</v>
          </cell>
          <cell r="AB358">
            <v>377580.14199999999</v>
          </cell>
          <cell r="AC358">
            <v>421575.04799999995</v>
          </cell>
        </row>
        <row r="359">
          <cell r="A359" t="str">
            <v>CML_GV0170_2_E</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A360" t="str">
            <v>CML_GV0170_5_E</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A361" t="str">
            <v>CML_GV0180_6_E</v>
          </cell>
          <cell r="M361">
            <v>137405.33351500001</v>
          </cell>
          <cell r="N361">
            <v>223739.31394682184</v>
          </cell>
          <cell r="O361">
            <v>16997.848135200002</v>
          </cell>
          <cell r="P361">
            <v>17868.135439999998</v>
          </cell>
          <cell r="Q361">
            <v>18486.461861599993</v>
          </cell>
          <cell r="R361">
            <v>19185.680096</v>
          </cell>
          <cell r="S361">
            <v>19594.24075360001</v>
          </cell>
          <cell r="T361">
            <v>18349.344112639999</v>
          </cell>
          <cell r="U361">
            <v>17667.334125599991</v>
          </cell>
          <cell r="V361">
            <v>17341.763819999993</v>
          </cell>
          <cell r="W361">
            <v>18476.448302545446</v>
          </cell>
          <cell r="X361">
            <v>19244.847326545449</v>
          </cell>
          <cell r="Y361">
            <v>19650.549989090916</v>
          </cell>
          <cell r="Z361">
            <v>20876.659983999998</v>
          </cell>
          <cell r="AA361">
            <v>268378.02830000001</v>
          </cell>
          <cell r="AB361">
            <v>321211.60036111111</v>
          </cell>
          <cell r="AC361">
            <v>355389.74</v>
          </cell>
        </row>
        <row r="362">
          <cell r="A362" t="str">
            <v>CML_GV0410_2_E</v>
          </cell>
          <cell r="M362">
            <v>35878.663</v>
          </cell>
          <cell r="N362">
            <v>36774.603999999999</v>
          </cell>
          <cell r="O362">
            <v>0</v>
          </cell>
          <cell r="P362">
            <v>0</v>
          </cell>
          <cell r="Q362">
            <v>0</v>
          </cell>
          <cell r="R362">
            <v>0</v>
          </cell>
          <cell r="S362">
            <v>0</v>
          </cell>
          <cell r="T362">
            <v>0</v>
          </cell>
          <cell r="U362">
            <v>0</v>
          </cell>
          <cell r="V362">
            <v>0</v>
          </cell>
          <cell r="W362">
            <v>0</v>
          </cell>
          <cell r="X362">
            <v>0</v>
          </cell>
          <cell r="Y362">
            <v>0</v>
          </cell>
          <cell r="Z362">
            <v>36774.603999999999</v>
          </cell>
          <cell r="AA362">
            <v>37693.968999999997</v>
          </cell>
          <cell r="AB362">
            <v>38636.319000000003</v>
          </cell>
          <cell r="AC362">
            <v>39602.226999999999</v>
          </cell>
        </row>
        <row r="363">
          <cell r="A363" t="str">
            <v>CML_GV0410_4_E</v>
          </cell>
          <cell r="M363">
            <v>23546.48431</v>
          </cell>
          <cell r="N363">
            <v>45861.400159999997</v>
          </cell>
          <cell r="O363">
            <v>137.6009</v>
          </cell>
          <cell r="P363">
            <v>137.6009</v>
          </cell>
          <cell r="Q363">
            <v>137.6009</v>
          </cell>
          <cell r="R363">
            <v>207.6009</v>
          </cell>
          <cell r="S363">
            <v>137.6009</v>
          </cell>
          <cell r="T363">
            <v>190.20089999999999</v>
          </cell>
          <cell r="U363">
            <v>843.30089999999996</v>
          </cell>
          <cell r="V363">
            <v>242.30089999999998</v>
          </cell>
          <cell r="W363">
            <v>789.20090000000005</v>
          </cell>
          <cell r="X363">
            <v>5897.1902600000003</v>
          </cell>
          <cell r="Y363">
            <v>937.60090000000002</v>
          </cell>
          <cell r="Z363">
            <v>36203.600899999998</v>
          </cell>
          <cell r="AA363">
            <v>39033.128429999997</v>
          </cell>
          <cell r="AB363">
            <v>3727.6747500000001</v>
          </cell>
          <cell r="AC363">
            <v>3658.2604300000003</v>
          </cell>
        </row>
        <row r="364">
          <cell r="A364" t="str">
            <v>CML_AFA_1</v>
          </cell>
          <cell r="M364">
            <v>41189.971794137025</v>
          </cell>
          <cell r="N364">
            <v>37287.881990275302</v>
          </cell>
          <cell r="O364">
            <v>3106.8889605278109</v>
          </cell>
          <cell r="P364">
            <v>3106.8889605278109</v>
          </cell>
          <cell r="Q364">
            <v>3106.8889605278109</v>
          </cell>
          <cell r="R364">
            <v>3107.1062298586676</v>
          </cell>
          <cell r="S364">
            <v>3107.1062298586676</v>
          </cell>
          <cell r="T364">
            <v>3107.1062298586676</v>
          </cell>
          <cell r="U364">
            <v>3107.4321338549535</v>
          </cell>
          <cell r="V364">
            <v>3107.4321338549535</v>
          </cell>
          <cell r="W364">
            <v>3107.4321338549535</v>
          </cell>
          <cell r="X364">
            <v>3107.8666725166668</v>
          </cell>
          <cell r="Y364">
            <v>3107.8666725166668</v>
          </cell>
          <cell r="Z364">
            <v>3107.8666725166668</v>
          </cell>
          <cell r="AA364">
            <v>33388.557388886707</v>
          </cell>
          <cell r="AB364">
            <v>26580.345243039716</v>
          </cell>
          <cell r="AC364">
            <v>14863.736252897177</v>
          </cell>
        </row>
        <row r="365">
          <cell r="A365" t="str">
            <v>CML_AFA_2</v>
          </cell>
          <cell r="M365">
            <v>1378.5860502305873</v>
          </cell>
          <cell r="N365">
            <v>1333.6442070666239</v>
          </cell>
          <cell r="O365">
            <v>111.13701725305197</v>
          </cell>
          <cell r="P365">
            <v>111.13701725305197</v>
          </cell>
          <cell r="Q365">
            <v>111.13701725305197</v>
          </cell>
          <cell r="R365">
            <v>111.13701725305197</v>
          </cell>
          <cell r="S365">
            <v>111.13701725305197</v>
          </cell>
          <cell r="T365">
            <v>111.13701725305197</v>
          </cell>
          <cell r="U365">
            <v>111.13701725305197</v>
          </cell>
          <cell r="V365">
            <v>111.13701725305197</v>
          </cell>
          <cell r="W365">
            <v>111.13701725305197</v>
          </cell>
          <cell r="X365">
            <v>111.13701725305197</v>
          </cell>
          <cell r="Y365">
            <v>111.13701725305197</v>
          </cell>
          <cell r="Z365">
            <v>111.13701725305197</v>
          </cell>
          <cell r="AA365">
            <v>1304.8639600998538</v>
          </cell>
          <cell r="AB365">
            <v>1258.6013769440744</v>
          </cell>
          <cell r="AC365">
            <v>795.0442988413788</v>
          </cell>
        </row>
        <row r="366">
          <cell r="A366" t="str">
            <v>CML_AFA_3</v>
          </cell>
          <cell r="M366">
            <v>1483.1089681682067</v>
          </cell>
          <cell r="N366">
            <v>1483.1089681682067</v>
          </cell>
          <cell r="O366">
            <v>123.59241401285058</v>
          </cell>
          <cell r="P366">
            <v>123.59241401285058</v>
          </cell>
          <cell r="Q366">
            <v>123.59241401285058</v>
          </cell>
          <cell r="R366">
            <v>123.59241401285058</v>
          </cell>
          <cell r="S366">
            <v>123.59241401285058</v>
          </cell>
          <cell r="T366">
            <v>123.59241401285058</v>
          </cell>
          <cell r="U366">
            <v>123.59241401285058</v>
          </cell>
          <cell r="V366">
            <v>123.59241401285058</v>
          </cell>
          <cell r="W366">
            <v>123.59241401285058</v>
          </cell>
          <cell r="X366">
            <v>123.59241401285058</v>
          </cell>
          <cell r="Y366">
            <v>123.59241401285058</v>
          </cell>
          <cell r="Z366">
            <v>123.59241401285058</v>
          </cell>
          <cell r="AA366">
            <v>1483.1089681682067</v>
          </cell>
          <cell r="AB366">
            <v>1483.1089681682067</v>
          </cell>
          <cell r="AC366">
            <v>241.63281119783807</v>
          </cell>
        </row>
        <row r="367">
          <cell r="A367" t="str">
            <v>CML_AFA_4</v>
          </cell>
          <cell r="M367">
            <v>182572.52245502241</v>
          </cell>
          <cell r="N367">
            <v>189942.82722205151</v>
          </cell>
          <cell r="O367">
            <v>15178.280885961345</v>
          </cell>
          <cell r="P367">
            <v>15178.280885961345</v>
          </cell>
          <cell r="Q367">
            <v>15372.857212711349</v>
          </cell>
          <cell r="R367">
            <v>15501.624203968524</v>
          </cell>
          <cell r="S367">
            <v>15501.624203968524</v>
          </cell>
          <cell r="T367">
            <v>15548.846378968523</v>
          </cell>
          <cell r="U367">
            <v>15741.996865854286</v>
          </cell>
          <cell r="V367">
            <v>15741.996865854286</v>
          </cell>
          <cell r="W367">
            <v>15936.573192604283</v>
          </cell>
          <cell r="X367">
            <v>16194.107175118637</v>
          </cell>
          <cell r="Y367">
            <v>16194.107175118637</v>
          </cell>
          <cell r="Z367">
            <v>17852.532175118689</v>
          </cell>
          <cell r="AA367">
            <v>252090.1249984724</v>
          </cell>
          <cell r="AB367">
            <v>288925.02045033983</v>
          </cell>
          <cell r="AC367">
            <v>324113.13146488805</v>
          </cell>
        </row>
        <row r="368">
          <cell r="A368" t="str">
            <v>CML_AFA_5</v>
          </cell>
          <cell r="M368">
            <v>791490.88242998591</v>
          </cell>
          <cell r="N368">
            <v>788647.16549489705</v>
          </cell>
          <cell r="O368">
            <v>63624.155514529819</v>
          </cell>
          <cell r="P368">
            <v>63982.620266777354</v>
          </cell>
          <cell r="Q368">
            <v>64488.514548006868</v>
          </cell>
          <cell r="R368">
            <v>64943.003915790141</v>
          </cell>
          <cell r="S368">
            <v>65200.665873783997</v>
          </cell>
          <cell r="T368">
            <v>65566.3356684303</v>
          </cell>
          <cell r="U368">
            <v>66001.066052397407</v>
          </cell>
          <cell r="V368">
            <v>66228.093157911717</v>
          </cell>
          <cell r="W368">
            <v>66471.806184478643</v>
          </cell>
          <cell r="X368">
            <v>67135.477784891016</v>
          </cell>
          <cell r="Y368">
            <v>67312.35111929891</v>
          </cell>
          <cell r="Z368">
            <v>67693.075407950411</v>
          </cell>
          <cell r="AA368">
            <v>793873.14136625221</v>
          </cell>
          <cell r="AB368">
            <v>778721.14906490361</v>
          </cell>
          <cell r="AC368">
            <v>750435.89864952839</v>
          </cell>
        </row>
        <row r="369">
          <cell r="A369" t="str">
            <v>CML_AFA_6</v>
          </cell>
          <cell r="M369">
            <v>12031.008797487943</v>
          </cell>
          <cell r="N369">
            <v>18125.249478215497</v>
          </cell>
          <cell r="O369">
            <v>1077.5874565151237</v>
          </cell>
          <cell r="P369">
            <v>1156.2874565151239</v>
          </cell>
          <cell r="Q369">
            <v>1234.987456515124</v>
          </cell>
          <cell r="R369">
            <v>1313.687456515124</v>
          </cell>
          <cell r="S369">
            <v>1392.3874565151239</v>
          </cell>
          <cell r="T369">
            <v>1471.0874565151234</v>
          </cell>
          <cell r="U369">
            <v>1549.7874565151244</v>
          </cell>
          <cell r="V369">
            <v>1628.4874565151244</v>
          </cell>
          <cell r="W369">
            <v>1707.1874565151236</v>
          </cell>
          <cell r="X369">
            <v>1785.8874565151241</v>
          </cell>
          <cell r="Y369">
            <v>1864.5874565151237</v>
          </cell>
          <cell r="Z369">
            <v>1943.2874565151239</v>
          </cell>
          <cell r="AA369">
            <v>44543.643299464457</v>
          </cell>
          <cell r="AB369">
            <v>67564.487361817184</v>
          </cell>
          <cell r="AC369">
            <v>90715.9351181354</v>
          </cell>
        </row>
        <row r="370">
          <cell r="A370" t="str">
            <v>CML_AFA_7</v>
          </cell>
          <cell r="M370">
            <v>269502.45941510063</v>
          </cell>
          <cell r="N370">
            <v>301187.77384719386</v>
          </cell>
          <cell r="O370">
            <v>22797.550600397983</v>
          </cell>
          <cell r="P370">
            <v>22887.105194042277</v>
          </cell>
          <cell r="Q370">
            <v>23090.666819908853</v>
          </cell>
          <cell r="R370">
            <v>23997.868690858875</v>
          </cell>
          <cell r="S370">
            <v>24269.382231917818</v>
          </cell>
          <cell r="T370">
            <v>24815.925260300031</v>
          </cell>
          <cell r="U370">
            <v>25539.670299555957</v>
          </cell>
          <cell r="V370">
            <v>25631.099084283862</v>
          </cell>
          <cell r="W370">
            <v>25765.269965023901</v>
          </cell>
          <cell r="X370">
            <v>26991.973302436407</v>
          </cell>
          <cell r="Y370">
            <v>27298.964504597996</v>
          </cell>
          <cell r="Z370">
            <v>28102.297896399115</v>
          </cell>
          <cell r="AA370">
            <v>392818.29812080343</v>
          </cell>
          <cell r="AB370">
            <v>432245.55671551672</v>
          </cell>
          <cell r="AC370">
            <v>454485.44707729417</v>
          </cell>
        </row>
        <row r="371">
          <cell r="A371" t="str">
            <v>CML_AFAR_5</v>
          </cell>
          <cell r="M371">
            <v>26000</v>
          </cell>
          <cell r="N371">
            <v>98436</v>
          </cell>
          <cell r="O371">
            <v>8203</v>
          </cell>
          <cell r="P371">
            <v>8203</v>
          </cell>
          <cell r="Q371">
            <v>8203</v>
          </cell>
          <cell r="R371">
            <v>8203</v>
          </cell>
          <cell r="S371">
            <v>8203</v>
          </cell>
          <cell r="T371">
            <v>8203</v>
          </cell>
          <cell r="U371">
            <v>8203</v>
          </cell>
          <cell r="V371">
            <v>8203</v>
          </cell>
          <cell r="W371">
            <v>8203</v>
          </cell>
          <cell r="X371">
            <v>8203</v>
          </cell>
          <cell r="Y371">
            <v>8203</v>
          </cell>
          <cell r="Z371">
            <v>8203</v>
          </cell>
          <cell r="AA371">
            <v>103501</v>
          </cell>
          <cell r="AB371">
            <v>108135</v>
          </cell>
          <cell r="AC371">
            <v>115760</v>
          </cell>
        </row>
        <row r="372">
          <cell r="A372" t="str">
            <v>CML_AFAR_6</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A373" t="str">
            <v>CML_AFAR_7</v>
          </cell>
          <cell r="M373">
            <v>54479.395211614166</v>
          </cell>
          <cell r="N373">
            <v>62169.11495711522</v>
          </cell>
          <cell r="O373">
            <v>4934.1294326644547</v>
          </cell>
          <cell r="P373">
            <v>5034.5408445560179</v>
          </cell>
          <cell r="Q373">
            <v>5102.2305870345817</v>
          </cell>
          <cell r="R373">
            <v>5158.0123984342363</v>
          </cell>
          <cell r="S373">
            <v>5201.338614961468</v>
          </cell>
          <cell r="T373">
            <v>5235.1588994038357</v>
          </cell>
          <cell r="U373">
            <v>5269.7333543804189</v>
          </cell>
          <cell r="V373">
            <v>5299.0319504979452</v>
          </cell>
          <cell r="W373">
            <v>5326.8752690085903</v>
          </cell>
          <cell r="X373">
            <v>5160.8362251068365</v>
          </cell>
          <cell r="Y373">
            <v>5200.730375211202</v>
          </cell>
          <cell r="Z373">
            <v>5246.4970058556491</v>
          </cell>
          <cell r="AA373">
            <v>66061.699559771965</v>
          </cell>
          <cell r="AB373">
            <v>71632.853068868077</v>
          </cell>
          <cell r="AC373">
            <v>77101.17067118689</v>
          </cell>
        </row>
        <row r="374">
          <cell r="A374" t="str">
            <v>CML_AFAV_1</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A375" t="str">
            <v>CML_AFAV_3</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A376" t="str">
            <v>CML_AFAV_6</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A377" t="str">
            <v>CML_AUAN_4</v>
          </cell>
          <cell r="M377">
            <v>1885.4894489999999</v>
          </cell>
          <cell r="N377">
            <v>30364.334000000003</v>
          </cell>
          <cell r="O377">
            <v>0</v>
          </cell>
          <cell r="P377">
            <v>0</v>
          </cell>
          <cell r="Q377">
            <v>0</v>
          </cell>
          <cell r="R377">
            <v>0</v>
          </cell>
          <cell r="S377">
            <v>0</v>
          </cell>
          <cell r="T377">
            <v>0</v>
          </cell>
          <cell r="U377">
            <v>0</v>
          </cell>
          <cell r="V377">
            <v>0</v>
          </cell>
          <cell r="W377">
            <v>0</v>
          </cell>
          <cell r="X377">
            <v>0</v>
          </cell>
          <cell r="Y377">
            <v>0</v>
          </cell>
          <cell r="Z377">
            <v>30364.334000000003</v>
          </cell>
          <cell r="AA377">
            <v>8001.5370000000112</v>
          </cell>
          <cell r="AB377">
            <v>0</v>
          </cell>
          <cell r="AC377">
            <v>0</v>
          </cell>
        </row>
        <row r="378">
          <cell r="A378" t="str">
            <v>CML_BERA_1</v>
          </cell>
          <cell r="M378">
            <v>36241.859000000004</v>
          </cell>
          <cell r="N378">
            <v>42452.86</v>
          </cell>
          <cell r="O378">
            <v>3537.7383333333337</v>
          </cell>
          <cell r="P378">
            <v>3537.7383333333337</v>
          </cell>
          <cell r="Q378">
            <v>3537.7383333333328</v>
          </cell>
          <cell r="R378">
            <v>3537.7383333333328</v>
          </cell>
          <cell r="S378">
            <v>3537.7383333333328</v>
          </cell>
          <cell r="T378">
            <v>3537.7383333333328</v>
          </cell>
          <cell r="U378">
            <v>3537.7383333333328</v>
          </cell>
          <cell r="V378">
            <v>3537.7383333333337</v>
          </cell>
          <cell r="W378">
            <v>3537.7383333333337</v>
          </cell>
          <cell r="X378">
            <v>3537.7383333333337</v>
          </cell>
          <cell r="Y378">
            <v>3537.7383333333337</v>
          </cell>
          <cell r="Z378">
            <v>3537.7383333333337</v>
          </cell>
          <cell r="AA378">
            <v>36847.86</v>
          </cell>
          <cell r="AB378">
            <v>32225.16</v>
          </cell>
          <cell r="AC378">
            <v>32225.16</v>
          </cell>
        </row>
        <row r="379">
          <cell r="A379" t="str">
            <v>CML_BERA_2</v>
          </cell>
          <cell r="M379">
            <v>50018.334836363632</v>
          </cell>
          <cell r="N379">
            <v>47317.120000000003</v>
          </cell>
          <cell r="O379">
            <v>3943.0933333333346</v>
          </cell>
          <cell r="P379">
            <v>3943.0933333333346</v>
          </cell>
          <cell r="Q379">
            <v>3943.0933333333346</v>
          </cell>
          <cell r="R379">
            <v>3943.0933333333346</v>
          </cell>
          <cell r="S379">
            <v>3943.0933333333346</v>
          </cell>
          <cell r="T379">
            <v>3943.0933333333346</v>
          </cell>
          <cell r="U379">
            <v>3943.0933333333346</v>
          </cell>
          <cell r="V379">
            <v>3943.0933333333346</v>
          </cell>
          <cell r="W379">
            <v>3943.0933333333346</v>
          </cell>
          <cell r="X379">
            <v>3943.0933333333346</v>
          </cell>
          <cell r="Y379">
            <v>3943.0933333333346</v>
          </cell>
          <cell r="Z379">
            <v>3943.0933333333346</v>
          </cell>
          <cell r="AA379">
            <v>45384.854999999996</v>
          </cell>
          <cell r="AB379">
            <v>42385.094318181815</v>
          </cell>
          <cell r="AC379">
            <v>42385.094318181815</v>
          </cell>
        </row>
        <row r="380">
          <cell r="A380" t="str">
            <v>CML_BERA_3</v>
          </cell>
          <cell r="M380">
            <v>9373.0849323272705</v>
          </cell>
          <cell r="N380">
            <v>5000</v>
          </cell>
          <cell r="O380">
            <v>416.66666666666663</v>
          </cell>
          <cell r="P380">
            <v>416.66666666666663</v>
          </cell>
          <cell r="Q380">
            <v>416.66666666666663</v>
          </cell>
          <cell r="R380">
            <v>416.66666666666663</v>
          </cell>
          <cell r="S380">
            <v>416.66666666666663</v>
          </cell>
          <cell r="T380">
            <v>416.66666666666663</v>
          </cell>
          <cell r="U380">
            <v>416.66666666666663</v>
          </cell>
          <cell r="V380">
            <v>416.66666666666663</v>
          </cell>
          <cell r="W380">
            <v>416.66666666666663</v>
          </cell>
          <cell r="X380">
            <v>416.66666666666663</v>
          </cell>
          <cell r="Y380">
            <v>416.66666666666663</v>
          </cell>
          <cell r="Z380">
            <v>416.66666666666663</v>
          </cell>
          <cell r="AA380">
            <v>8372.2838800000009</v>
          </cell>
          <cell r="AB380">
            <v>8372.2838800000009</v>
          </cell>
          <cell r="AC380">
            <v>8372.2838800000009</v>
          </cell>
        </row>
        <row r="381">
          <cell r="A381" t="str">
            <v>CML_BERA_4</v>
          </cell>
          <cell r="M381">
            <v>8282.7625020242886</v>
          </cell>
          <cell r="N381">
            <v>5647.024639676114</v>
          </cell>
          <cell r="O381">
            <v>471.58538663967624</v>
          </cell>
          <cell r="P381">
            <v>472.58538663967647</v>
          </cell>
          <cell r="Q381">
            <v>472.58538663967624</v>
          </cell>
          <cell r="R381">
            <v>473.58538663967624</v>
          </cell>
          <cell r="S381">
            <v>474.58538663967647</v>
          </cell>
          <cell r="T381">
            <v>474.58538663967624</v>
          </cell>
          <cell r="U381">
            <v>474.58538663967624</v>
          </cell>
          <cell r="V381">
            <v>434.58538663967647</v>
          </cell>
          <cell r="W381">
            <v>474.58538663967624</v>
          </cell>
          <cell r="X381">
            <v>474.58538663967624</v>
          </cell>
          <cell r="Y381">
            <v>474.58538663967647</v>
          </cell>
          <cell r="Z381">
            <v>474.58538663967624</v>
          </cell>
          <cell r="AA381">
            <v>9902</v>
          </cell>
          <cell r="AB381">
            <v>9902</v>
          </cell>
          <cell r="AC381">
            <v>9902</v>
          </cell>
        </row>
        <row r="382">
          <cell r="A382" t="str">
            <v>CML_BERA_5</v>
          </cell>
          <cell r="M382">
            <v>50000.109480131752</v>
          </cell>
          <cell r="N382">
            <v>29038.774351628777</v>
          </cell>
          <cell r="O382">
            <v>2419.8978626357375</v>
          </cell>
          <cell r="P382">
            <v>2419.8978626357375</v>
          </cell>
          <cell r="Q382">
            <v>2419.8978626357375</v>
          </cell>
          <cell r="R382">
            <v>2419.8978626357375</v>
          </cell>
          <cell r="S382">
            <v>2419.8978626357375</v>
          </cell>
          <cell r="T382">
            <v>2419.8978626357375</v>
          </cell>
          <cell r="U382">
            <v>2419.8978626357375</v>
          </cell>
          <cell r="V382">
            <v>2419.8978626357375</v>
          </cell>
          <cell r="W382">
            <v>2419.8978626357375</v>
          </cell>
          <cell r="X382">
            <v>2419.8978626357375</v>
          </cell>
          <cell r="Y382">
            <v>2419.8978626357375</v>
          </cell>
          <cell r="Z382">
            <v>2419.8978626357375</v>
          </cell>
          <cell r="AA382">
            <v>21876.667291430516</v>
          </cell>
          <cell r="AB382">
            <v>22008.299049867186</v>
          </cell>
          <cell r="AC382">
            <v>13566.865737990753</v>
          </cell>
        </row>
        <row r="383">
          <cell r="A383" t="str">
            <v>CML_BERA_6</v>
          </cell>
          <cell r="M383">
            <v>64.16</v>
          </cell>
          <cell r="N383">
            <v>3999.96</v>
          </cell>
          <cell r="O383">
            <v>333.33</v>
          </cell>
          <cell r="P383">
            <v>333.33</v>
          </cell>
          <cell r="Q383">
            <v>333.33</v>
          </cell>
          <cell r="R383">
            <v>333.33</v>
          </cell>
          <cell r="S383">
            <v>333.33</v>
          </cell>
          <cell r="T383">
            <v>333.33</v>
          </cell>
          <cell r="U383">
            <v>333.33</v>
          </cell>
          <cell r="V383">
            <v>333.33</v>
          </cell>
          <cell r="W383">
            <v>333.33</v>
          </cell>
          <cell r="X383">
            <v>333.33</v>
          </cell>
          <cell r="Y383">
            <v>333.33</v>
          </cell>
          <cell r="Z383">
            <v>333.33</v>
          </cell>
          <cell r="AA383">
            <v>64.16</v>
          </cell>
          <cell r="AB383">
            <v>64.16</v>
          </cell>
          <cell r="AC383">
            <v>64.16</v>
          </cell>
        </row>
        <row r="384">
          <cell r="A384" t="str">
            <v>CML_BERA_7</v>
          </cell>
          <cell r="M384">
            <v>23563.804599999978</v>
          </cell>
          <cell r="N384">
            <v>37344.940325580064</v>
          </cell>
          <cell r="O384">
            <v>1322.5684504381475</v>
          </cell>
          <cell r="P384">
            <v>3955.2332761729504</v>
          </cell>
          <cell r="Q384">
            <v>5158.5115970345432</v>
          </cell>
          <cell r="R384">
            <v>1880.8463862760136</v>
          </cell>
          <cell r="S384">
            <v>1822.2684811025488</v>
          </cell>
          <cell r="T384">
            <v>5575.6687574161797</v>
          </cell>
          <cell r="U384">
            <v>1566.7399919190243</v>
          </cell>
          <cell r="V384">
            <v>2568.9053255253639</v>
          </cell>
          <cell r="W384">
            <v>4547.1659774306472</v>
          </cell>
          <cell r="X384">
            <v>1847.2808746766314</v>
          </cell>
          <cell r="Y384">
            <v>1919.7698745329535</v>
          </cell>
          <cell r="Z384">
            <v>5179.9813330550596</v>
          </cell>
          <cell r="AA384">
            <v>37349.943999999996</v>
          </cell>
          <cell r="AB384">
            <v>39928.04399999998</v>
          </cell>
          <cell r="AC384">
            <v>42838.798999999977</v>
          </cell>
        </row>
        <row r="385">
          <cell r="A385" t="str">
            <v>CML_ENWA_1</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A386" t="str">
            <v>CML_ENWA_2</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A387" t="str">
            <v>CML_ENWA_3</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A388" t="str">
            <v>CML_ENWA_4</v>
          </cell>
          <cell r="M388">
            <v>56006</v>
          </cell>
          <cell r="N388">
            <v>57947.58</v>
          </cell>
          <cell r="O388">
            <v>4828.2749999999996</v>
          </cell>
          <cell r="P388">
            <v>4828.2749999999996</v>
          </cell>
          <cell r="Q388">
            <v>4828.2749999999996</v>
          </cell>
          <cell r="R388">
            <v>4828.2749999999996</v>
          </cell>
          <cell r="S388">
            <v>4829.3100000000004</v>
          </cell>
          <cell r="T388">
            <v>4829.3100000000004</v>
          </cell>
          <cell r="U388">
            <v>4829.3100000000004</v>
          </cell>
          <cell r="V388">
            <v>4829.3100000000004</v>
          </cell>
          <cell r="W388">
            <v>4829.3100000000004</v>
          </cell>
          <cell r="X388">
            <v>4829.3100000000004</v>
          </cell>
          <cell r="Y388">
            <v>4829.3100000000004</v>
          </cell>
          <cell r="Z388">
            <v>4829.3100000000004</v>
          </cell>
          <cell r="AA388">
            <v>59588.996849999996</v>
          </cell>
          <cell r="AB388">
            <v>61446.940771500005</v>
          </cell>
          <cell r="AC388">
            <v>63290.348994645006</v>
          </cell>
        </row>
        <row r="389">
          <cell r="A389" t="str">
            <v>CML_ENWA_5</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A390" t="str">
            <v>CML_ENWA_6</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A391" t="str">
            <v>CML_ENWA_7</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A392" t="str">
            <v>CML_MAT_1</v>
          </cell>
          <cell r="M392">
            <v>1405.28</v>
          </cell>
          <cell r="N392">
            <v>1498.0987439999994</v>
          </cell>
          <cell r="O392">
            <v>124.84156200000001</v>
          </cell>
          <cell r="P392">
            <v>124.84156200000001</v>
          </cell>
          <cell r="Q392">
            <v>124.84156200000001</v>
          </cell>
          <cell r="R392">
            <v>124.84156200000001</v>
          </cell>
          <cell r="S392">
            <v>124.84156200000001</v>
          </cell>
          <cell r="T392">
            <v>124.84156200000001</v>
          </cell>
          <cell r="U392">
            <v>124.84156200000001</v>
          </cell>
          <cell r="V392">
            <v>124.84156200000001</v>
          </cell>
          <cell r="W392">
            <v>124.84156200000001</v>
          </cell>
          <cell r="X392">
            <v>124.84156200000001</v>
          </cell>
          <cell r="Y392">
            <v>124.84156200000001</v>
          </cell>
          <cell r="Z392">
            <v>124.84156200000001</v>
          </cell>
          <cell r="AA392">
            <v>1589.3329575096002</v>
          </cell>
          <cell r="AB392">
            <v>1686.1233346219349</v>
          </cell>
          <cell r="AC392">
            <v>1788.8082457004111</v>
          </cell>
        </row>
        <row r="393">
          <cell r="A393" t="str">
            <v>CML_MAT_2</v>
          </cell>
          <cell r="M393">
            <v>2077.13</v>
          </cell>
          <cell r="N393">
            <v>2257.4592000000002</v>
          </cell>
          <cell r="O393">
            <v>191.83034999999998</v>
          </cell>
          <cell r="P393">
            <v>194.93534999999997</v>
          </cell>
          <cell r="Q393">
            <v>190.79534999999998</v>
          </cell>
          <cell r="R393">
            <v>189.76034999999999</v>
          </cell>
          <cell r="S393">
            <v>186.65534999999997</v>
          </cell>
          <cell r="T393">
            <v>187.69034999999997</v>
          </cell>
          <cell r="U393">
            <v>185.62034999999997</v>
          </cell>
          <cell r="V393">
            <v>185.62034999999997</v>
          </cell>
          <cell r="W393">
            <v>187.69034999999997</v>
          </cell>
          <cell r="X393">
            <v>188.72534999999996</v>
          </cell>
          <cell r="Y393">
            <v>187.69034999999997</v>
          </cell>
          <cell r="Z393">
            <v>180.44534999999999</v>
          </cell>
          <cell r="AA393">
            <v>2317.7334186000003</v>
          </cell>
          <cell r="AB393">
            <v>2432.2847126579995</v>
          </cell>
          <cell r="AC393">
            <v>2431.7400451127396</v>
          </cell>
        </row>
        <row r="394">
          <cell r="A394" t="str">
            <v>CML_MAT_3</v>
          </cell>
          <cell r="M394">
            <v>3358.4575581550598</v>
          </cell>
          <cell r="N394">
            <v>2000.655</v>
          </cell>
          <cell r="O394">
            <v>166.72125</v>
          </cell>
          <cell r="P394">
            <v>166.72125</v>
          </cell>
          <cell r="Q394">
            <v>166.72125</v>
          </cell>
          <cell r="R394">
            <v>166.72125</v>
          </cell>
          <cell r="S394">
            <v>166.72125</v>
          </cell>
          <cell r="T394">
            <v>166.72125</v>
          </cell>
          <cell r="U394">
            <v>166.72125</v>
          </cell>
          <cell r="V394">
            <v>166.72125</v>
          </cell>
          <cell r="W394">
            <v>166.72125</v>
          </cell>
          <cell r="X394">
            <v>166.72125</v>
          </cell>
          <cell r="Y394">
            <v>166.72125</v>
          </cell>
          <cell r="Z394">
            <v>166.72125</v>
          </cell>
          <cell r="AA394">
            <v>3603.1009545449547</v>
          </cell>
          <cell r="AB394">
            <v>3822.5298026767427</v>
          </cell>
          <cell r="AC394">
            <v>4055.3218676597567</v>
          </cell>
        </row>
        <row r="395">
          <cell r="A395" t="str">
            <v>CML_MAT_4</v>
          </cell>
          <cell r="M395">
            <v>25838.169108599999</v>
          </cell>
          <cell r="N395">
            <v>21007.762928009986</v>
          </cell>
          <cell r="O395">
            <v>1748.2319106674991</v>
          </cell>
          <cell r="P395">
            <v>1748.2319106674986</v>
          </cell>
          <cell r="Q395">
            <v>1749.2669106674989</v>
          </cell>
          <cell r="R395">
            <v>1751.3369106674995</v>
          </cell>
          <cell r="S395">
            <v>1751.3369106674995</v>
          </cell>
          <cell r="T395">
            <v>1751.3369106674995</v>
          </cell>
          <cell r="U395">
            <v>1751.3369106675002</v>
          </cell>
          <cell r="V395">
            <v>1751.3369106674995</v>
          </cell>
          <cell r="W395">
            <v>1751.3369106675002</v>
          </cell>
          <cell r="X395">
            <v>1751.3369106674995</v>
          </cell>
          <cell r="Y395">
            <v>1751.3369106674995</v>
          </cell>
          <cell r="Z395">
            <v>1751.3369106674995</v>
          </cell>
          <cell r="AA395">
            <v>22171.957717474717</v>
          </cell>
          <cell r="AB395">
            <v>23168.097485772989</v>
          </cell>
          <cell r="AC395">
            <v>24262.032940668811</v>
          </cell>
        </row>
        <row r="396">
          <cell r="A396" t="str">
            <v>CML_MAT_5</v>
          </cell>
          <cell r="M396">
            <v>104583.51273387138</v>
          </cell>
          <cell r="N396">
            <v>54455.37021569338</v>
          </cell>
          <cell r="O396">
            <v>4527.605166501231</v>
          </cell>
          <cell r="P396">
            <v>4530.2031111298029</v>
          </cell>
          <cell r="Q396">
            <v>4534.2435515226589</v>
          </cell>
          <cell r="R396">
            <v>4536.8000961512307</v>
          </cell>
          <cell r="S396">
            <v>4536.8000961512307</v>
          </cell>
          <cell r="T396">
            <v>4539.2840961512311</v>
          </cell>
          <cell r="U396">
            <v>4539.2840961512311</v>
          </cell>
          <cell r="V396">
            <v>4540.2428003869454</v>
          </cell>
          <cell r="W396">
            <v>4542.7268003869449</v>
          </cell>
          <cell r="X396">
            <v>4542.7268003869449</v>
          </cell>
          <cell r="Y396">
            <v>4542.7268003869449</v>
          </cell>
          <cell r="Z396">
            <v>4542.7268003869449</v>
          </cell>
          <cell r="AA396">
            <v>58859.309766252802</v>
          </cell>
          <cell r="AB396">
            <v>61997.53393290651</v>
          </cell>
          <cell r="AC396">
            <v>62652.983103876315</v>
          </cell>
        </row>
        <row r="397">
          <cell r="A397" t="str">
            <v>CML_MAT_6</v>
          </cell>
          <cell r="M397">
            <v>4500</v>
          </cell>
          <cell r="N397">
            <v>6726.9204000000009</v>
          </cell>
          <cell r="O397">
            <v>560.57670000000019</v>
          </cell>
          <cell r="P397">
            <v>560.5767000000003</v>
          </cell>
          <cell r="Q397">
            <v>560.57669999999985</v>
          </cell>
          <cell r="R397">
            <v>560.57669999999996</v>
          </cell>
          <cell r="S397">
            <v>560.57669999999996</v>
          </cell>
          <cell r="T397">
            <v>560.57669999999996</v>
          </cell>
          <cell r="U397">
            <v>560.57669999999996</v>
          </cell>
          <cell r="V397">
            <v>560.57669999999996</v>
          </cell>
          <cell r="W397">
            <v>560.57669999999985</v>
          </cell>
          <cell r="X397">
            <v>560.57669999999985</v>
          </cell>
          <cell r="Y397">
            <v>560.57669999999996</v>
          </cell>
          <cell r="Z397">
            <v>560.57669999999985</v>
          </cell>
          <cell r="AA397">
            <v>4797.2250000000058</v>
          </cell>
          <cell r="AB397">
            <v>4941.141749999998</v>
          </cell>
          <cell r="AC397">
            <v>5089.3760024999983</v>
          </cell>
        </row>
        <row r="398">
          <cell r="A398" t="str">
            <v>CML_MAT_7</v>
          </cell>
          <cell r="M398">
            <v>9204.8879999999936</v>
          </cell>
          <cell r="N398">
            <v>11119.03243406034</v>
          </cell>
          <cell r="O398">
            <v>697.90943134262591</v>
          </cell>
          <cell r="P398">
            <v>1012.2887106433449</v>
          </cell>
          <cell r="Q398">
            <v>720.60955302681884</v>
          </cell>
          <cell r="R398">
            <v>285.7573725500838</v>
          </cell>
          <cell r="S398">
            <v>807.39894689681637</v>
          </cell>
          <cell r="T398">
            <v>806.73934321617787</v>
          </cell>
          <cell r="U398">
            <v>1036.70505426724</v>
          </cell>
          <cell r="V398">
            <v>435.94663255281137</v>
          </cell>
          <cell r="W398">
            <v>681.70842565923419</v>
          </cell>
          <cell r="X398">
            <v>811.56651060545823</v>
          </cell>
          <cell r="Y398">
            <v>564.58616680432317</v>
          </cell>
          <cell r="Z398">
            <v>3257.8162864954102</v>
          </cell>
          <cell r="AA398">
            <v>12362.1545952</v>
          </cell>
          <cell r="AB398">
            <v>13770.878606856</v>
          </cell>
          <cell r="AC398">
            <v>14907.555896474876</v>
          </cell>
        </row>
        <row r="399">
          <cell r="A399" t="str">
            <v>CML_HAWA_1</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A400" t="str">
            <v>CML_HAWA_2</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A401" t="str">
            <v>CML_HAWA_3</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A402" t="str">
            <v>CML_HAWA_4</v>
          </cell>
          <cell r="M402">
            <v>1186.72393162</v>
          </cell>
          <cell r="N402">
            <v>1226.8671999647395</v>
          </cell>
          <cell r="O402">
            <v>101.203933330395</v>
          </cell>
          <cell r="P402">
            <v>102.238933330395</v>
          </cell>
          <cell r="Q402">
            <v>102.238933330395</v>
          </cell>
          <cell r="R402">
            <v>102.238933330395</v>
          </cell>
          <cell r="S402">
            <v>102.238933330395</v>
          </cell>
          <cell r="T402">
            <v>102.238933330395</v>
          </cell>
          <cell r="U402">
            <v>102.238933330395</v>
          </cell>
          <cell r="V402">
            <v>102.238933330395</v>
          </cell>
          <cell r="W402">
            <v>102.238933330395</v>
          </cell>
          <cell r="X402">
            <v>102.238933330395</v>
          </cell>
          <cell r="Y402">
            <v>102.238933330395</v>
          </cell>
          <cell r="Z402">
            <v>103.273933330395</v>
          </cell>
          <cell r="AA402">
            <v>1269.885872280501</v>
          </cell>
          <cell r="AB402">
            <v>1307.9824484489161</v>
          </cell>
          <cell r="AC402">
            <v>1347.2219219023837</v>
          </cell>
        </row>
        <row r="403">
          <cell r="A403" t="str">
            <v>CML_HAWA_5</v>
          </cell>
          <cell r="M403">
            <v>79999.982260000033</v>
          </cell>
          <cell r="N403">
            <v>19485.533920625137</v>
          </cell>
          <cell r="O403">
            <v>1623.7944933854239</v>
          </cell>
          <cell r="P403">
            <v>1623.7944933854239</v>
          </cell>
          <cell r="Q403">
            <v>1623.7944933854239</v>
          </cell>
          <cell r="R403">
            <v>1623.7944933854239</v>
          </cell>
          <cell r="S403">
            <v>1623.7944933854239</v>
          </cell>
          <cell r="T403">
            <v>1623.7944933854239</v>
          </cell>
          <cell r="U403">
            <v>1623.7944933854239</v>
          </cell>
          <cell r="V403">
            <v>1623.7944933854239</v>
          </cell>
          <cell r="W403">
            <v>1623.7944933854239</v>
          </cell>
          <cell r="X403">
            <v>1623.7944933854239</v>
          </cell>
          <cell r="Y403">
            <v>1623.7944933854239</v>
          </cell>
          <cell r="Z403">
            <v>1623.7944933854239</v>
          </cell>
          <cell r="AA403">
            <v>69437.485339126317</v>
          </cell>
          <cell r="AB403">
            <v>71580.888159901995</v>
          </cell>
          <cell r="AC403">
            <v>73726.78411965823</v>
          </cell>
        </row>
        <row r="404">
          <cell r="A404" t="str">
            <v>CML_HAWA_6</v>
          </cell>
          <cell r="M404">
            <v>527.88800000000003</v>
          </cell>
          <cell r="N404">
            <v>565.1099999999991</v>
          </cell>
          <cell r="O404">
            <v>47.092500000000001</v>
          </cell>
          <cell r="P404">
            <v>47.092500000000001</v>
          </cell>
          <cell r="Q404">
            <v>47.092500000000001</v>
          </cell>
          <cell r="R404">
            <v>47.092500000000001</v>
          </cell>
          <cell r="S404">
            <v>47.092500000000001</v>
          </cell>
          <cell r="T404">
            <v>47.092500000000001</v>
          </cell>
          <cell r="U404">
            <v>47.092500000000001</v>
          </cell>
          <cell r="V404">
            <v>47.092500000000001</v>
          </cell>
          <cell r="W404">
            <v>47.092500000000001</v>
          </cell>
          <cell r="X404">
            <v>47.092500000000001</v>
          </cell>
          <cell r="Y404">
            <v>47.092500000000001</v>
          </cell>
          <cell r="Z404">
            <v>47.092500000000001</v>
          </cell>
          <cell r="AA404">
            <v>562.75500240000042</v>
          </cell>
          <cell r="AB404">
            <v>579.63765247199979</v>
          </cell>
          <cell r="AC404">
            <v>597.02678204615984</v>
          </cell>
        </row>
        <row r="405">
          <cell r="A405" t="str">
            <v>CML_HAWA_7</v>
          </cell>
          <cell r="M405">
            <v>299628.56748159748</v>
          </cell>
          <cell r="N405">
            <v>282114.20416886342</v>
          </cell>
          <cell r="O405">
            <v>42614.629136296819</v>
          </cell>
          <cell r="P405">
            <v>29877.493712793199</v>
          </cell>
          <cell r="Q405">
            <v>23809.663009126423</v>
          </cell>
          <cell r="R405">
            <v>24703.360809657064</v>
          </cell>
          <cell r="S405">
            <v>20151.949951643241</v>
          </cell>
          <cell r="T405">
            <v>22971.416849120003</v>
          </cell>
          <cell r="U405">
            <v>21640.759583623618</v>
          </cell>
          <cell r="V405">
            <v>17940.045274742384</v>
          </cell>
          <cell r="W405">
            <v>19145.826751600631</v>
          </cell>
          <cell r="X405">
            <v>19148.354376403975</v>
          </cell>
          <cell r="Y405">
            <v>17802.4539493349</v>
          </cell>
          <cell r="Z405">
            <v>22308.250764521152</v>
          </cell>
          <cell r="AA405">
            <v>257560.16008158517</v>
          </cell>
          <cell r="AB405">
            <v>274486.26922191581</v>
          </cell>
          <cell r="AC405">
            <v>279005.58899553528</v>
          </cell>
        </row>
        <row r="406">
          <cell r="A406" t="str">
            <v>CML_INST_1</v>
          </cell>
          <cell r="M406">
            <v>434.71899999999999</v>
          </cell>
          <cell r="N406">
            <v>463.43218994999989</v>
          </cell>
          <cell r="O406">
            <v>38.619349162500001</v>
          </cell>
          <cell r="P406">
            <v>38.619349162500001</v>
          </cell>
          <cell r="Q406">
            <v>38.619349162500001</v>
          </cell>
          <cell r="R406">
            <v>38.619349162500001</v>
          </cell>
          <cell r="S406">
            <v>38.619349162500001</v>
          </cell>
          <cell r="T406">
            <v>38.619349162500001</v>
          </cell>
          <cell r="U406">
            <v>38.619349162500001</v>
          </cell>
          <cell r="V406">
            <v>38.619349162500001</v>
          </cell>
          <cell r="W406">
            <v>38.619349162500001</v>
          </cell>
          <cell r="X406">
            <v>38.619349162500001</v>
          </cell>
          <cell r="Y406">
            <v>38.619349162500001</v>
          </cell>
          <cell r="Z406">
            <v>38.619349162500001</v>
          </cell>
          <cell r="AA406">
            <v>491.6552103179551</v>
          </cell>
          <cell r="AB406">
            <v>521.59701262631847</v>
          </cell>
          <cell r="AC406">
            <v>553.36227069526126</v>
          </cell>
        </row>
        <row r="407">
          <cell r="A407" t="str">
            <v>CML_INST_2</v>
          </cell>
          <cell r="M407">
            <v>1125.5999999999999</v>
          </cell>
          <cell r="N407">
            <v>773.33809999999994</v>
          </cell>
          <cell r="O407">
            <v>64.785921928826397</v>
          </cell>
          <cell r="P407">
            <v>64.785921928826397</v>
          </cell>
          <cell r="Q407">
            <v>64.103761404506926</v>
          </cell>
          <cell r="R407">
            <v>64.103761404506926</v>
          </cell>
          <cell r="S407">
            <v>65.46808245314584</v>
          </cell>
          <cell r="T407">
            <v>64.103761404506926</v>
          </cell>
          <cell r="U407">
            <v>64.103761404506926</v>
          </cell>
          <cell r="V407">
            <v>63.421600880187484</v>
          </cell>
          <cell r="W407">
            <v>65.46808245314584</v>
          </cell>
          <cell r="X407">
            <v>64.103761404506926</v>
          </cell>
          <cell r="Y407">
            <v>64.103761404506926</v>
          </cell>
          <cell r="Z407">
            <v>64.785921928826397</v>
          </cell>
          <cell r="AA407">
            <v>920.70580904999974</v>
          </cell>
          <cell r="AB407">
            <v>981.26792832149999</v>
          </cell>
          <cell r="AC407">
            <v>981.30068260114479</v>
          </cell>
        </row>
        <row r="408">
          <cell r="A408" t="str">
            <v>CML_INST_3</v>
          </cell>
          <cell r="M408">
            <v>1393.1062320098281</v>
          </cell>
          <cell r="N408">
            <v>999.81</v>
          </cell>
          <cell r="O408">
            <v>83.317499999999995</v>
          </cell>
          <cell r="P408">
            <v>83.317499999999995</v>
          </cell>
          <cell r="Q408">
            <v>83.317499999999995</v>
          </cell>
          <cell r="R408">
            <v>83.317499999999995</v>
          </cell>
          <cell r="S408">
            <v>83.317499999999995</v>
          </cell>
          <cell r="T408">
            <v>83.317499999999995</v>
          </cell>
          <cell r="U408">
            <v>83.317499999999995</v>
          </cell>
          <cell r="V408">
            <v>83.317499999999995</v>
          </cell>
          <cell r="W408">
            <v>83.317499999999995</v>
          </cell>
          <cell r="X408">
            <v>83.317499999999995</v>
          </cell>
          <cell r="Y408">
            <v>83.317499999999995</v>
          </cell>
          <cell r="Z408">
            <v>83.317499999999995</v>
          </cell>
          <cell r="AA408">
            <v>1509.5267999999999</v>
          </cell>
          <cell r="AB408">
            <v>1608.0451711200001</v>
          </cell>
          <cell r="AC408">
            <v>1705.9751220412084</v>
          </cell>
        </row>
        <row r="409">
          <cell r="A409" t="str">
            <v>CML_INST_4</v>
          </cell>
          <cell r="M409">
            <v>56688.1880532</v>
          </cell>
          <cell r="N409">
            <v>60520.883556511799</v>
          </cell>
          <cell r="O409">
            <v>5041.5957130426495</v>
          </cell>
          <cell r="P409">
            <v>5041.5957130426495</v>
          </cell>
          <cell r="Q409">
            <v>5041.5957130426495</v>
          </cell>
          <cell r="R409">
            <v>5041.5957130426495</v>
          </cell>
          <cell r="S409">
            <v>5042.6307130426494</v>
          </cell>
          <cell r="T409">
            <v>5043.6657130426493</v>
          </cell>
          <cell r="U409">
            <v>5043.6657130426493</v>
          </cell>
          <cell r="V409">
            <v>5043.6657130426493</v>
          </cell>
          <cell r="W409">
            <v>5043.6657130426493</v>
          </cell>
          <cell r="X409">
            <v>5043.6657130426493</v>
          </cell>
          <cell r="Y409">
            <v>5046.7707130426488</v>
          </cell>
          <cell r="Z409">
            <v>5046.7707130426488</v>
          </cell>
          <cell r="AA409">
            <v>59679.132180448854</v>
          </cell>
          <cell r="AB409">
            <v>62054.756935362318</v>
          </cell>
          <cell r="AC409">
            <v>64737.033249515182</v>
          </cell>
        </row>
        <row r="410">
          <cell r="A410" t="str">
            <v>CML_INST_5</v>
          </cell>
          <cell r="M410">
            <v>22328.266170499322</v>
          </cell>
          <cell r="N410">
            <v>115957.42702295988</v>
          </cell>
          <cell r="O410">
            <v>9662.0964114304406</v>
          </cell>
          <cell r="P410">
            <v>9662.4016731475785</v>
          </cell>
          <cell r="Q410">
            <v>9662.5924617207929</v>
          </cell>
          <cell r="R410">
            <v>9662.9080734379386</v>
          </cell>
          <cell r="S410">
            <v>9662.9184234379391</v>
          </cell>
          <cell r="T410">
            <v>9663.4152234379362</v>
          </cell>
          <cell r="U410">
            <v>9663.4152234379362</v>
          </cell>
          <cell r="V410">
            <v>9663.529696581867</v>
          </cell>
          <cell r="W410">
            <v>9663.529696581867</v>
          </cell>
          <cell r="X410">
            <v>9663.529696581867</v>
          </cell>
          <cell r="Y410">
            <v>9663.529696581867</v>
          </cell>
          <cell r="Z410">
            <v>9663.5607465818648</v>
          </cell>
          <cell r="AA410">
            <v>140514.17888709693</v>
          </cell>
          <cell r="AB410">
            <v>116795.89719960345</v>
          </cell>
          <cell r="AC410">
            <v>116602.49577585889</v>
          </cell>
        </row>
        <row r="411">
          <cell r="A411" t="str">
            <v>CML_INST_6</v>
          </cell>
          <cell r="M411">
            <v>3702</v>
          </cell>
          <cell r="N411">
            <v>3138.1614000000009</v>
          </cell>
          <cell r="O411">
            <v>261.51345000000003</v>
          </cell>
          <cell r="P411">
            <v>261.51345000000003</v>
          </cell>
          <cell r="Q411">
            <v>261.51345000000003</v>
          </cell>
          <cell r="R411">
            <v>261.51345000000003</v>
          </cell>
          <cell r="S411">
            <v>261.51345000000003</v>
          </cell>
          <cell r="T411">
            <v>261.51345000000003</v>
          </cell>
          <cell r="U411">
            <v>261.51345000000003</v>
          </cell>
          <cell r="V411">
            <v>261.51345000000003</v>
          </cell>
          <cell r="W411">
            <v>261.51345000000003</v>
          </cell>
          <cell r="X411">
            <v>261.51345000000003</v>
          </cell>
          <cell r="Y411">
            <v>261.51345000000003</v>
          </cell>
          <cell r="Z411">
            <v>261.51345000000003</v>
          </cell>
          <cell r="AA411">
            <v>3946.5171000000009</v>
          </cell>
          <cell r="AB411">
            <v>4064.9126130000009</v>
          </cell>
          <cell r="AC411">
            <v>4186.8599913899989</v>
          </cell>
        </row>
        <row r="412">
          <cell r="A412" t="str">
            <v>CML_INST_7</v>
          </cell>
          <cell r="M412">
            <v>162722</v>
          </cell>
          <cell r="N412">
            <v>147962</v>
          </cell>
          <cell r="O412">
            <v>6971.4955150000042</v>
          </cell>
          <cell r="P412">
            <v>6971.4955150000042</v>
          </cell>
          <cell r="Q412">
            <v>6972.4955150000042</v>
          </cell>
          <cell r="R412">
            <v>11212.495515000004</v>
          </cell>
          <cell r="S412">
            <v>11212.495515000004</v>
          </cell>
          <cell r="T412">
            <v>11212.495515000004</v>
          </cell>
          <cell r="U412">
            <v>11212.495515000004</v>
          </cell>
          <cell r="V412">
            <v>11212.495515000004</v>
          </cell>
          <cell r="W412">
            <v>11212.495515000004</v>
          </cell>
          <cell r="X412">
            <v>11212.495515000004</v>
          </cell>
          <cell r="Y412">
            <v>11212.495515000004</v>
          </cell>
          <cell r="Z412">
            <v>37346.549335000003</v>
          </cell>
          <cell r="AA412">
            <v>154577.25</v>
          </cell>
          <cell r="AB412">
            <v>175685.04</v>
          </cell>
          <cell r="AC412">
            <v>187741.42586999992</v>
          </cell>
        </row>
        <row r="413">
          <cell r="A413" t="str">
            <v>CML_LEID_1</v>
          </cell>
          <cell r="M413">
            <v>556.88200000000006</v>
          </cell>
          <cell r="N413">
            <v>593.66405609999981</v>
          </cell>
          <cell r="O413">
            <v>49.472004674999994</v>
          </cell>
          <cell r="P413">
            <v>49.472004674999994</v>
          </cell>
          <cell r="Q413">
            <v>49.472004674999994</v>
          </cell>
          <cell r="R413">
            <v>49.472004674999994</v>
          </cell>
          <cell r="S413">
            <v>49.472004674999994</v>
          </cell>
          <cell r="T413">
            <v>49.472004674999994</v>
          </cell>
          <cell r="U413">
            <v>49.472004674999994</v>
          </cell>
          <cell r="V413">
            <v>49.472004674999994</v>
          </cell>
          <cell r="W413">
            <v>49.472004674999994</v>
          </cell>
          <cell r="X413">
            <v>49.472004674999994</v>
          </cell>
          <cell r="Y413">
            <v>49.472004674999994</v>
          </cell>
          <cell r="Z413">
            <v>49.472004674999994</v>
          </cell>
          <cell r="AA413">
            <v>629.81819711648996</v>
          </cell>
          <cell r="AB413">
            <v>668.17412532088417</v>
          </cell>
          <cell r="AC413">
            <v>708.8659295529261</v>
          </cell>
        </row>
        <row r="414">
          <cell r="A414" t="str">
            <v>CML_LEID_2</v>
          </cell>
          <cell r="M414">
            <v>34999.9</v>
          </cell>
          <cell r="N414">
            <v>34607.091499999995</v>
          </cell>
          <cell r="O414">
            <v>2882.872041666667</v>
          </cell>
          <cell r="P414">
            <v>2882.8720416666665</v>
          </cell>
          <cell r="Q414">
            <v>2882.872041666667</v>
          </cell>
          <cell r="R414">
            <v>2884.9420416666667</v>
          </cell>
          <cell r="S414">
            <v>2882.8720416666665</v>
          </cell>
          <cell r="T414">
            <v>2884.528041666666</v>
          </cell>
          <cell r="U414">
            <v>2885.5630416666663</v>
          </cell>
          <cell r="V414">
            <v>2883.4930416666662</v>
          </cell>
          <cell r="W414">
            <v>2883.4930416666662</v>
          </cell>
          <cell r="X414">
            <v>2885.5630416666663</v>
          </cell>
          <cell r="Y414">
            <v>2884.528041666666</v>
          </cell>
          <cell r="Z414">
            <v>2883.4930416666666</v>
          </cell>
          <cell r="AA414">
            <v>33199.792368800001</v>
          </cell>
          <cell r="AB414">
            <v>34276.852517964013</v>
          </cell>
          <cell r="AC414">
            <v>34276.925388992939</v>
          </cell>
        </row>
        <row r="415">
          <cell r="A415" t="str">
            <v>CML_LEID_3</v>
          </cell>
          <cell r="M415">
            <v>11719.909800037742</v>
          </cell>
          <cell r="N415">
            <v>10000.17</v>
          </cell>
          <cell r="O415">
            <v>833.34749999999997</v>
          </cell>
          <cell r="P415">
            <v>833.34749999999997</v>
          </cell>
          <cell r="Q415">
            <v>833.34749999999997</v>
          </cell>
          <cell r="R415">
            <v>833.34749999999997</v>
          </cell>
          <cell r="S415">
            <v>833.34749999999997</v>
          </cell>
          <cell r="T415">
            <v>833.34749999999997</v>
          </cell>
          <cell r="U415">
            <v>833.34749999999997</v>
          </cell>
          <cell r="V415">
            <v>833.34749999999997</v>
          </cell>
          <cell r="W415">
            <v>833.34749999999997</v>
          </cell>
          <cell r="X415">
            <v>833.34749999999997</v>
          </cell>
          <cell r="Y415">
            <v>833.34749999999997</v>
          </cell>
          <cell r="Z415">
            <v>833.34749999999997</v>
          </cell>
          <cell r="AA415">
            <v>12587.356998561285</v>
          </cell>
          <cell r="AB415">
            <v>13353.927039773667</v>
          </cell>
          <cell r="AC415">
            <v>14167.181196495885</v>
          </cell>
        </row>
        <row r="416">
          <cell r="A416" t="str">
            <v>CML_LEID_4</v>
          </cell>
          <cell r="M416">
            <v>91865.482921700008</v>
          </cell>
          <cell r="N416">
            <v>175164.90739925401</v>
          </cell>
          <cell r="O416">
            <v>14595.005616604498</v>
          </cell>
          <cell r="P416">
            <v>14595.0056166045</v>
          </cell>
          <cell r="Q416">
            <v>14595.0056166045</v>
          </cell>
          <cell r="R416">
            <v>14595.0056166045</v>
          </cell>
          <cell r="S416">
            <v>14597.075616604499</v>
          </cell>
          <cell r="T416">
            <v>14597.075616604499</v>
          </cell>
          <cell r="U416">
            <v>14597.075616604499</v>
          </cell>
          <cell r="V416">
            <v>14598.110616604499</v>
          </cell>
          <cell r="W416">
            <v>14598.110616604499</v>
          </cell>
          <cell r="X416">
            <v>14599.145616604501</v>
          </cell>
          <cell r="Y416">
            <v>14599.145616604501</v>
          </cell>
          <cell r="Z416">
            <v>14599.145616604501</v>
          </cell>
          <cell r="AA416">
            <v>174266.06065311926</v>
          </cell>
          <cell r="AB416">
            <v>175205.65519473833</v>
          </cell>
          <cell r="AC416">
            <v>179304.2513342587</v>
          </cell>
        </row>
        <row r="417">
          <cell r="A417" t="str">
            <v>CML_LEID_5</v>
          </cell>
          <cell r="M417">
            <v>3161.7391214059394</v>
          </cell>
          <cell r="N417">
            <v>4181.0347134336653</v>
          </cell>
          <cell r="O417">
            <v>328.4306367965554</v>
          </cell>
          <cell r="P417">
            <v>328.61300379655535</v>
          </cell>
          <cell r="Q417">
            <v>339.90498317155544</v>
          </cell>
          <cell r="R417">
            <v>340.08735017155544</v>
          </cell>
          <cell r="S417">
            <v>340.08735017155544</v>
          </cell>
          <cell r="T417">
            <v>351.26535017155538</v>
          </cell>
          <cell r="U417">
            <v>351.26535017155538</v>
          </cell>
          <cell r="V417">
            <v>351.3337377965554</v>
          </cell>
          <cell r="W417">
            <v>362.51173779655545</v>
          </cell>
          <cell r="X417">
            <v>362.51173779655545</v>
          </cell>
          <cell r="Y417">
            <v>362.51173779655545</v>
          </cell>
          <cell r="Z417">
            <v>362.51173779655545</v>
          </cell>
          <cell r="AA417">
            <v>4409.5972142224264</v>
          </cell>
          <cell r="AB417">
            <v>4563.5905007836336</v>
          </cell>
          <cell r="AC417">
            <v>4736.5002959065869</v>
          </cell>
        </row>
        <row r="418">
          <cell r="A418" t="str">
            <v>CML_LEID_6</v>
          </cell>
          <cell r="M418">
            <v>458.99</v>
          </cell>
          <cell r="N418">
            <v>491.58359999999982</v>
          </cell>
          <cell r="O418">
            <v>40.965299999999999</v>
          </cell>
          <cell r="P418">
            <v>40.965299999999999</v>
          </cell>
          <cell r="Q418">
            <v>40.965299999999992</v>
          </cell>
          <cell r="R418">
            <v>40.965299999999992</v>
          </cell>
          <cell r="S418">
            <v>40.965299999999992</v>
          </cell>
          <cell r="T418">
            <v>40.965299999999992</v>
          </cell>
          <cell r="U418">
            <v>40.965299999999992</v>
          </cell>
          <cell r="V418">
            <v>40.965299999999992</v>
          </cell>
          <cell r="W418">
            <v>40.965299999999992</v>
          </cell>
          <cell r="X418">
            <v>40.965299999999992</v>
          </cell>
          <cell r="Y418">
            <v>40.965299999999992</v>
          </cell>
          <cell r="Z418">
            <v>40.965299999999992</v>
          </cell>
          <cell r="AA418">
            <v>489.30628949999999</v>
          </cell>
          <cell r="AB418">
            <v>503.98547818499998</v>
          </cell>
          <cell r="AC418">
            <v>519.10504253054978</v>
          </cell>
        </row>
        <row r="419">
          <cell r="A419" t="str">
            <v>CML_LEID_7</v>
          </cell>
          <cell r="M419">
            <v>13651.244000000004</v>
          </cell>
          <cell r="N419">
            <v>19112.986889999989</v>
          </cell>
          <cell r="O419">
            <v>1394.9936408675851</v>
          </cell>
          <cell r="P419">
            <v>1252.7454278913167</v>
          </cell>
          <cell r="Q419">
            <v>1320.1463418575315</v>
          </cell>
          <cell r="R419">
            <v>1297.4995168122609</v>
          </cell>
          <cell r="S419">
            <v>2005.3078458813504</v>
          </cell>
          <cell r="T419">
            <v>1279.7033066478782</v>
          </cell>
          <cell r="U419">
            <v>1316.3653517476034</v>
          </cell>
          <cell r="V419">
            <v>2058.1335890497517</v>
          </cell>
          <cell r="W419">
            <v>1296.0519592256157</v>
          </cell>
          <cell r="X419">
            <v>2482.8145592763281</v>
          </cell>
          <cell r="Y419">
            <v>1329.9262885218379</v>
          </cell>
          <cell r="Z419">
            <v>2079.299062220929</v>
          </cell>
          <cell r="AA419">
            <v>21723.917861700011</v>
          </cell>
          <cell r="AB419">
            <v>24411.062977289992</v>
          </cell>
          <cell r="AC419">
            <v>26953.736940174684</v>
          </cell>
        </row>
        <row r="420">
          <cell r="A420" t="str">
            <v>CML_LIZK_1</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A421" t="str">
            <v>CML_LIZK_2</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A422" t="str">
            <v>CML_LIZK_3</v>
          </cell>
          <cell r="M422">
            <v>100.30043190717697</v>
          </cell>
          <cell r="N422">
            <v>103.5</v>
          </cell>
          <cell r="O422">
            <v>8.625</v>
          </cell>
          <cell r="P422">
            <v>8.625</v>
          </cell>
          <cell r="Q422">
            <v>8.625</v>
          </cell>
          <cell r="R422">
            <v>8.625</v>
          </cell>
          <cell r="S422">
            <v>8.625</v>
          </cell>
          <cell r="T422">
            <v>8.625</v>
          </cell>
          <cell r="U422">
            <v>8.625</v>
          </cell>
          <cell r="V422">
            <v>8.625</v>
          </cell>
          <cell r="W422">
            <v>8.625</v>
          </cell>
          <cell r="X422">
            <v>8.625</v>
          </cell>
          <cell r="Y422">
            <v>8.625</v>
          </cell>
          <cell r="Z422">
            <v>8.625</v>
          </cell>
          <cell r="AA422">
            <v>109.80314999999999</v>
          </cell>
          <cell r="AB422">
            <v>116.391339</v>
          </cell>
          <cell r="AC422">
            <v>124.40696895000001</v>
          </cell>
        </row>
        <row r="423">
          <cell r="A423" t="str">
            <v>CML_LIZK_4</v>
          </cell>
          <cell r="M423">
            <v>13</v>
          </cell>
          <cell r="N423">
            <v>12.42</v>
          </cell>
          <cell r="O423">
            <v>1.0349999999999999</v>
          </cell>
          <cell r="P423">
            <v>1.0349999999999999</v>
          </cell>
          <cell r="Q423">
            <v>1.0349999999999999</v>
          </cell>
          <cell r="R423">
            <v>1.0349999999999999</v>
          </cell>
          <cell r="S423">
            <v>1.0349999999999999</v>
          </cell>
          <cell r="T423">
            <v>1.0349999999999999</v>
          </cell>
          <cell r="U423">
            <v>1.0349999999999999</v>
          </cell>
          <cell r="V423">
            <v>1.0349999999999999</v>
          </cell>
          <cell r="W423">
            <v>1.0349999999999999</v>
          </cell>
          <cell r="X423">
            <v>1.0349999999999999</v>
          </cell>
          <cell r="Y423">
            <v>1.0349999999999999</v>
          </cell>
          <cell r="Z423">
            <v>1.0349999999999999</v>
          </cell>
          <cell r="AA423">
            <v>12.7926</v>
          </cell>
          <cell r="AB423">
            <v>13.176378</v>
          </cell>
          <cell r="AC423">
            <v>13.57166934</v>
          </cell>
        </row>
        <row r="424">
          <cell r="A424" t="str">
            <v>CML_LIZK_5</v>
          </cell>
          <cell r="M424">
            <v>8542.9070615524688</v>
          </cell>
          <cell r="N424">
            <v>54000.360814514213</v>
          </cell>
          <cell r="O424">
            <v>4025.6550678761841</v>
          </cell>
          <cell r="P424">
            <v>4543.155067876186</v>
          </cell>
          <cell r="Q424">
            <v>4543.155067876186</v>
          </cell>
          <cell r="R424">
            <v>4543.155067876186</v>
          </cell>
          <cell r="S424">
            <v>4543.155067876186</v>
          </cell>
          <cell r="T424">
            <v>4543.155067876186</v>
          </cell>
          <cell r="U424">
            <v>4543.155067876186</v>
          </cell>
          <cell r="V424">
            <v>4543.155067876186</v>
          </cell>
          <cell r="W424">
            <v>4543.155067876186</v>
          </cell>
          <cell r="X424">
            <v>4543.155067876186</v>
          </cell>
          <cell r="Y424">
            <v>4543.155067876186</v>
          </cell>
          <cell r="Z424">
            <v>4543.155067876186</v>
          </cell>
          <cell r="AA424">
            <v>57821.436255496592</v>
          </cell>
          <cell r="AB424">
            <v>60972.560656714268</v>
          </cell>
          <cell r="AC424">
            <v>64737.129830154037</v>
          </cell>
        </row>
        <row r="425">
          <cell r="A425" t="str">
            <v>CML_LIZK_6</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A426" t="str">
            <v>CML_LIZK_7</v>
          </cell>
          <cell r="M426">
            <v>26863.222275631491</v>
          </cell>
          <cell r="N426">
            <v>29080.501666700908</v>
          </cell>
          <cell r="O426">
            <v>2423.3655185667444</v>
          </cell>
          <cell r="P426">
            <v>2423.3655185667444</v>
          </cell>
          <cell r="Q426">
            <v>2423.3655185667444</v>
          </cell>
          <cell r="R426">
            <v>2423.3655185667444</v>
          </cell>
          <cell r="S426">
            <v>2423.3655185667444</v>
          </cell>
          <cell r="T426">
            <v>2423.3655185667444</v>
          </cell>
          <cell r="U426">
            <v>2423.3655185667444</v>
          </cell>
          <cell r="V426">
            <v>2423.3655185667444</v>
          </cell>
          <cell r="W426">
            <v>2423.3655185667444</v>
          </cell>
          <cell r="X426">
            <v>2423.3655185667444</v>
          </cell>
          <cell r="Y426">
            <v>2423.4801655167444</v>
          </cell>
          <cell r="Z426">
            <v>2423.3663155167424</v>
          </cell>
          <cell r="AA426">
            <v>30743.226405065456</v>
          </cell>
          <cell r="AB426">
            <v>32306.6513875493</v>
          </cell>
          <cell r="AC426">
            <v>33886.122322397787</v>
          </cell>
        </row>
        <row r="427">
          <cell r="A427" t="str">
            <v>CML_MIET_1</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A428" t="str">
            <v>CML_MIET_2</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A429" t="str">
            <v>CML_MIET_3</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A430" t="str">
            <v>CML_MIET_4</v>
          </cell>
          <cell r="M430">
            <v>59232</v>
          </cell>
          <cell r="N430">
            <v>74373.03</v>
          </cell>
          <cell r="O430">
            <v>6223.4549999999999</v>
          </cell>
          <cell r="P430">
            <v>6223.4549999999999</v>
          </cell>
          <cell r="Q430">
            <v>6223.4549999999999</v>
          </cell>
          <cell r="R430">
            <v>5912.9549999999999</v>
          </cell>
          <cell r="S430">
            <v>6223.4549999999999</v>
          </cell>
          <cell r="T430">
            <v>6223.4549999999999</v>
          </cell>
          <cell r="U430">
            <v>6224.49</v>
          </cell>
          <cell r="V430">
            <v>6223.4549999999999</v>
          </cell>
          <cell r="W430">
            <v>6223.4549999999999</v>
          </cell>
          <cell r="X430">
            <v>6223.4549999999999</v>
          </cell>
          <cell r="Y430">
            <v>6223.4549999999999</v>
          </cell>
          <cell r="Z430">
            <v>6224.49</v>
          </cell>
          <cell r="AA430">
            <v>82989.86039999999</v>
          </cell>
          <cell r="AB430">
            <v>118971.713025</v>
          </cell>
          <cell r="AC430">
            <v>122540.86441575001</v>
          </cell>
        </row>
        <row r="431">
          <cell r="A431" t="str">
            <v>CML_MIET_5</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A432" t="str">
            <v>CML_MIET_6</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A433" t="str">
            <v>CML_MIET_7</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A434" t="str">
            <v>CML_PGK_1</v>
          </cell>
          <cell r="M434">
            <v>26141.438999999998</v>
          </cell>
          <cell r="N434">
            <v>30690.567571874995</v>
          </cell>
          <cell r="O434">
            <v>2393.35685625</v>
          </cell>
          <cell r="P434">
            <v>2417.26828875</v>
          </cell>
          <cell r="Q434">
            <v>2441.1797212500001</v>
          </cell>
          <cell r="R434">
            <v>2499.4617787499997</v>
          </cell>
          <cell r="S434">
            <v>2561.5804518750006</v>
          </cell>
          <cell r="T434">
            <v>2578.5927037500005</v>
          </cell>
          <cell r="U434">
            <v>2591.7683400000001</v>
          </cell>
          <cell r="V434">
            <v>2591.7683400000001</v>
          </cell>
          <cell r="W434">
            <v>2596.981505625</v>
          </cell>
          <cell r="X434">
            <v>2644.5997856250005</v>
          </cell>
          <cell r="Y434">
            <v>2687.0049000000004</v>
          </cell>
          <cell r="Z434">
            <v>2687.0049000000004</v>
          </cell>
          <cell r="AA434">
            <v>33926.148433124996</v>
          </cell>
          <cell r="AB434">
            <v>36131.991439787998</v>
          </cell>
          <cell r="AC434">
            <v>37731.662742690969</v>
          </cell>
        </row>
        <row r="435">
          <cell r="A435" t="str">
            <v>CML_PGK_2</v>
          </cell>
          <cell r="M435">
            <v>53192.964000000007</v>
          </cell>
          <cell r="N435">
            <v>53269.400872500017</v>
          </cell>
          <cell r="O435">
            <v>4499.9619600000005</v>
          </cell>
          <cell r="P435">
            <v>4433.1835875000006</v>
          </cell>
          <cell r="Q435">
            <v>4433.1835875000006</v>
          </cell>
          <cell r="R435">
            <v>4433.1835875000006</v>
          </cell>
          <cell r="S435">
            <v>4433.1835875000006</v>
          </cell>
          <cell r="T435">
            <v>4433.1835875000006</v>
          </cell>
          <cell r="U435">
            <v>4433.1835874999997</v>
          </cell>
          <cell r="V435">
            <v>4433.1835874999997</v>
          </cell>
          <cell r="W435">
            <v>4433.1835874999997</v>
          </cell>
          <cell r="X435">
            <v>4433.1835874999997</v>
          </cell>
          <cell r="Y435">
            <v>4433.1835874999997</v>
          </cell>
          <cell r="Z435">
            <v>4437.6030375</v>
          </cell>
          <cell r="AA435">
            <v>54903.83342692499</v>
          </cell>
          <cell r="AB435">
            <v>56604.912834847506</v>
          </cell>
          <cell r="AC435">
            <v>58358.294652161843</v>
          </cell>
        </row>
        <row r="436">
          <cell r="A436" t="str">
            <v>CML_PGK_3</v>
          </cell>
          <cell r="M436">
            <v>8142.2649999999994</v>
          </cell>
          <cell r="N436">
            <v>9311.5532774999974</v>
          </cell>
          <cell r="O436">
            <v>746.86065749999989</v>
          </cell>
          <cell r="P436">
            <v>778.60842000000002</v>
          </cell>
          <cell r="Q436">
            <v>778.60842000000002</v>
          </cell>
          <cell r="R436">
            <v>778.60842000000002</v>
          </cell>
          <cell r="S436">
            <v>778.60842000000002</v>
          </cell>
          <cell r="T436">
            <v>778.60842000000002</v>
          </cell>
          <cell r="U436">
            <v>778.60842000000002</v>
          </cell>
          <cell r="V436">
            <v>778.60842000000002</v>
          </cell>
          <cell r="W436">
            <v>778.60842000000002</v>
          </cell>
          <cell r="X436">
            <v>778.60842000000002</v>
          </cell>
          <cell r="Y436">
            <v>778.60842000000002</v>
          </cell>
          <cell r="Z436">
            <v>778.60842000000002</v>
          </cell>
          <cell r="AA436">
            <v>9819.8012434499997</v>
          </cell>
          <cell r="AB436">
            <v>10518.569695588501</v>
          </cell>
          <cell r="AC436">
            <v>11250.426433736204</v>
          </cell>
        </row>
        <row r="437">
          <cell r="A437" t="str">
            <v>CML_PGK_4</v>
          </cell>
          <cell r="M437">
            <v>149642.29600000003</v>
          </cell>
          <cell r="N437">
            <v>122590.38783749996</v>
          </cell>
          <cell r="O437">
            <v>10317.254411249998</v>
          </cell>
          <cell r="P437">
            <v>10335.878373749998</v>
          </cell>
          <cell r="Q437">
            <v>10356.497255624998</v>
          </cell>
          <cell r="R437">
            <v>10377.116137499996</v>
          </cell>
          <cell r="S437">
            <v>10392.047521875</v>
          </cell>
          <cell r="T437">
            <v>10412.666403749998</v>
          </cell>
          <cell r="U437">
            <v>10433.285285624997</v>
          </cell>
          <cell r="V437">
            <v>10448.216669999996</v>
          </cell>
          <cell r="W437">
            <v>10463.148054374999</v>
          </cell>
          <cell r="X437">
            <v>10478.079438749997</v>
          </cell>
          <cell r="Y437">
            <v>9682.7985918749982</v>
          </cell>
          <cell r="Z437">
            <v>8893.3996931249949</v>
          </cell>
          <cell r="AA437">
            <v>106582.61348252499</v>
          </cell>
          <cell r="AB437">
            <v>102278.31158168102</v>
          </cell>
          <cell r="AC437">
            <v>101240.15652995867</v>
          </cell>
        </row>
        <row r="438">
          <cell r="A438" t="str">
            <v>CML_PGK_5</v>
          </cell>
          <cell r="M438">
            <v>597522.53</v>
          </cell>
          <cell r="N438">
            <v>382969.25480017491</v>
          </cell>
          <cell r="O438">
            <v>33096.545026649997</v>
          </cell>
          <cell r="P438">
            <v>32619.049587899994</v>
          </cell>
          <cell r="Q438">
            <v>32645.973967499995</v>
          </cell>
          <cell r="R438">
            <v>32702.611151250003</v>
          </cell>
          <cell r="S438">
            <v>32749.265759999998</v>
          </cell>
          <cell r="T438">
            <v>32744.592778124996</v>
          </cell>
          <cell r="U438">
            <v>32732.323586250019</v>
          </cell>
          <cell r="V438">
            <v>32743.608450000018</v>
          </cell>
          <cell r="W438">
            <v>32632.761330000023</v>
          </cell>
          <cell r="X438">
            <v>30874.757336249982</v>
          </cell>
          <cell r="Y438">
            <v>28907.935796249993</v>
          </cell>
          <cell r="Z438">
            <v>28519.830030000001</v>
          </cell>
          <cell r="AA438">
            <v>344201.85266197531</v>
          </cell>
          <cell r="AB438">
            <v>341572.59143357177</v>
          </cell>
          <cell r="AC438">
            <v>343366.0900074236</v>
          </cell>
        </row>
        <row r="439">
          <cell r="A439" t="str">
            <v>CML_PGK_6</v>
          </cell>
          <cell r="M439">
            <v>8077.1729999999989</v>
          </cell>
          <cell r="N439">
            <v>10070.160063749996</v>
          </cell>
          <cell r="O439">
            <v>786.20014499999979</v>
          </cell>
          <cell r="P439">
            <v>843.99635625000053</v>
          </cell>
          <cell r="Q439">
            <v>843.99635625000053</v>
          </cell>
          <cell r="R439">
            <v>843.99635625000053</v>
          </cell>
          <cell r="S439">
            <v>843.99635625000053</v>
          </cell>
          <cell r="T439">
            <v>843.99635625000053</v>
          </cell>
          <cell r="U439">
            <v>843.99635625000053</v>
          </cell>
          <cell r="V439">
            <v>843.99635625000053</v>
          </cell>
          <cell r="W439">
            <v>843.99635625000053</v>
          </cell>
          <cell r="X439">
            <v>843.99635625000053</v>
          </cell>
          <cell r="Y439">
            <v>843.99635625000053</v>
          </cell>
          <cell r="Z439">
            <v>843.99635625000053</v>
          </cell>
          <cell r="AA439">
            <v>10431.79496325</v>
          </cell>
          <cell r="AB439">
            <v>10744.748812147502</v>
          </cell>
          <cell r="AC439">
            <v>11067.091276511925</v>
          </cell>
        </row>
        <row r="440">
          <cell r="A440" t="str">
            <v>CML_PGK_7</v>
          </cell>
          <cell r="M440">
            <v>87168.129915000027</v>
          </cell>
          <cell r="N440">
            <v>97313.559192243716</v>
          </cell>
          <cell r="O440">
            <v>7879.7112504750039</v>
          </cell>
          <cell r="P440">
            <v>8046.1479781125081</v>
          </cell>
          <cell r="Q440">
            <v>8089.8288981750075</v>
          </cell>
          <cell r="R440">
            <v>8134.8544902375106</v>
          </cell>
          <cell r="S440">
            <v>8148.4423971750002</v>
          </cell>
          <cell r="T440">
            <v>8154.5238458624972</v>
          </cell>
          <cell r="U440">
            <v>8120.9813933624991</v>
          </cell>
          <cell r="V440">
            <v>8088.9820396125078</v>
          </cell>
          <cell r="W440">
            <v>8112.500532206258</v>
          </cell>
          <cell r="X440">
            <v>8160.4646716875077</v>
          </cell>
          <cell r="Y440">
            <v>8188.5608476687639</v>
          </cell>
          <cell r="Z440">
            <v>8188.5608476687539</v>
          </cell>
          <cell r="AA440">
            <v>100991.2889714492</v>
          </cell>
          <cell r="AB440">
            <v>104317.4330704047</v>
          </cell>
          <cell r="AC440">
            <v>108068.85169556001</v>
          </cell>
        </row>
        <row r="441">
          <cell r="A441" t="str">
            <v>CML_PNK_1</v>
          </cell>
          <cell r="M441">
            <v>25763.707500000004</v>
          </cell>
          <cell r="N441">
            <v>30390.810742499994</v>
          </cell>
          <cell r="O441">
            <v>2364.7550624999999</v>
          </cell>
          <cell r="P441">
            <v>2388.64381125</v>
          </cell>
          <cell r="Q441">
            <v>2412.5325599999996</v>
          </cell>
          <cell r="R441">
            <v>2472.5781281249997</v>
          </cell>
          <cell r="S441">
            <v>2536.3917862499998</v>
          </cell>
          <cell r="T441">
            <v>2554.0588481249993</v>
          </cell>
          <cell r="U441">
            <v>2567.9578199999996</v>
          </cell>
          <cell r="V441">
            <v>2567.9578199999996</v>
          </cell>
          <cell r="W441">
            <v>2573.7930206249998</v>
          </cell>
          <cell r="X441">
            <v>2622.2796656249998</v>
          </cell>
          <cell r="Y441">
            <v>2664.9311099999995</v>
          </cell>
          <cell r="Z441">
            <v>2664.9311099999995</v>
          </cell>
          <cell r="AA441">
            <v>33675.184272375001</v>
          </cell>
          <cell r="AB441">
            <v>35908.174738001246</v>
          </cell>
          <cell r="AC441">
            <v>37512.750019778097</v>
          </cell>
        </row>
        <row r="442">
          <cell r="A442" t="str">
            <v>CML_PNK_2</v>
          </cell>
          <cell r="M442">
            <v>44549.185999999987</v>
          </cell>
          <cell r="N442">
            <v>44919.435764324982</v>
          </cell>
          <cell r="O442">
            <v>3789.5526535499989</v>
          </cell>
          <cell r="P442">
            <v>3738.570796049999</v>
          </cell>
          <cell r="Q442">
            <v>3738.570796049999</v>
          </cell>
          <cell r="R442">
            <v>3738.570796049999</v>
          </cell>
          <cell r="S442">
            <v>3738.570796049999</v>
          </cell>
          <cell r="T442">
            <v>3738.570796049999</v>
          </cell>
          <cell r="U442">
            <v>3738.570796049999</v>
          </cell>
          <cell r="V442">
            <v>3738.570796049999</v>
          </cell>
          <cell r="W442">
            <v>3738.570796049999</v>
          </cell>
          <cell r="X442">
            <v>3738.570796049999</v>
          </cell>
          <cell r="Y442">
            <v>3738.570796049999</v>
          </cell>
          <cell r="Z442">
            <v>3744.1751502749999</v>
          </cell>
          <cell r="AA442">
            <v>46348.032743775017</v>
          </cell>
          <cell r="AB442">
            <v>47809.648676933997</v>
          </cell>
          <cell r="AC442">
            <v>49316.443649718523</v>
          </cell>
        </row>
        <row r="443">
          <cell r="A443" t="str">
            <v>CML_PNK_3</v>
          </cell>
          <cell r="M443">
            <v>7734.7669999999998</v>
          </cell>
          <cell r="N443">
            <v>8792.0276962499993</v>
          </cell>
          <cell r="O443">
            <v>708.30388874999994</v>
          </cell>
          <cell r="P443">
            <v>734.8839825</v>
          </cell>
          <cell r="Q443">
            <v>734.8839825</v>
          </cell>
          <cell r="R443">
            <v>734.8839825</v>
          </cell>
          <cell r="S443">
            <v>734.8839825</v>
          </cell>
          <cell r="T443">
            <v>734.8839825</v>
          </cell>
          <cell r="U443">
            <v>734.8839825</v>
          </cell>
          <cell r="V443">
            <v>734.8839825</v>
          </cell>
          <cell r="W443">
            <v>734.8839825</v>
          </cell>
          <cell r="X443">
            <v>734.8839825</v>
          </cell>
          <cell r="Y443">
            <v>734.8839825</v>
          </cell>
          <cell r="Z443">
            <v>734.8839825</v>
          </cell>
          <cell r="AA443">
            <v>9247.4310030750003</v>
          </cell>
          <cell r="AB443">
            <v>9863.2397906797505</v>
          </cell>
          <cell r="AC443">
            <v>10507.674417638018</v>
          </cell>
        </row>
        <row r="444">
          <cell r="A444" t="str">
            <v>CML_PNK_4</v>
          </cell>
          <cell r="M444">
            <v>117815.258</v>
          </cell>
          <cell r="N444">
            <v>97556.781427499955</v>
          </cell>
          <cell r="O444">
            <v>8189.8380018749995</v>
          </cell>
          <cell r="P444">
            <v>8203.7435287499993</v>
          </cell>
          <cell r="Q444">
            <v>8221.6824506249995</v>
          </cell>
          <cell r="R444">
            <v>8239.6213724999998</v>
          </cell>
          <cell r="S444">
            <v>8251.5307724999984</v>
          </cell>
          <cell r="T444">
            <v>8269.4696943749987</v>
          </cell>
          <cell r="U444">
            <v>8287.4086162499989</v>
          </cell>
          <cell r="V444">
            <v>8299.3180162499993</v>
          </cell>
          <cell r="W444">
            <v>8311.2274162499998</v>
          </cell>
          <cell r="X444">
            <v>8323.1368162500003</v>
          </cell>
          <cell r="Y444">
            <v>7758.8824162499996</v>
          </cell>
          <cell r="Z444">
            <v>7200.9223256250007</v>
          </cell>
          <cell r="AA444">
            <v>86215.450526999994</v>
          </cell>
          <cell r="AB444">
            <v>82537.87272586202</v>
          </cell>
          <cell r="AC444">
            <v>81602.317430050869</v>
          </cell>
        </row>
        <row r="445">
          <cell r="A445" t="str">
            <v>CML_PNK_5</v>
          </cell>
          <cell r="M445">
            <v>124686.04199999978</v>
          </cell>
          <cell r="N445">
            <v>303115.85606107494</v>
          </cell>
          <cell r="O445">
            <v>26121.13418835001</v>
          </cell>
          <cell r="P445">
            <v>25784.345533350028</v>
          </cell>
          <cell r="Q445">
            <v>25812.400267500023</v>
          </cell>
          <cell r="R445">
            <v>25863.030785625029</v>
          </cell>
          <cell r="S445">
            <v>25904.491721250022</v>
          </cell>
          <cell r="T445">
            <v>25905.264693750025</v>
          </cell>
          <cell r="U445">
            <v>25913.112667500023</v>
          </cell>
          <cell r="V445">
            <v>25937.513741250019</v>
          </cell>
          <cell r="W445">
            <v>25851.369483750022</v>
          </cell>
          <cell r="X445">
            <v>24471.829584375027</v>
          </cell>
          <cell r="Y445">
            <v>22927.963468125032</v>
          </cell>
          <cell r="Z445">
            <v>22623.399926250029</v>
          </cell>
          <cell r="AA445">
            <v>273601.93771462492</v>
          </cell>
          <cell r="AB445">
            <v>272259.78562048275</v>
          </cell>
          <cell r="AC445">
            <v>274005.34480884392</v>
          </cell>
        </row>
        <row r="446">
          <cell r="A446" t="str">
            <v>CML_PNK_6</v>
          </cell>
          <cell r="M446">
            <v>7090.3540000000003</v>
          </cell>
          <cell r="N446">
            <v>9030.7125825000003</v>
          </cell>
          <cell r="O446">
            <v>697.82899874999998</v>
          </cell>
          <cell r="P446">
            <v>757.5348712499997</v>
          </cell>
          <cell r="Q446">
            <v>757.5348712499997</v>
          </cell>
          <cell r="R446">
            <v>757.5348712499997</v>
          </cell>
          <cell r="S446">
            <v>757.5348712499997</v>
          </cell>
          <cell r="T446">
            <v>757.5348712499997</v>
          </cell>
          <cell r="U446">
            <v>757.5348712499997</v>
          </cell>
          <cell r="V446">
            <v>757.5348712499997</v>
          </cell>
          <cell r="W446">
            <v>757.5348712499997</v>
          </cell>
          <cell r="X446">
            <v>757.5348712499997</v>
          </cell>
          <cell r="Y446">
            <v>757.5348712499997</v>
          </cell>
          <cell r="Z446">
            <v>757.5348712499997</v>
          </cell>
          <cell r="AA446">
            <v>9363.1310086500034</v>
          </cell>
          <cell r="AB446">
            <v>9644.0249389095061</v>
          </cell>
          <cell r="AC446">
            <v>9933.345687076795</v>
          </cell>
        </row>
        <row r="447">
          <cell r="A447" t="str">
            <v>CML_PNK_7</v>
          </cell>
          <cell r="M447">
            <v>88646.405115407862</v>
          </cell>
          <cell r="N447">
            <v>97013.161843595706</v>
          </cell>
          <cell r="O447">
            <v>7902.0513599049873</v>
          </cell>
          <cell r="P447">
            <v>8029.5332145725715</v>
          </cell>
          <cell r="Q447">
            <v>8067.2761172565333</v>
          </cell>
          <cell r="R447">
            <v>8105.9747260029908</v>
          </cell>
          <cell r="S447">
            <v>8117.7667631869517</v>
          </cell>
          <cell r="T447">
            <v>8118.1026970932398</v>
          </cell>
          <cell r="U447">
            <v>8088.1412041413951</v>
          </cell>
          <cell r="V447">
            <v>8064.5842911877298</v>
          </cell>
          <cell r="W447">
            <v>8086.4395129064906</v>
          </cell>
          <cell r="X447">
            <v>8128.6217782311624</v>
          </cell>
          <cell r="Y447">
            <v>8152.3350895558269</v>
          </cell>
          <cell r="Z447">
            <v>8152.3350895558251</v>
          </cell>
          <cell r="AA447">
            <v>100876.57089496772</v>
          </cell>
          <cell r="AB447">
            <v>103929.65069226101</v>
          </cell>
          <cell r="AC447">
            <v>107573.3156349795</v>
          </cell>
        </row>
        <row r="448">
          <cell r="A448" t="str">
            <v>CML_REIK_1</v>
          </cell>
          <cell r="M448">
            <v>3470.1660000000002</v>
          </cell>
          <cell r="N448">
            <v>3699.1386242999997</v>
          </cell>
          <cell r="O448">
            <v>308.26155202500001</v>
          </cell>
          <cell r="P448">
            <v>308.26155202500001</v>
          </cell>
          <cell r="Q448">
            <v>308.26155202500001</v>
          </cell>
          <cell r="R448">
            <v>308.26155202500001</v>
          </cell>
          <cell r="S448">
            <v>308.26155202500001</v>
          </cell>
          <cell r="T448">
            <v>308.26155202500001</v>
          </cell>
          <cell r="U448">
            <v>308.26155202500001</v>
          </cell>
          <cell r="V448">
            <v>308.26155202500001</v>
          </cell>
          <cell r="W448">
            <v>308.26155202500001</v>
          </cell>
          <cell r="X448">
            <v>308.26155202500001</v>
          </cell>
          <cell r="Y448">
            <v>308.26155202500001</v>
          </cell>
          <cell r="Z448">
            <v>308.26155202500001</v>
          </cell>
          <cell r="AA448">
            <v>3924.4161665198717</v>
          </cell>
          <cell r="AB448">
            <v>4163.4131110609305</v>
          </cell>
          <cell r="AC448">
            <v>4416.9649695245416</v>
          </cell>
        </row>
        <row r="449">
          <cell r="A449" t="str">
            <v>CML_REIK_2</v>
          </cell>
          <cell r="M449">
            <v>3553.8</v>
          </cell>
          <cell r="N449">
            <v>3489.0038500000023</v>
          </cell>
          <cell r="O449">
            <v>290.75032083333332</v>
          </cell>
          <cell r="P449">
            <v>290.75032083333332</v>
          </cell>
          <cell r="Q449">
            <v>290.75032083333309</v>
          </cell>
          <cell r="R449">
            <v>290.75032083333321</v>
          </cell>
          <cell r="S449">
            <v>290.75032083333321</v>
          </cell>
          <cell r="T449">
            <v>290.75032083333309</v>
          </cell>
          <cell r="U449">
            <v>290.75032083333332</v>
          </cell>
          <cell r="V449">
            <v>290.75032083333332</v>
          </cell>
          <cell r="W449">
            <v>290.75032083333332</v>
          </cell>
          <cell r="X449">
            <v>290.75032083333332</v>
          </cell>
          <cell r="Y449">
            <v>290.75032083333332</v>
          </cell>
          <cell r="Z449">
            <v>290.75032083333332</v>
          </cell>
          <cell r="AA449">
            <v>3483.2117700000026</v>
          </cell>
          <cell r="AB449">
            <v>2974.0183177499994</v>
          </cell>
          <cell r="AC449">
            <v>2974.0051413719993</v>
          </cell>
        </row>
        <row r="450">
          <cell r="A450" t="str">
            <v>CML_REIK_3</v>
          </cell>
          <cell r="M450">
            <v>2012.754387140274</v>
          </cell>
          <cell r="N450">
            <v>2145.5549999999998</v>
          </cell>
          <cell r="O450">
            <v>178.79624999999999</v>
          </cell>
          <cell r="P450">
            <v>178.79624999999999</v>
          </cell>
          <cell r="Q450">
            <v>178.79624999999999</v>
          </cell>
          <cell r="R450">
            <v>178.79624999999999</v>
          </cell>
          <cell r="S450">
            <v>178.79624999999999</v>
          </cell>
          <cell r="T450">
            <v>178.79624999999999</v>
          </cell>
          <cell r="U450">
            <v>178.79624999999999</v>
          </cell>
          <cell r="V450">
            <v>178.79624999999999</v>
          </cell>
          <cell r="W450">
            <v>178.79624999999999</v>
          </cell>
          <cell r="X450">
            <v>178.79624999999999</v>
          </cell>
          <cell r="Y450">
            <v>178.79624999999999</v>
          </cell>
          <cell r="Z450">
            <v>178.79624999999999</v>
          </cell>
          <cell r="AA450">
            <v>2275.7315319470699</v>
          </cell>
          <cell r="AB450">
            <v>2414.3235822426464</v>
          </cell>
          <cell r="AC450">
            <v>2561.3558884012236</v>
          </cell>
        </row>
        <row r="451">
          <cell r="A451" t="str">
            <v>CML_REIK_4</v>
          </cell>
          <cell r="M451">
            <v>10000.258049611339</v>
          </cell>
          <cell r="N451">
            <v>7761.2137787178035</v>
          </cell>
          <cell r="O451">
            <v>649.28929125616378</v>
          </cell>
          <cell r="P451">
            <v>649.28929125616378</v>
          </cell>
          <cell r="Q451">
            <v>644.11429125616405</v>
          </cell>
          <cell r="R451">
            <v>649.28929125616378</v>
          </cell>
          <cell r="S451">
            <v>649.28929125616378</v>
          </cell>
          <cell r="T451">
            <v>644.11429125616382</v>
          </cell>
          <cell r="U451">
            <v>649.28929125616378</v>
          </cell>
          <cell r="V451">
            <v>649.28929125616378</v>
          </cell>
          <cell r="W451">
            <v>644.11429125616405</v>
          </cell>
          <cell r="X451">
            <v>649.28929125616378</v>
          </cell>
          <cell r="Y451">
            <v>645.14929125616391</v>
          </cell>
          <cell r="Z451">
            <v>638.69657490000009</v>
          </cell>
          <cell r="AA451">
            <v>7994.0501920793376</v>
          </cell>
          <cell r="AB451">
            <v>8233.8716978417178</v>
          </cell>
          <cell r="AC451">
            <v>8480.8878487769707</v>
          </cell>
        </row>
        <row r="452">
          <cell r="A452" t="str">
            <v>CML_REIK_5</v>
          </cell>
          <cell r="M452">
            <v>10299.391034635028</v>
          </cell>
          <cell r="N452">
            <v>15693.708232291809</v>
          </cell>
          <cell r="O452">
            <v>1287.6162465131292</v>
          </cell>
          <cell r="P452">
            <v>1288.9303987938108</v>
          </cell>
          <cell r="Q452">
            <v>1297.6528480202721</v>
          </cell>
          <cell r="R452">
            <v>1304.1575812738431</v>
          </cell>
          <cell r="S452">
            <v>1304.1575812738431</v>
          </cell>
          <cell r="T452">
            <v>1310.8850812738428</v>
          </cell>
          <cell r="U452">
            <v>1310.8850812738428</v>
          </cell>
          <cell r="V452">
            <v>1312.5022687738428</v>
          </cell>
          <cell r="W452">
            <v>1319.2302862738431</v>
          </cell>
          <cell r="X452">
            <v>1319.2302862738431</v>
          </cell>
          <cell r="Y452">
            <v>1319.2302862738431</v>
          </cell>
          <cell r="Z452">
            <v>1319.2302862738431</v>
          </cell>
          <cell r="AA452">
            <v>15599.920189674162</v>
          </cell>
          <cell r="AB452">
            <v>16535.742891420818</v>
          </cell>
          <cell r="AC452">
            <v>16833.781187628527</v>
          </cell>
        </row>
        <row r="453">
          <cell r="A453" t="str">
            <v>CML_REIK_6</v>
          </cell>
          <cell r="M453">
            <v>438.34666666666658</v>
          </cell>
          <cell r="N453">
            <v>2070.0403764999992</v>
          </cell>
          <cell r="O453">
            <v>172.50336470833318</v>
          </cell>
          <cell r="P453">
            <v>172.50336470833318</v>
          </cell>
          <cell r="Q453">
            <v>172.50336470833318</v>
          </cell>
          <cell r="R453">
            <v>172.50336470833318</v>
          </cell>
          <cell r="S453">
            <v>172.50336470833318</v>
          </cell>
          <cell r="T453">
            <v>172.50336470833318</v>
          </cell>
          <cell r="U453">
            <v>172.50336470833318</v>
          </cell>
          <cell r="V453">
            <v>172.50336470833318</v>
          </cell>
          <cell r="W453">
            <v>172.50336470833318</v>
          </cell>
          <cell r="X453">
            <v>172.50336470833318</v>
          </cell>
          <cell r="Y453">
            <v>172.50336470833318</v>
          </cell>
          <cell r="Z453">
            <v>172.50336470833318</v>
          </cell>
          <cell r="AA453">
            <v>467.29946400000011</v>
          </cell>
          <cell r="AB453">
            <v>481.31844791999998</v>
          </cell>
          <cell r="AC453">
            <v>495.75800135759994</v>
          </cell>
        </row>
        <row r="454">
          <cell r="A454" t="str">
            <v>CML_REIK_7</v>
          </cell>
          <cell r="M454">
            <v>16632.211199999991</v>
          </cell>
          <cell r="N454">
            <v>23764.753794816017</v>
          </cell>
          <cell r="O454">
            <v>1060.8058084206921</v>
          </cell>
          <cell r="P454">
            <v>1527.0776383910897</v>
          </cell>
          <cell r="Q454">
            <v>1897.4921135992388</v>
          </cell>
          <cell r="R454">
            <v>1671.8135633217541</v>
          </cell>
          <cell r="S454">
            <v>1493.3294970926543</v>
          </cell>
          <cell r="T454">
            <v>3622.9610692745223</v>
          </cell>
          <cell r="U454">
            <v>2292.5194495027617</v>
          </cell>
          <cell r="V454">
            <v>1551.6276387060698</v>
          </cell>
          <cell r="W454">
            <v>2282.4761824626053</v>
          </cell>
          <cell r="X454">
            <v>1952.5146199642136</v>
          </cell>
          <cell r="Y454">
            <v>2411.2860879065247</v>
          </cell>
          <cell r="Z454">
            <v>2000.8501261738788</v>
          </cell>
          <cell r="AA454">
            <v>26339.473187568005</v>
          </cell>
          <cell r="AB454">
            <v>28561.197416548344</v>
          </cell>
          <cell r="AC454">
            <v>30612.062474132275</v>
          </cell>
        </row>
        <row r="455">
          <cell r="A455" t="str">
            <v>CML_SONK_1</v>
          </cell>
          <cell r="M455">
            <v>16864.712000000007</v>
          </cell>
          <cell r="N455">
            <v>20954.151526050009</v>
          </cell>
          <cell r="O455">
            <v>1746.1792938374972</v>
          </cell>
          <cell r="P455">
            <v>1746.1792938374974</v>
          </cell>
          <cell r="Q455">
            <v>1746.1792938374983</v>
          </cell>
          <cell r="R455">
            <v>1746.1792938374979</v>
          </cell>
          <cell r="S455">
            <v>1746.1792938374983</v>
          </cell>
          <cell r="T455">
            <v>1746.1792938374983</v>
          </cell>
          <cell r="U455">
            <v>1746.1792938374983</v>
          </cell>
          <cell r="V455">
            <v>1746.1792938374974</v>
          </cell>
          <cell r="W455">
            <v>1746.1792938374974</v>
          </cell>
          <cell r="X455">
            <v>1746.1792938374974</v>
          </cell>
          <cell r="Y455">
            <v>1746.1792938374974</v>
          </cell>
          <cell r="Z455">
            <v>1746.1792938374974</v>
          </cell>
          <cell r="AA455">
            <v>19000.340765385838</v>
          </cell>
          <cell r="AB455">
            <v>20157.461517997828</v>
          </cell>
          <cell r="AC455">
            <v>21385.050924443876</v>
          </cell>
        </row>
        <row r="456">
          <cell r="A456" t="str">
            <v>CML_SONK_2</v>
          </cell>
          <cell r="M456">
            <v>41230.1</v>
          </cell>
          <cell r="N456">
            <v>34999.993499999946</v>
          </cell>
          <cell r="O456">
            <v>2916.6661249999975</v>
          </cell>
          <cell r="P456">
            <v>2916.6661249999975</v>
          </cell>
          <cell r="Q456">
            <v>2916.6661249999975</v>
          </cell>
          <cell r="R456">
            <v>2916.6661249999975</v>
          </cell>
          <cell r="S456">
            <v>2916.6661249999975</v>
          </cell>
          <cell r="T456">
            <v>2916.6661249999975</v>
          </cell>
          <cell r="U456">
            <v>2916.6661249999975</v>
          </cell>
          <cell r="V456">
            <v>2916.6661249999975</v>
          </cell>
          <cell r="W456">
            <v>2916.6661249999975</v>
          </cell>
          <cell r="X456">
            <v>2916.6661249999975</v>
          </cell>
          <cell r="Y456">
            <v>2916.6661249999975</v>
          </cell>
          <cell r="Z456">
            <v>2916.6661249999975</v>
          </cell>
          <cell r="AA456">
            <v>36499.713754999953</v>
          </cell>
          <cell r="AB456">
            <v>34300.071847049985</v>
          </cell>
          <cell r="AC456">
            <v>34299.8262164345</v>
          </cell>
        </row>
        <row r="457">
          <cell r="A457" t="str">
            <v>CML_SONK_3</v>
          </cell>
          <cell r="M457">
            <v>5000</v>
          </cell>
          <cell r="N457">
            <v>4000.2749999999992</v>
          </cell>
          <cell r="O457">
            <v>333.35624999999999</v>
          </cell>
          <cell r="P457">
            <v>333.35624999999999</v>
          </cell>
          <cell r="Q457">
            <v>333.35624999999999</v>
          </cell>
          <cell r="R457">
            <v>333.35624999999999</v>
          </cell>
          <cell r="S457">
            <v>333.35624999999999</v>
          </cell>
          <cell r="T457">
            <v>333.35624999999999</v>
          </cell>
          <cell r="U457">
            <v>333.35624999999999</v>
          </cell>
          <cell r="V457">
            <v>333.35624999999999</v>
          </cell>
          <cell r="W457">
            <v>333.35624999999999</v>
          </cell>
          <cell r="X457">
            <v>333.35624999999999</v>
          </cell>
          <cell r="Y457">
            <v>333.35624999999999</v>
          </cell>
          <cell r="Z457">
            <v>333.35624999999999</v>
          </cell>
          <cell r="AA457">
            <v>5490.157500000003</v>
          </cell>
          <cell r="AB457">
            <v>5654.8622250000008</v>
          </cell>
          <cell r="AC457">
            <v>5824.5080917499963</v>
          </cell>
        </row>
        <row r="458">
          <cell r="A458" t="str">
            <v>CML_SONK_4</v>
          </cell>
          <cell r="M458">
            <v>33388.938236000002</v>
          </cell>
          <cell r="N458">
            <v>33457.687027064996</v>
          </cell>
          <cell r="O458">
            <v>2683.6055855887485</v>
          </cell>
          <cell r="P458">
            <v>2683.6055855887503</v>
          </cell>
          <cell r="Q458">
            <v>2994.1055855887503</v>
          </cell>
          <cell r="R458">
            <v>2684.6405855887501</v>
          </cell>
          <cell r="S458">
            <v>2684.6405855887501</v>
          </cell>
          <cell r="T458">
            <v>2996.17558558875</v>
          </cell>
          <cell r="U458">
            <v>2685.67558558875</v>
          </cell>
          <cell r="V458">
            <v>2685.67558558875</v>
          </cell>
          <cell r="W458">
            <v>2996.17558558875</v>
          </cell>
          <cell r="X458">
            <v>2685.67558558875</v>
          </cell>
          <cell r="Y458">
            <v>2685.67558558875</v>
          </cell>
          <cell r="Z458">
            <v>2992.0355855887501</v>
          </cell>
          <cell r="AA458">
            <v>38532.492182688366</v>
          </cell>
          <cell r="AB458">
            <v>40227.359217478777</v>
          </cell>
          <cell r="AC458">
            <v>42077.348386389378</v>
          </cell>
        </row>
        <row r="459">
          <cell r="A459" t="str">
            <v>CML_SONK_5</v>
          </cell>
          <cell r="M459">
            <v>-54999.722620495304</v>
          </cell>
          <cell r="N459">
            <v>25000.318570053365</v>
          </cell>
          <cell r="O459">
            <v>2083.3598808377747</v>
          </cell>
          <cell r="P459">
            <v>2083.3598808377765</v>
          </cell>
          <cell r="Q459">
            <v>2083.3598808377783</v>
          </cell>
          <cell r="R459">
            <v>2083.3598808377756</v>
          </cell>
          <cell r="S459">
            <v>2083.3598808377756</v>
          </cell>
          <cell r="T459">
            <v>2083.3598808377756</v>
          </cell>
          <cell r="U459">
            <v>2083.3598808377756</v>
          </cell>
          <cell r="V459">
            <v>2083.3598808377765</v>
          </cell>
          <cell r="W459">
            <v>2083.3598808377765</v>
          </cell>
          <cell r="X459">
            <v>2083.3598808377765</v>
          </cell>
          <cell r="Y459">
            <v>2083.3598808377765</v>
          </cell>
          <cell r="Z459">
            <v>2083.3598808377765</v>
          </cell>
          <cell r="AA459">
            <v>25000.313466989108</v>
          </cell>
          <cell r="AB459">
            <v>24999.800308082311</v>
          </cell>
          <cell r="AC459">
            <v>24999.740514639139</v>
          </cell>
        </row>
        <row r="460">
          <cell r="A460" t="str">
            <v>CML_SONK_6</v>
          </cell>
          <cell r="M460">
            <v>265.52333333333326</v>
          </cell>
          <cell r="N460">
            <v>3104.9986947500001</v>
          </cell>
          <cell r="O460">
            <v>258.74989122916662</v>
          </cell>
          <cell r="P460">
            <v>258.74989122916656</v>
          </cell>
          <cell r="Q460">
            <v>258.74989122916662</v>
          </cell>
          <cell r="R460">
            <v>258.74989122916662</v>
          </cell>
          <cell r="S460">
            <v>258.74989122916662</v>
          </cell>
          <cell r="T460">
            <v>258.74989122916656</v>
          </cell>
          <cell r="U460">
            <v>258.74989122916662</v>
          </cell>
          <cell r="V460">
            <v>258.74989122916662</v>
          </cell>
          <cell r="W460">
            <v>258.74989122916662</v>
          </cell>
          <cell r="X460">
            <v>258.74989122916662</v>
          </cell>
          <cell r="Y460">
            <v>258.74989122916662</v>
          </cell>
          <cell r="Z460">
            <v>258.74989122916656</v>
          </cell>
          <cell r="AA460">
            <v>283.06114949999994</v>
          </cell>
          <cell r="AB460">
            <v>291.55298398500008</v>
          </cell>
          <cell r="AC460">
            <v>300.29957350454998</v>
          </cell>
        </row>
        <row r="461">
          <cell r="A461" t="str">
            <v>CML_SONK_7</v>
          </cell>
          <cell r="M461">
            <v>33967.724000000002</v>
          </cell>
          <cell r="N461">
            <v>31092.677189999984</v>
          </cell>
          <cell r="O461">
            <v>4674.1160485004366</v>
          </cell>
          <cell r="P461">
            <v>1287.3495951646644</v>
          </cell>
          <cell r="Q461">
            <v>2024.0528558266292</v>
          </cell>
          <cell r="R461">
            <v>2285.1831522617053</v>
          </cell>
          <cell r="S461">
            <v>1438.5540323208631</v>
          </cell>
          <cell r="T461">
            <v>1950.1800701395307</v>
          </cell>
          <cell r="U461">
            <v>3436.8408664745921</v>
          </cell>
          <cell r="V461">
            <v>1893.9023186400507</v>
          </cell>
          <cell r="W461">
            <v>6266.5988930584008</v>
          </cell>
          <cell r="X461">
            <v>1997.9375524437689</v>
          </cell>
          <cell r="Y461">
            <v>2198.5616088591896</v>
          </cell>
          <cell r="Z461">
            <v>1639.4001963101796</v>
          </cell>
          <cell r="AA461">
            <v>35709.086675699982</v>
          </cell>
          <cell r="AB461">
            <v>39531.477199221001</v>
          </cell>
          <cell r="AC461">
            <v>42840.794006374017</v>
          </cell>
        </row>
        <row r="462">
          <cell r="A462" t="str">
            <v>CML_SPER_1</v>
          </cell>
          <cell r="M462">
            <v>2983.1520000000005</v>
          </cell>
          <cell r="N462">
            <v>3180.1891896000002</v>
          </cell>
          <cell r="O462">
            <v>265.0157658</v>
          </cell>
          <cell r="P462">
            <v>265.0157658</v>
          </cell>
          <cell r="Q462">
            <v>265.0157658</v>
          </cell>
          <cell r="R462">
            <v>265.0157658</v>
          </cell>
          <cell r="S462">
            <v>265.0157658</v>
          </cell>
          <cell r="T462">
            <v>265.0157658</v>
          </cell>
          <cell r="U462">
            <v>265.0157658</v>
          </cell>
          <cell r="V462">
            <v>265.0157658</v>
          </cell>
          <cell r="W462">
            <v>265.0157658</v>
          </cell>
          <cell r="X462">
            <v>265.0157658</v>
          </cell>
          <cell r="Y462">
            <v>265.0157658</v>
          </cell>
          <cell r="Z462">
            <v>265.0157658</v>
          </cell>
          <cell r="AA462">
            <v>3373.8627112466397</v>
          </cell>
          <cell r="AB462">
            <v>3579.330950361561</v>
          </cell>
          <cell r="AC462">
            <v>3797.3122052385802</v>
          </cell>
        </row>
        <row r="463">
          <cell r="A463" t="str">
            <v>CML_SPER_2</v>
          </cell>
          <cell r="M463">
            <v>6320</v>
          </cell>
          <cell r="N463">
            <v>4974.030099999999</v>
          </cell>
          <cell r="O463">
            <v>403.98337873603276</v>
          </cell>
          <cell r="P463">
            <v>405.45974780232058</v>
          </cell>
          <cell r="Q463">
            <v>407.67430140175219</v>
          </cell>
          <cell r="R463">
            <v>409.88885500118391</v>
          </cell>
          <cell r="S463">
            <v>415.05614673319127</v>
          </cell>
          <cell r="T463">
            <v>418.00888486576679</v>
          </cell>
          <cell r="U463">
            <v>418.00888486576679</v>
          </cell>
          <cell r="V463">
            <v>420.22343846519863</v>
          </cell>
          <cell r="W463">
            <v>423.17617659777426</v>
          </cell>
          <cell r="X463">
            <v>423.17617659777426</v>
          </cell>
          <cell r="Y463">
            <v>422.43799206463046</v>
          </cell>
          <cell r="Z463">
            <v>406.93611686860834</v>
          </cell>
          <cell r="AA463">
            <v>6589.2550500000025</v>
          </cell>
          <cell r="AB463">
            <v>6239.0149830000018</v>
          </cell>
          <cell r="AC463">
            <v>6239.3487845760001</v>
          </cell>
        </row>
        <row r="464">
          <cell r="A464" t="str">
            <v>CML_SPER_3</v>
          </cell>
          <cell r="M464">
            <v>2283.2639203071594</v>
          </cell>
          <cell r="N464">
            <v>2314.2600000000002</v>
          </cell>
          <cell r="O464">
            <v>192.85499999999999</v>
          </cell>
          <cell r="P464">
            <v>192.85499999999999</v>
          </cell>
          <cell r="Q464">
            <v>192.85499999999999</v>
          </cell>
          <cell r="R464">
            <v>192.85499999999999</v>
          </cell>
          <cell r="S464">
            <v>192.85499999999999</v>
          </cell>
          <cell r="T464">
            <v>192.85499999999999</v>
          </cell>
          <cell r="U464">
            <v>192.85499999999999</v>
          </cell>
          <cell r="V464">
            <v>192.85499999999999</v>
          </cell>
          <cell r="W464">
            <v>192.85499999999999</v>
          </cell>
          <cell r="X464">
            <v>192.85499999999999</v>
          </cell>
          <cell r="Y464">
            <v>192.85499999999999</v>
          </cell>
          <cell r="Z464">
            <v>192.85499999999999</v>
          </cell>
          <cell r="AA464">
            <v>2455.5545146351351</v>
          </cell>
          <cell r="AB464">
            <v>2605.0977845764146</v>
          </cell>
          <cell r="AC464">
            <v>2763.7482396571181</v>
          </cell>
        </row>
        <row r="465">
          <cell r="A465" t="str">
            <v>CML_SPER_4</v>
          </cell>
          <cell r="M465">
            <v>21974.458160000002</v>
          </cell>
          <cell r="N465">
            <v>21785.393413287009</v>
          </cell>
          <cell r="O465">
            <v>1813.7244511072495</v>
          </cell>
          <cell r="P465">
            <v>1813.7244511072495</v>
          </cell>
          <cell r="Q465">
            <v>1813.7244511072495</v>
          </cell>
          <cell r="R465">
            <v>1813.7244511072495</v>
          </cell>
          <cell r="S465">
            <v>1814.7594511072502</v>
          </cell>
          <cell r="T465">
            <v>1815.7944511072506</v>
          </cell>
          <cell r="U465">
            <v>1815.7944511072506</v>
          </cell>
          <cell r="V465">
            <v>1816.8294511072504</v>
          </cell>
          <cell r="W465">
            <v>1816.8294511072504</v>
          </cell>
          <cell r="X465">
            <v>1816.8294511072504</v>
          </cell>
          <cell r="Y465">
            <v>1816.8294511072504</v>
          </cell>
          <cell r="Z465">
            <v>1816.8294511072504</v>
          </cell>
          <cell r="AA465">
            <v>32419.324022836616</v>
          </cell>
          <cell r="AB465">
            <v>32962.838012146749</v>
          </cell>
          <cell r="AC465">
            <v>33635.907544582667</v>
          </cell>
        </row>
        <row r="466">
          <cell r="A466" t="str">
            <v>CML_SPER_5</v>
          </cell>
          <cell r="M466">
            <v>20067.371864618013</v>
          </cell>
          <cell r="N466">
            <v>30079.851736831548</v>
          </cell>
          <cell r="O466">
            <v>2502.7991300523581</v>
          </cell>
          <cell r="P466">
            <v>2504.4229385212866</v>
          </cell>
          <cell r="Q466">
            <v>2505.3506781445012</v>
          </cell>
          <cell r="R466">
            <v>2506.8872466852144</v>
          </cell>
          <cell r="S466">
            <v>2506.8872466852144</v>
          </cell>
          <cell r="T466">
            <v>2506.8872466852144</v>
          </cell>
          <cell r="U466">
            <v>2506.8872466852135</v>
          </cell>
          <cell r="V466">
            <v>2507.9460006744994</v>
          </cell>
          <cell r="W466">
            <v>2507.9460006745003</v>
          </cell>
          <cell r="X466">
            <v>2507.9460006745003</v>
          </cell>
          <cell r="Y466">
            <v>2507.9460006745003</v>
          </cell>
          <cell r="Z466">
            <v>2507.9460006745003</v>
          </cell>
          <cell r="AA466">
            <v>46059.414138488537</v>
          </cell>
          <cell r="AB466">
            <v>41210.774559284495</v>
          </cell>
          <cell r="AC466">
            <v>44799.216111338501</v>
          </cell>
        </row>
        <row r="467">
          <cell r="A467" t="str">
            <v>CML_SPER_6</v>
          </cell>
          <cell r="M467">
            <v>612.14</v>
          </cell>
          <cell r="N467">
            <v>1691.2317104999988</v>
          </cell>
          <cell r="O467">
            <v>140.93597587500005</v>
          </cell>
          <cell r="P467">
            <v>140.93597587500005</v>
          </cell>
          <cell r="Q467">
            <v>140.93597587500005</v>
          </cell>
          <cell r="R467">
            <v>140.93597587500005</v>
          </cell>
          <cell r="S467">
            <v>140.93597587500005</v>
          </cell>
          <cell r="T467">
            <v>140.93597587500005</v>
          </cell>
          <cell r="U467">
            <v>140.93597587500005</v>
          </cell>
          <cell r="V467">
            <v>140.93597587500005</v>
          </cell>
          <cell r="W467">
            <v>140.93597587500005</v>
          </cell>
          <cell r="X467">
            <v>140.93597587500005</v>
          </cell>
          <cell r="Y467">
            <v>140.93597587500005</v>
          </cell>
          <cell r="Z467">
            <v>140.93597587500005</v>
          </cell>
          <cell r="AA467">
            <v>652.57184699999982</v>
          </cell>
          <cell r="AB467">
            <v>672.14900240999987</v>
          </cell>
          <cell r="AC467">
            <v>692.31347248230009</v>
          </cell>
        </row>
        <row r="468">
          <cell r="A468" t="str">
            <v>CML_SPER_7</v>
          </cell>
          <cell r="M468">
            <v>18749.18900000002</v>
          </cell>
          <cell r="N468">
            <v>24035.57315172</v>
          </cell>
          <cell r="O468">
            <v>1985.6368043099994</v>
          </cell>
          <cell r="P468">
            <v>1988.22430431</v>
          </cell>
          <cell r="Q468">
            <v>2005.5088043099997</v>
          </cell>
          <cell r="R468">
            <v>1997.7463043099999</v>
          </cell>
          <cell r="S468">
            <v>2000.3338043099996</v>
          </cell>
          <cell r="T468">
            <v>2015.8588043099992</v>
          </cell>
          <cell r="U468">
            <v>2003.4215543100001</v>
          </cell>
          <cell r="V468">
            <v>2003.4215543100001</v>
          </cell>
          <cell r="W468">
            <v>2034.4715543099994</v>
          </cell>
          <cell r="X468">
            <v>2000.3165543099997</v>
          </cell>
          <cell r="Y468">
            <v>2000.3165543099997</v>
          </cell>
          <cell r="Z468">
            <v>2000.3165543099997</v>
          </cell>
          <cell r="AA468">
            <v>24997.593240000006</v>
          </cell>
          <cell r="AB468">
            <v>26770.502084175001</v>
          </cell>
          <cell r="AC468">
            <v>28548.269407783468</v>
          </cell>
        </row>
        <row r="469">
          <cell r="A469" t="str">
            <v>CML_TKA_1</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A470" t="str">
            <v>CML_TKA_2</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A471" t="str">
            <v>CML_TKA_3</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A472" t="str">
            <v>CML_TKA_4</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A473" t="str">
            <v>CML_TKA_5</v>
          </cell>
          <cell r="M473">
            <v>513475.00535521546</v>
          </cell>
          <cell r="N473">
            <v>420869.45911854017</v>
          </cell>
          <cell r="O473">
            <v>31392.224344168346</v>
          </cell>
          <cell r="P473">
            <v>31196.598710952923</v>
          </cell>
          <cell r="Q473">
            <v>32239.15387660444</v>
          </cell>
          <cell r="R473">
            <v>32802.060543169799</v>
          </cell>
          <cell r="S473">
            <v>33736.984588108193</v>
          </cell>
          <cell r="T473">
            <v>35638.998782223171</v>
          </cell>
          <cell r="U473">
            <v>42023.554433582125</v>
          </cell>
          <cell r="V473">
            <v>45298.970129420435</v>
          </cell>
          <cell r="W473">
            <v>36220.893539620942</v>
          </cell>
          <cell r="X473">
            <v>33829.05185260647</v>
          </cell>
          <cell r="Y473">
            <v>33041.607455470403</v>
          </cell>
          <cell r="Z473">
            <v>33449.360862612804</v>
          </cell>
          <cell r="AA473">
            <v>420763.59943894902</v>
          </cell>
          <cell r="AB473">
            <v>442329.33800992992</v>
          </cell>
          <cell r="AC473">
            <v>456991.19998891174</v>
          </cell>
        </row>
        <row r="474">
          <cell r="A474" t="str">
            <v>CML_TKA_6</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A475" t="str">
            <v>CML_TKA_7</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A476" t="str">
            <v>CML_TKI_1</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A477" t="str">
            <v>CML_TKI_2</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A478" t="str">
            <v>CML_TKI_3</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A479" t="str">
            <v>CML_TKI_4</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A480" t="str">
            <v>CML_TKI_5</v>
          </cell>
          <cell r="M480">
            <v>498975.25700000004</v>
          </cell>
          <cell r="N480">
            <v>558644.28766931396</v>
          </cell>
          <cell r="O480">
            <v>35933.152570775514</v>
          </cell>
          <cell r="P480">
            <v>34951.09928223936</v>
          </cell>
          <cell r="Q480">
            <v>38533.547219802444</v>
          </cell>
          <cell r="R480">
            <v>39505.940084124166</v>
          </cell>
          <cell r="S480">
            <v>44682.477636770127</v>
          </cell>
          <cell r="T480">
            <v>47570.116959416104</v>
          </cell>
          <cell r="U480">
            <v>53381.083592062081</v>
          </cell>
          <cell r="V480">
            <v>56612.198614708053</v>
          </cell>
          <cell r="W480">
            <v>52766.020207354042</v>
          </cell>
          <cell r="X480">
            <v>50245.299147354039</v>
          </cell>
          <cell r="Y480">
            <v>50263.313727354027</v>
          </cell>
          <cell r="Z480">
            <v>54200.038627354035</v>
          </cell>
          <cell r="AA480">
            <v>573870.49017824838</v>
          </cell>
          <cell r="AB480">
            <v>591302.49817824841</v>
          </cell>
          <cell r="AC480">
            <v>614547.3071782483</v>
          </cell>
        </row>
        <row r="481">
          <cell r="A481" t="str">
            <v>CML_TKI_6</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A482" t="str">
            <v>CML_TKI_7</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A483" t="str">
            <v>CML_WPHR_1</v>
          </cell>
          <cell r="M483">
            <v>50214.978999999999</v>
          </cell>
          <cell r="N483">
            <v>46999.85613</v>
          </cell>
          <cell r="O483">
            <v>3916.6546774999997</v>
          </cell>
          <cell r="P483">
            <v>3916.6546774999997</v>
          </cell>
          <cell r="Q483">
            <v>3916.6546774999997</v>
          </cell>
          <cell r="R483">
            <v>3916.6546774999997</v>
          </cell>
          <cell r="S483">
            <v>3916.6546774999997</v>
          </cell>
          <cell r="T483">
            <v>3916.6546774999997</v>
          </cell>
          <cell r="U483">
            <v>3916.6546774999997</v>
          </cell>
          <cell r="V483">
            <v>3916.6546774999997</v>
          </cell>
          <cell r="W483">
            <v>3916.6546774999997</v>
          </cell>
          <cell r="X483">
            <v>3916.6546774999997</v>
          </cell>
          <cell r="Y483">
            <v>3916.6546774999997</v>
          </cell>
          <cell r="Z483">
            <v>3916.6546774999997</v>
          </cell>
          <cell r="AA483">
            <v>46999.85613</v>
          </cell>
          <cell r="AB483">
            <v>46999.85613</v>
          </cell>
          <cell r="AC483">
            <v>46999.85613</v>
          </cell>
        </row>
        <row r="484">
          <cell r="A484" t="str">
            <v>CML_WPHR_2</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row>
        <row r="485">
          <cell r="A485" t="str">
            <v>CML_WPHR_3</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A486" t="str">
            <v>CML_WPHR_4</v>
          </cell>
          <cell r="M486">
            <v>524</v>
          </cell>
          <cell r="N486">
            <v>764</v>
          </cell>
          <cell r="O486">
            <v>62</v>
          </cell>
          <cell r="P486">
            <v>62</v>
          </cell>
          <cell r="Q486">
            <v>63</v>
          </cell>
          <cell r="R486">
            <v>64</v>
          </cell>
          <cell r="S486">
            <v>64</v>
          </cell>
          <cell r="T486">
            <v>64</v>
          </cell>
          <cell r="U486">
            <v>64</v>
          </cell>
          <cell r="V486">
            <v>64</v>
          </cell>
          <cell r="W486">
            <v>64</v>
          </cell>
          <cell r="X486">
            <v>64</v>
          </cell>
          <cell r="Y486">
            <v>64</v>
          </cell>
          <cell r="Z486">
            <v>65</v>
          </cell>
          <cell r="AA486">
            <v>715</v>
          </cell>
          <cell r="AB486">
            <v>705</v>
          </cell>
          <cell r="AC486">
            <v>696</v>
          </cell>
        </row>
        <row r="487">
          <cell r="A487" t="str">
            <v>CML_WPHR_5</v>
          </cell>
          <cell r="M487">
            <v>79645.643318857183</v>
          </cell>
          <cell r="N487">
            <v>84858.760850057181</v>
          </cell>
          <cell r="O487">
            <v>5944.8634041714286</v>
          </cell>
          <cell r="P487">
            <v>5944.8634041714286</v>
          </cell>
          <cell r="Q487">
            <v>5944.8634041714286</v>
          </cell>
          <cell r="R487">
            <v>12704.863404171427</v>
          </cell>
          <cell r="S487">
            <v>5944.8634041714286</v>
          </cell>
          <cell r="T487">
            <v>5944.8634041714286</v>
          </cell>
          <cell r="U487">
            <v>5944.8634041714286</v>
          </cell>
          <cell r="V487">
            <v>5944.8634041714286</v>
          </cell>
          <cell r="W487">
            <v>5944.8634041714286</v>
          </cell>
          <cell r="X487">
            <v>5944.8634041714286</v>
          </cell>
          <cell r="Y487">
            <v>5945.0634041714293</v>
          </cell>
          <cell r="Z487">
            <v>12705.063404171427</v>
          </cell>
          <cell r="AA487">
            <v>103208.76085005711</v>
          </cell>
          <cell r="AB487">
            <v>113493.76085005718</v>
          </cell>
          <cell r="AC487">
            <v>124807.26085005717</v>
          </cell>
        </row>
        <row r="488">
          <cell r="A488" t="str">
            <v>CML_WPHR_6</v>
          </cell>
          <cell r="M488">
            <v>15000.001111111113</v>
          </cell>
          <cell r="N488">
            <v>28000.080083333323</v>
          </cell>
          <cell r="O488">
            <v>2333.3400069444447</v>
          </cell>
          <cell r="P488">
            <v>2333.3400069444447</v>
          </cell>
          <cell r="Q488">
            <v>2333.3400069444447</v>
          </cell>
          <cell r="R488">
            <v>2333.3400069444447</v>
          </cell>
          <cell r="S488">
            <v>2333.3400069444447</v>
          </cell>
          <cell r="T488">
            <v>2333.3400069444447</v>
          </cell>
          <cell r="U488">
            <v>2333.3400069444447</v>
          </cell>
          <cell r="V488">
            <v>2333.3400069444447</v>
          </cell>
          <cell r="W488">
            <v>2333.3400069444447</v>
          </cell>
          <cell r="X488">
            <v>2333.3400069444447</v>
          </cell>
          <cell r="Y488">
            <v>2333.3400069444447</v>
          </cell>
          <cell r="Z488">
            <v>2333.3400069444447</v>
          </cell>
          <cell r="AA488">
            <v>22000</v>
          </cell>
          <cell r="AB488">
            <v>22000</v>
          </cell>
          <cell r="AC488">
            <v>22000</v>
          </cell>
        </row>
        <row r="489">
          <cell r="A489" t="str">
            <v>CML_WPHR_7</v>
          </cell>
          <cell r="M489">
            <v>108385</v>
          </cell>
          <cell r="N489">
            <v>118500</v>
          </cell>
          <cell r="O489">
            <v>7000</v>
          </cell>
          <cell r="P489">
            <v>7000</v>
          </cell>
          <cell r="Q489">
            <v>8500</v>
          </cell>
          <cell r="R489">
            <v>9000</v>
          </cell>
          <cell r="S489">
            <v>9000</v>
          </cell>
          <cell r="T489">
            <v>12000</v>
          </cell>
          <cell r="U489">
            <v>12000</v>
          </cell>
          <cell r="V489">
            <v>7000</v>
          </cell>
          <cell r="W489">
            <v>12000</v>
          </cell>
          <cell r="X489">
            <v>10000</v>
          </cell>
          <cell r="Y489">
            <v>10000</v>
          </cell>
          <cell r="Z489">
            <v>15000</v>
          </cell>
          <cell r="AA489">
            <v>122000</v>
          </cell>
          <cell r="AB489">
            <v>125000</v>
          </cell>
          <cell r="AC489">
            <v>128000</v>
          </cell>
        </row>
        <row r="490">
          <cell r="A490" t="str">
            <v>CML_ZINS_1</v>
          </cell>
          <cell r="M490">
            <v>23327.065488608205</v>
          </cell>
          <cell r="N490">
            <v>18693.193660251665</v>
          </cell>
          <cell r="O490">
            <v>1557.7661376809556</v>
          </cell>
          <cell r="P490">
            <v>1557.7661383950908</v>
          </cell>
          <cell r="Q490">
            <v>1557.7661387027083</v>
          </cell>
          <cell r="R490">
            <v>1557.7661384148905</v>
          </cell>
          <cell r="S490">
            <v>1557.7661391168831</v>
          </cell>
          <cell r="T490">
            <v>1557.7661377096892</v>
          </cell>
          <cell r="U490">
            <v>1557.7661382887491</v>
          </cell>
          <cell r="V490">
            <v>1557.7661388813485</v>
          </cell>
          <cell r="W490">
            <v>1557.7661383586071</v>
          </cell>
          <cell r="X490">
            <v>1557.7661380644522</v>
          </cell>
          <cell r="Y490">
            <v>1557.766137869522</v>
          </cell>
          <cell r="Z490">
            <v>1557.766138051009</v>
          </cell>
          <cell r="AA490">
            <v>14498.306938003872</v>
          </cell>
          <cell r="AB490">
            <v>10742.094230151715</v>
          </cell>
          <cell r="AC490">
            <v>7751.8053919755766</v>
          </cell>
        </row>
        <row r="491">
          <cell r="A491" t="str">
            <v>CML_ZINS_2</v>
          </cell>
          <cell r="M491">
            <v>814.06173717808019</v>
          </cell>
          <cell r="N491">
            <v>658.97080647362566</v>
          </cell>
          <cell r="O491">
            <v>54.914233893968117</v>
          </cell>
          <cell r="P491">
            <v>54.914233904920366</v>
          </cell>
          <cell r="Q491">
            <v>54.914233908809251</v>
          </cell>
          <cell r="R491">
            <v>54.914233913532833</v>
          </cell>
          <cell r="S491">
            <v>54.91423392128808</v>
          </cell>
          <cell r="T491">
            <v>54.914233933012284</v>
          </cell>
          <cell r="U491">
            <v>54.914233939964561</v>
          </cell>
          <cell r="V491">
            <v>54.914233880140387</v>
          </cell>
          <cell r="W491">
            <v>54.914233787454471</v>
          </cell>
          <cell r="X491">
            <v>54.914233795178284</v>
          </cell>
          <cell r="Y491">
            <v>54.914233806508157</v>
          </cell>
          <cell r="Z491">
            <v>54.914233820625782</v>
          </cell>
          <cell r="AA491">
            <v>508.93583327467195</v>
          </cell>
          <cell r="AB491">
            <v>362.13863770913736</v>
          </cell>
          <cell r="AC491">
            <v>220.54598272029065</v>
          </cell>
        </row>
        <row r="492">
          <cell r="A492" t="str">
            <v>CML_ZINS_3</v>
          </cell>
          <cell r="M492">
            <v>696.61949369887202</v>
          </cell>
          <cell r="N492">
            <v>529.76973466293907</v>
          </cell>
          <cell r="O492">
            <v>44.147477953679129</v>
          </cell>
          <cell r="P492">
            <v>44.147477967880377</v>
          </cell>
          <cell r="Q492">
            <v>44.147477891687686</v>
          </cell>
          <cell r="R492">
            <v>44.147477903495201</v>
          </cell>
          <cell r="S492">
            <v>44.147477916696346</v>
          </cell>
          <cell r="T492">
            <v>44.14747791930705</v>
          </cell>
          <cell r="U492">
            <v>44.147477922917545</v>
          </cell>
          <cell r="V492">
            <v>44.147477904315508</v>
          </cell>
          <cell r="W492">
            <v>44.147477902319764</v>
          </cell>
          <cell r="X492">
            <v>44.14747789693044</v>
          </cell>
          <cell r="Y492">
            <v>44.147477903934742</v>
          </cell>
          <cell r="Z492">
            <v>44.147477899938963</v>
          </cell>
          <cell r="AA492">
            <v>362.91997574680971</v>
          </cell>
          <cell r="AB492">
            <v>196.07021689607387</v>
          </cell>
          <cell r="AC492">
            <v>29.220457954162242</v>
          </cell>
        </row>
        <row r="493">
          <cell r="A493" t="str">
            <v>CML_ZINS_4</v>
          </cell>
          <cell r="M493">
            <v>234543.42454484652</v>
          </cell>
          <cell r="N493">
            <v>262284.57322113321</v>
          </cell>
          <cell r="O493">
            <v>21857.047757824119</v>
          </cell>
          <cell r="P493">
            <v>21857.047775307554</v>
          </cell>
          <cell r="Q493">
            <v>21857.047772421509</v>
          </cell>
          <cell r="R493">
            <v>21857.04776835976</v>
          </cell>
          <cell r="S493">
            <v>21857.047776736996</v>
          </cell>
          <cell r="T493">
            <v>21857.047763565843</v>
          </cell>
          <cell r="U493">
            <v>21857.047760934765</v>
          </cell>
          <cell r="V493">
            <v>21857.047759703742</v>
          </cell>
          <cell r="W493">
            <v>21857.047775912524</v>
          </cell>
          <cell r="X493">
            <v>21857.047763112816</v>
          </cell>
          <cell r="Y493">
            <v>21857.047761111029</v>
          </cell>
          <cell r="Z493">
            <v>21857.047778213455</v>
          </cell>
          <cell r="AA493">
            <v>265748.09257063107</v>
          </cell>
          <cell r="AB493">
            <v>265361.69309629058</v>
          </cell>
          <cell r="AC493">
            <v>260665.26580299329</v>
          </cell>
        </row>
        <row r="494">
          <cell r="A494" t="str">
            <v>CML_ZINS_5</v>
          </cell>
          <cell r="M494">
            <v>795531.37724577344</v>
          </cell>
          <cell r="N494">
            <v>763604.94049873459</v>
          </cell>
          <cell r="O494">
            <v>63633.745052744409</v>
          </cell>
          <cell r="P494">
            <v>63633.745052566395</v>
          </cell>
          <cell r="Q494">
            <v>63633.745037826637</v>
          </cell>
          <cell r="R494">
            <v>63633.745051311314</v>
          </cell>
          <cell r="S494">
            <v>63633.745025814176</v>
          </cell>
          <cell r="T494">
            <v>63633.74505088685</v>
          </cell>
          <cell r="U494">
            <v>63633.745044695395</v>
          </cell>
          <cell r="V494">
            <v>63633.745043926858</v>
          </cell>
          <cell r="W494">
            <v>63633.745043727737</v>
          </cell>
          <cell r="X494">
            <v>63633.74505772155</v>
          </cell>
          <cell r="Y494">
            <v>63633.745044763185</v>
          </cell>
          <cell r="Z494">
            <v>63633.745031628299</v>
          </cell>
          <cell r="AA494">
            <v>750771.40562986152</v>
          </cell>
          <cell r="AB494">
            <v>710422.10594848404</v>
          </cell>
          <cell r="AC494">
            <v>670883.90795496991</v>
          </cell>
        </row>
        <row r="495">
          <cell r="A495" t="str">
            <v>CML_ZINS_6</v>
          </cell>
          <cell r="M495">
            <v>6595.44687836496</v>
          </cell>
          <cell r="N495">
            <v>11739.508388825408</v>
          </cell>
          <cell r="O495">
            <v>978.29236571950833</v>
          </cell>
          <cell r="P495">
            <v>978.29236576721041</v>
          </cell>
          <cell r="Q495">
            <v>978.29236576108724</v>
          </cell>
          <cell r="R495">
            <v>978.29236568816759</v>
          </cell>
          <cell r="S495">
            <v>978.29236572550508</v>
          </cell>
          <cell r="T495">
            <v>978.29236575374716</v>
          </cell>
          <cell r="U495">
            <v>978.29236581034638</v>
          </cell>
          <cell r="V495">
            <v>978.2923656784219</v>
          </cell>
          <cell r="W495">
            <v>978.29236577394295</v>
          </cell>
          <cell r="X495">
            <v>978.29236569762588</v>
          </cell>
          <cell r="Y495">
            <v>978.29236574966944</v>
          </cell>
          <cell r="Z495">
            <v>978.29236568141778</v>
          </cell>
          <cell r="AA495">
            <v>21534.967822478124</v>
          </cell>
          <cell r="AB495">
            <v>29541.812951219195</v>
          </cell>
          <cell r="AC495">
            <v>36120.308123040224</v>
          </cell>
        </row>
        <row r="496">
          <cell r="A496" t="str">
            <v>CML_ZINS_7</v>
          </cell>
          <cell r="M496">
            <v>201868.79348169299</v>
          </cell>
          <cell r="N496">
            <v>221243.6434074312</v>
          </cell>
          <cell r="O496">
            <v>17256.540519510745</v>
          </cell>
          <cell r="P496">
            <v>18544.282078224394</v>
          </cell>
          <cell r="Q496">
            <v>18544.282072057431</v>
          </cell>
          <cell r="R496">
            <v>18544.282084599228</v>
          </cell>
          <cell r="S496">
            <v>18544.282089263608</v>
          </cell>
          <cell r="T496">
            <v>18544.282081326219</v>
          </cell>
          <cell r="U496">
            <v>18544.282074257357</v>
          </cell>
          <cell r="V496">
            <v>18544.282065558109</v>
          </cell>
          <cell r="W496">
            <v>18544.282091842644</v>
          </cell>
          <cell r="X496">
            <v>18544.282085712606</v>
          </cell>
          <cell r="Y496">
            <v>18544.282079641693</v>
          </cell>
          <cell r="Z496">
            <v>18544.282070683472</v>
          </cell>
          <cell r="AA496">
            <v>238347.49387677535</v>
          </cell>
          <cell r="AB496">
            <v>237039.08531695988</v>
          </cell>
          <cell r="AC496">
            <v>229370.57268981513</v>
          </cell>
        </row>
        <row r="497">
          <cell r="A497" t="str">
            <v>CML_EXLO_1</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A498" t="str">
            <v>CML_EXLO_2</v>
          </cell>
          <cell r="M498">
            <v>2000</v>
          </cell>
          <cell r="N498">
            <v>2000</v>
          </cell>
          <cell r="O498">
            <v>166.66666666666663</v>
          </cell>
          <cell r="P498">
            <v>166.66666666666663</v>
          </cell>
          <cell r="Q498">
            <v>166.66666666666663</v>
          </cell>
          <cell r="R498">
            <v>166.66666666666663</v>
          </cell>
          <cell r="S498">
            <v>166.66666666666663</v>
          </cell>
          <cell r="T498">
            <v>166.66666666666663</v>
          </cell>
          <cell r="U498">
            <v>166.66666666666663</v>
          </cell>
          <cell r="V498">
            <v>166.66666666666663</v>
          </cell>
          <cell r="W498">
            <v>166.66666666666663</v>
          </cell>
          <cell r="X498">
            <v>166.66666666666663</v>
          </cell>
          <cell r="Y498">
            <v>166.66666666666663</v>
          </cell>
          <cell r="Z498">
            <v>166.66666666666663</v>
          </cell>
          <cell r="AA498">
            <v>2000</v>
          </cell>
          <cell r="AB498">
            <v>2000</v>
          </cell>
          <cell r="AC498">
            <v>2000</v>
          </cell>
        </row>
        <row r="499">
          <cell r="A499" t="str">
            <v>CML_EXLO_3</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row>
        <row r="500">
          <cell r="A500" t="str">
            <v>CML_EXLO_4</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A501" t="str">
            <v>CML_EXLO_5</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A502" t="str">
            <v>CML_EXLO_6</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A503" t="str">
            <v>CML_EXLO_7</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A504" t="str">
            <v>CML_EXRE_1</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A505" t="str">
            <v>CML_EXRE_2</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row>
        <row r="506">
          <cell r="A506" t="str">
            <v>CML_EXRE_3</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A507" t="str">
            <v>CML_EXRE_4</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A508" t="str">
            <v>CML_EXRE_5</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A509" t="str">
            <v>CML_EXRE_6</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A510" t="str">
            <v>CML_EXRE_7</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A511" t="str">
            <v>CML_OTAX_1</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A512" t="str">
            <v>CML_OTAX_2</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A513" t="str">
            <v>CML_OTAX_3</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A514" t="str">
            <v>CML_OTAX_4</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A515" t="str">
            <v>CML_OTAX_5</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A516" t="str">
            <v>CML_OTAX_6</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A517" t="str">
            <v>CML_OTAX_7</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A518" t="str">
            <v>CML_PENS_1</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A519" t="str">
            <v>CML_PENS_2</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A520" t="str">
            <v>CML_PENS_3</v>
          </cell>
          <cell r="M520">
            <v>47000</v>
          </cell>
          <cell r="N520">
            <v>50000</v>
          </cell>
          <cell r="O520">
            <v>4166.666666666667</v>
          </cell>
          <cell r="P520">
            <v>4166.666666666667</v>
          </cell>
          <cell r="Q520">
            <v>4166.666666666667</v>
          </cell>
          <cell r="R520">
            <v>4166.666666666667</v>
          </cell>
          <cell r="S520">
            <v>4166.666666666667</v>
          </cell>
          <cell r="T520">
            <v>4166.666666666667</v>
          </cell>
          <cell r="U520">
            <v>4166.666666666667</v>
          </cell>
          <cell r="V520">
            <v>4166.666666666667</v>
          </cell>
          <cell r="W520">
            <v>4166.666666666667</v>
          </cell>
          <cell r="X520">
            <v>4166.666666666667</v>
          </cell>
          <cell r="Y520">
            <v>4166.666666666667</v>
          </cell>
          <cell r="Z520">
            <v>4166.666666666667</v>
          </cell>
          <cell r="AA520">
            <v>40000</v>
          </cell>
          <cell r="AB520">
            <v>40000</v>
          </cell>
          <cell r="AC520">
            <v>40000</v>
          </cell>
        </row>
        <row r="521">
          <cell r="A521" t="str">
            <v>CML_PENS_4</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A522" t="str">
            <v>CML_PENS_5</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A523" t="str">
            <v>CML_PENS_6</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A524" t="str">
            <v>CML_PENS_7</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A525" t="str">
            <v>CML_PORT_1</v>
          </cell>
          <cell r="M525">
            <v>1217.337</v>
          </cell>
          <cell r="N525">
            <v>1297.7421088499996</v>
          </cell>
          <cell r="O525">
            <v>108.1451757375</v>
          </cell>
          <cell r="P525">
            <v>108.1451757375</v>
          </cell>
          <cell r="Q525">
            <v>108.1451757375</v>
          </cell>
          <cell r="R525">
            <v>108.1451757375</v>
          </cell>
          <cell r="S525">
            <v>108.1451757375</v>
          </cell>
          <cell r="T525">
            <v>108.1451757375</v>
          </cell>
          <cell r="U525">
            <v>108.1451757375</v>
          </cell>
          <cell r="V525">
            <v>108.1451757375</v>
          </cell>
          <cell r="W525">
            <v>108.1451757375</v>
          </cell>
          <cell r="X525">
            <v>108.1451757375</v>
          </cell>
          <cell r="Y525">
            <v>108.1451757375</v>
          </cell>
          <cell r="Z525">
            <v>108.1451757375</v>
          </cell>
          <cell r="AA525">
            <v>1376.7746032789655</v>
          </cell>
          <cell r="AB525">
            <v>1460.6201766186541</v>
          </cell>
          <cell r="AC525">
            <v>1549.5719453747308</v>
          </cell>
        </row>
        <row r="526">
          <cell r="A526" t="str">
            <v>CML_PORT_2</v>
          </cell>
          <cell r="M526">
            <v>54000.1</v>
          </cell>
          <cell r="N526">
            <v>35999.970500000025</v>
          </cell>
          <cell r="O526">
            <v>2999.9371666666675</v>
          </cell>
          <cell r="P526">
            <v>2999.9371666666675</v>
          </cell>
          <cell r="Q526">
            <v>2999.9371666666675</v>
          </cell>
          <cell r="R526">
            <v>2999.9371666666675</v>
          </cell>
          <cell r="S526">
            <v>2999.9371666666675</v>
          </cell>
          <cell r="T526">
            <v>3000.0406666666677</v>
          </cell>
          <cell r="U526">
            <v>3000.0406666666672</v>
          </cell>
          <cell r="V526">
            <v>3000.0406666666677</v>
          </cell>
          <cell r="W526">
            <v>3000.0406666666677</v>
          </cell>
          <cell r="X526">
            <v>3000.0406666666677</v>
          </cell>
          <cell r="Y526">
            <v>3000.0406666666677</v>
          </cell>
          <cell r="Z526">
            <v>3000.0406666666677</v>
          </cell>
          <cell r="AA526">
            <v>36400.514985000038</v>
          </cell>
          <cell r="AB526">
            <v>35800.198774150012</v>
          </cell>
          <cell r="AC526">
            <v>35799.825323424557</v>
          </cell>
        </row>
        <row r="527">
          <cell r="A527" t="str">
            <v>CML_PORT_3</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A528" t="str">
            <v>CML_PORT_4</v>
          </cell>
          <cell r="M528">
            <v>12076.429587890001</v>
          </cell>
          <cell r="N528">
            <v>12793.692464533082</v>
          </cell>
          <cell r="O528">
            <v>1066.0547887110897</v>
          </cell>
          <cell r="P528">
            <v>1065.0197887110899</v>
          </cell>
          <cell r="Q528">
            <v>1065.0197887110899</v>
          </cell>
          <cell r="R528">
            <v>1065.0197887110899</v>
          </cell>
          <cell r="S528">
            <v>1065.0197887110899</v>
          </cell>
          <cell r="T528">
            <v>1065.0197887110899</v>
          </cell>
          <cell r="U528">
            <v>1067.08978871109</v>
          </cell>
          <cell r="V528">
            <v>1067.08978871109</v>
          </cell>
          <cell r="W528">
            <v>1067.08978871109</v>
          </cell>
          <cell r="X528">
            <v>1067.08978871109</v>
          </cell>
          <cell r="Y528">
            <v>1067.08978871109</v>
          </cell>
          <cell r="Z528">
            <v>1067.08978871109</v>
          </cell>
          <cell r="AA528">
            <v>13423.572014963951</v>
          </cell>
          <cell r="AB528">
            <v>14062.27841716595</v>
          </cell>
          <cell r="AC528">
            <v>14752.833730332219</v>
          </cell>
        </row>
        <row r="529">
          <cell r="A529" t="str">
            <v>CML_PORT_5</v>
          </cell>
          <cell r="M529">
            <v>5000.2728859999988</v>
          </cell>
          <cell r="N529">
            <v>5174.8906902137924</v>
          </cell>
          <cell r="O529">
            <v>431.10041871052442</v>
          </cell>
          <cell r="P529">
            <v>431.16035349052447</v>
          </cell>
          <cell r="Q529">
            <v>431.19781272802436</v>
          </cell>
          <cell r="R529">
            <v>431.25774750802441</v>
          </cell>
          <cell r="S529">
            <v>431.25774750802441</v>
          </cell>
          <cell r="T529">
            <v>431.25774750802441</v>
          </cell>
          <cell r="U529">
            <v>431.25774750802441</v>
          </cell>
          <cell r="V529">
            <v>431.28022305052434</v>
          </cell>
          <cell r="W529">
            <v>431.28022305052434</v>
          </cell>
          <cell r="X529">
            <v>431.28022305052434</v>
          </cell>
          <cell r="Y529">
            <v>431.28022305052434</v>
          </cell>
          <cell r="Z529">
            <v>431.28022305052434</v>
          </cell>
          <cell r="AA529">
            <v>5330.2485433077054</v>
          </cell>
          <cell r="AB529">
            <v>5490.4284959732686</v>
          </cell>
          <cell r="AC529">
            <v>5655.2136978557364</v>
          </cell>
        </row>
        <row r="530">
          <cell r="A530" t="str">
            <v>CML_PORT_6</v>
          </cell>
          <cell r="M530">
            <v>240</v>
          </cell>
          <cell r="N530">
            <v>256.72140000000002</v>
          </cell>
          <cell r="O530">
            <v>21.393449999999998</v>
          </cell>
          <cell r="P530">
            <v>21.393449999999998</v>
          </cell>
          <cell r="Q530">
            <v>21.393449999999998</v>
          </cell>
          <cell r="R530">
            <v>21.393449999999998</v>
          </cell>
          <cell r="S530">
            <v>21.393449999999998</v>
          </cell>
          <cell r="T530">
            <v>21.393449999999998</v>
          </cell>
          <cell r="U530">
            <v>21.393449999999998</v>
          </cell>
          <cell r="V530">
            <v>21.393449999999998</v>
          </cell>
          <cell r="W530">
            <v>21.393449999999998</v>
          </cell>
          <cell r="X530">
            <v>21.393449999999998</v>
          </cell>
          <cell r="Y530">
            <v>21.393449999999998</v>
          </cell>
          <cell r="Z530">
            <v>21.393449999999998</v>
          </cell>
          <cell r="AA530">
            <v>255.85199999999998</v>
          </cell>
          <cell r="AB530">
            <v>263.52755999999999</v>
          </cell>
          <cell r="AC530">
            <v>271.43338679999999</v>
          </cell>
        </row>
        <row r="531">
          <cell r="A531" t="str">
            <v>CML_PORT_7</v>
          </cell>
          <cell r="M531">
            <v>13499.6</v>
          </cell>
          <cell r="N531">
            <v>16185.743808731995</v>
          </cell>
          <cell r="O531">
            <v>1167.6869840610009</v>
          </cell>
          <cell r="P531">
            <v>1167.6869840610009</v>
          </cell>
          <cell r="Q531">
            <v>1167.6869840610009</v>
          </cell>
          <cell r="R531">
            <v>1374.6869840610007</v>
          </cell>
          <cell r="S531">
            <v>1374.6869840610007</v>
          </cell>
          <cell r="T531">
            <v>1374.6869840610007</v>
          </cell>
          <cell r="U531">
            <v>1426.4369840610009</v>
          </cell>
          <cell r="V531">
            <v>1426.4369840610009</v>
          </cell>
          <cell r="W531">
            <v>1374.6869840610007</v>
          </cell>
          <cell r="X531">
            <v>1478.1869840610009</v>
          </cell>
          <cell r="Y531">
            <v>1426.4369840610009</v>
          </cell>
          <cell r="Z531">
            <v>1426.4369840610009</v>
          </cell>
          <cell r="AA531">
            <v>17117.266355999996</v>
          </cell>
          <cell r="AB531">
            <v>18205.619209370994</v>
          </cell>
          <cell r="AC531">
            <v>19338.877504504799</v>
          </cell>
        </row>
        <row r="532">
          <cell r="A532" t="str">
            <v>CML_SACO_1</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A533" t="str">
            <v>CML_SACO_2</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A534" t="str">
            <v>CML_SACO_3</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A535" t="str">
            <v>CML_SACO_4</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A536" t="str">
            <v>CML_SACO_5</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A537" t="str">
            <v>CML_SACO_6</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A538" t="str">
            <v>CML_SACO_7</v>
          </cell>
          <cell r="M538">
            <v>2250</v>
          </cell>
          <cell r="N538">
            <v>4500</v>
          </cell>
          <cell r="O538">
            <v>375</v>
          </cell>
          <cell r="P538">
            <v>300</v>
          </cell>
          <cell r="Q538">
            <v>300</v>
          </cell>
          <cell r="R538">
            <v>425</v>
          </cell>
          <cell r="S538">
            <v>425</v>
          </cell>
          <cell r="T538">
            <v>450</v>
          </cell>
          <cell r="U538">
            <v>300</v>
          </cell>
          <cell r="V538">
            <v>300</v>
          </cell>
          <cell r="W538">
            <v>375</v>
          </cell>
          <cell r="X538">
            <v>325</v>
          </cell>
          <cell r="Y538">
            <v>300</v>
          </cell>
          <cell r="Z538">
            <v>625</v>
          </cell>
          <cell r="AA538">
            <v>4950</v>
          </cell>
          <cell r="AB538">
            <v>5321.25</v>
          </cell>
          <cell r="AC538">
            <v>5587.3125</v>
          </cell>
        </row>
        <row r="539">
          <cell r="A539" t="str">
            <v>CML_SNE_1</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A540" t="str">
            <v>CML_SNE_2</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A541" t="str">
            <v>CML_SNE_3</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A542" t="str">
            <v>CML_SNE_4</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A543" t="str">
            <v>CML_SNE_5</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A544" t="str">
            <v>CML_SNE_6</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A545" t="str">
            <v>CML_SNE_7</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A546" t="str">
            <v>CML_SNEL_1</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A547" t="str">
            <v>CML_SNEL_2</v>
          </cell>
          <cell r="M547">
            <v>8000</v>
          </cell>
          <cell r="N547">
            <v>12000</v>
          </cell>
          <cell r="O547">
            <v>1000</v>
          </cell>
          <cell r="P547">
            <v>1000</v>
          </cell>
          <cell r="Q547">
            <v>1000</v>
          </cell>
          <cell r="R547">
            <v>1000</v>
          </cell>
          <cell r="S547">
            <v>1000</v>
          </cell>
          <cell r="T547">
            <v>1000</v>
          </cell>
          <cell r="U547">
            <v>1000</v>
          </cell>
          <cell r="V547">
            <v>1000</v>
          </cell>
          <cell r="W547">
            <v>1000</v>
          </cell>
          <cell r="X547">
            <v>1000</v>
          </cell>
          <cell r="Y547">
            <v>1000</v>
          </cell>
          <cell r="Z547">
            <v>1000</v>
          </cell>
          <cell r="AA547">
            <v>10000</v>
          </cell>
          <cell r="AB547">
            <v>10000</v>
          </cell>
          <cell r="AC547">
            <v>10000</v>
          </cell>
        </row>
        <row r="548">
          <cell r="A548" t="str">
            <v>CML_SNEL_3</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A549" t="str">
            <v>CML_SNEL_4</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A550" t="str">
            <v>CML_SNEL_5</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A551" t="str">
            <v>CML_SNEL_6</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A552" t="str">
            <v>CML_SNEL_7</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A553" t="str">
            <v>CML_TACC_1</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A554" t="str">
            <v>CML_TACC_2</v>
          </cell>
          <cell r="M554">
            <v>6529</v>
          </cell>
          <cell r="N554">
            <v>11255</v>
          </cell>
          <cell r="O554">
            <v>937.91666666666697</v>
          </cell>
          <cell r="P554">
            <v>937.91666666666663</v>
          </cell>
          <cell r="Q554">
            <v>937.91666666666663</v>
          </cell>
          <cell r="R554">
            <v>937.91666666666663</v>
          </cell>
          <cell r="S554">
            <v>937.91666666666663</v>
          </cell>
          <cell r="T554">
            <v>937.91666666666663</v>
          </cell>
          <cell r="U554">
            <v>937.91666666666663</v>
          </cell>
          <cell r="V554">
            <v>937.91666666666663</v>
          </cell>
          <cell r="W554">
            <v>937.91666666666663</v>
          </cell>
          <cell r="X554">
            <v>937.91666666666663</v>
          </cell>
          <cell r="Y554">
            <v>937.91666666666663</v>
          </cell>
          <cell r="Z554">
            <v>937.91666666666663</v>
          </cell>
          <cell r="AA554">
            <v>9729</v>
          </cell>
          <cell r="AB554">
            <v>9213.25</v>
          </cell>
          <cell r="AC554">
            <v>8471.1125000000029</v>
          </cell>
        </row>
        <row r="555">
          <cell r="A555" t="str">
            <v>CML_TACC_3</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A556" t="str">
            <v>CML_TACC_4</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A557" t="str">
            <v>CML_TACC_5</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A558" t="str">
            <v>CML_TACC_6</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A559" t="str">
            <v>CML_TACC_7</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A560" t="str">
            <v>CML_BL0210_1_ALAN_AFA</v>
          </cell>
          <cell r="M560">
            <v>13951.349795473885</v>
          </cell>
          <cell r="N560">
            <v>13951.349795473892</v>
          </cell>
          <cell r="O560">
            <v>1162.6124829561572</v>
          </cell>
          <cell r="P560">
            <v>1162.6124829561572</v>
          </cell>
          <cell r="Q560">
            <v>1162.6124829561572</v>
          </cell>
          <cell r="R560">
            <v>1162.6124829561572</v>
          </cell>
          <cell r="S560">
            <v>1162.6124829561572</v>
          </cell>
          <cell r="T560">
            <v>1162.6124829561572</v>
          </cell>
          <cell r="U560">
            <v>1162.6124829561572</v>
          </cell>
          <cell r="V560">
            <v>1162.6124829561572</v>
          </cell>
          <cell r="W560">
            <v>1162.6124829561572</v>
          </cell>
          <cell r="X560">
            <v>1162.6124829561572</v>
          </cell>
          <cell r="Y560">
            <v>1162.6124829561572</v>
          </cell>
          <cell r="Z560">
            <v>1162.6124829561572</v>
          </cell>
          <cell r="AA560">
            <v>13951.349795473892</v>
          </cell>
          <cell r="AB560">
            <v>13951.34979547389</v>
          </cell>
          <cell r="AC560">
            <v>9464.9081265766636</v>
          </cell>
        </row>
        <row r="561">
          <cell r="A561" t="str">
            <v>CML_BL0310a_6_ALAN_AFA</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A562" t="str">
            <v>CML_BL0310b_1_ALAN_AFA</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A563" t="str">
            <v>CML_BL0310b_1_AUC_AFA</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A564" t="str">
            <v>CML_BL0310b_1_INVE_AFA</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A565" t="str">
            <v>CML_BL0310b_3_ALAN_AFA</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A566" t="str">
            <v>CML_BL0310b_3_AUC_AFA</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A567" t="str">
            <v>CML_BL0310b_3_INVE_AFA</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A568" t="str">
            <v>CML_BL0310b_5_INVE_AFA</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row>
        <row r="569">
          <cell r="A569" t="str">
            <v>CML_BL0310c_1_ALAN_AFA</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A570" t="str">
            <v>CML_BL0310c_1_INVE_AFA</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A571" t="str">
            <v>CML_BL0320_1_ALAN_AFA</v>
          </cell>
          <cell r="M571">
            <v>22274.864997348082</v>
          </cell>
          <cell r="N571">
            <v>18474.284332121722</v>
          </cell>
          <cell r="O571">
            <v>1539.5236943428938</v>
          </cell>
          <cell r="P571">
            <v>1539.5236943428938</v>
          </cell>
          <cell r="Q571">
            <v>1539.5236943428938</v>
          </cell>
          <cell r="R571">
            <v>1539.5236943428938</v>
          </cell>
          <cell r="S571">
            <v>1539.5236943428938</v>
          </cell>
          <cell r="T571">
            <v>1539.5236943428938</v>
          </cell>
          <cell r="U571">
            <v>1539.5236943428938</v>
          </cell>
          <cell r="V571">
            <v>1539.5236943428938</v>
          </cell>
          <cell r="W571">
            <v>1539.5236943428938</v>
          </cell>
          <cell r="X571">
            <v>1539.5236943428938</v>
          </cell>
          <cell r="Y571">
            <v>1539.5236943428938</v>
          </cell>
          <cell r="Z571">
            <v>1539.5236943428938</v>
          </cell>
          <cell r="AA571">
            <v>14854.593700007879</v>
          </cell>
          <cell r="AB571">
            <v>8363.5298619196528</v>
          </cell>
          <cell r="AC571">
            <v>1469.8241753227503</v>
          </cell>
        </row>
        <row r="572">
          <cell r="A572" t="str">
            <v>CML_BL0320_1_INVE_AFA</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A573" t="str">
            <v>CML_BL0320_2_INVE_AFA</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A574" t="str">
            <v>CML_BL0320_3_ALAN_AFA</v>
          </cell>
          <cell r="M574">
            <v>23.944727341</v>
          </cell>
          <cell r="N574">
            <v>23.944727341</v>
          </cell>
          <cell r="O574">
            <v>1.995393945</v>
          </cell>
          <cell r="P574">
            <v>1.995393945</v>
          </cell>
          <cell r="Q574">
            <v>1.995393945</v>
          </cell>
          <cell r="R574">
            <v>1.995393945</v>
          </cell>
          <cell r="S574">
            <v>1.995393945</v>
          </cell>
          <cell r="T574">
            <v>1.995393945</v>
          </cell>
          <cell r="U574">
            <v>1.995393945</v>
          </cell>
          <cell r="V574">
            <v>1.995393945</v>
          </cell>
          <cell r="W574">
            <v>1.995393945</v>
          </cell>
          <cell r="X574">
            <v>1.995393945</v>
          </cell>
          <cell r="Y574">
            <v>1.995393945</v>
          </cell>
          <cell r="Z574">
            <v>1.995393945</v>
          </cell>
          <cell r="AA574">
            <v>23.944727341</v>
          </cell>
          <cell r="AB574">
            <v>23.944727341</v>
          </cell>
          <cell r="AC574">
            <v>16.732700645000001</v>
          </cell>
        </row>
        <row r="575">
          <cell r="A575" t="str">
            <v>CML_BL0320_3_AUC_AFA</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A576" t="str">
            <v>CML_BL0320_3_INVE_AFA</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A577" t="str">
            <v>CML_BL0320_4_ALAN_AFA</v>
          </cell>
          <cell r="M577">
            <v>7474.5801324607446</v>
          </cell>
          <cell r="N577">
            <v>8112.3591379172676</v>
          </cell>
          <cell r="O577">
            <v>654.76957779410577</v>
          </cell>
          <cell r="P577">
            <v>654.76957779410577</v>
          </cell>
          <cell r="Q577">
            <v>654.76957779410577</v>
          </cell>
          <cell r="R577">
            <v>665.39975293577243</v>
          </cell>
          <cell r="S577">
            <v>665.39975293577243</v>
          </cell>
          <cell r="T577">
            <v>665.39975293577243</v>
          </cell>
          <cell r="U577">
            <v>681.34501564827235</v>
          </cell>
          <cell r="V577">
            <v>681.34501564827235</v>
          </cell>
          <cell r="W577">
            <v>681.34501564827235</v>
          </cell>
          <cell r="X577">
            <v>702.60536593160566</v>
          </cell>
          <cell r="Y577">
            <v>702.60536593160566</v>
          </cell>
          <cell r="Z577">
            <v>702.60536593160566</v>
          </cell>
          <cell r="AA577">
            <v>8430.9178586890048</v>
          </cell>
          <cell r="AB577">
            <v>8430.9178586890048</v>
          </cell>
          <cell r="AC577">
            <v>7240.0167150890102</v>
          </cell>
        </row>
        <row r="578">
          <cell r="A578" t="str">
            <v>CML_BL0320_4_AUC_AFA</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A579" t="str">
            <v>CML_BL0320_4_INVE_AFA</v>
          </cell>
          <cell r="M579">
            <v>4998.1400000000003</v>
          </cell>
          <cell r="N579">
            <v>5086.6816666666691</v>
          </cell>
          <cell r="O579">
            <v>416.51166666666671</v>
          </cell>
          <cell r="P579">
            <v>416.51166666666671</v>
          </cell>
          <cell r="Q579">
            <v>416.51166666666671</v>
          </cell>
          <cell r="R579">
            <v>416.51166666666671</v>
          </cell>
          <cell r="S579">
            <v>416.51166666666671</v>
          </cell>
          <cell r="T579">
            <v>416.51166666666666</v>
          </cell>
          <cell r="U579">
            <v>416.51166666666666</v>
          </cell>
          <cell r="V579">
            <v>416.51166666666666</v>
          </cell>
          <cell r="W579">
            <v>416.51166666666666</v>
          </cell>
          <cell r="X579">
            <v>416.51166666666666</v>
          </cell>
          <cell r="Y579">
            <v>416.51166666666666</v>
          </cell>
          <cell r="Z579">
            <v>505.05333333333306</v>
          </cell>
          <cell r="AA579">
            <v>16998.14</v>
          </cell>
          <cell r="AB579">
            <v>26703.74</v>
          </cell>
          <cell r="AC579">
            <v>40478.74</v>
          </cell>
        </row>
        <row r="580">
          <cell r="A580" t="str">
            <v>CML_BL0320_5_ALAN_AFA</v>
          </cell>
          <cell r="M580">
            <v>644863.88990195526</v>
          </cell>
          <cell r="N580">
            <v>716028.46713850647</v>
          </cell>
          <cell r="O580">
            <v>59459.757590536836</v>
          </cell>
          <cell r="P580">
            <v>59459.757590536836</v>
          </cell>
          <cell r="Q580">
            <v>59459.757590536836</v>
          </cell>
          <cell r="R580">
            <v>59564.398259374524</v>
          </cell>
          <cell r="S580">
            <v>59564.398259374524</v>
          </cell>
          <cell r="T580">
            <v>59564.398259374524</v>
          </cell>
          <cell r="U580">
            <v>59721.359262631042</v>
          </cell>
          <cell r="V580">
            <v>59721.359262631042</v>
          </cell>
          <cell r="W580">
            <v>59721.359262631042</v>
          </cell>
          <cell r="X580">
            <v>59930.640600306404</v>
          </cell>
          <cell r="Y580">
            <v>59930.640600306404</v>
          </cell>
          <cell r="Z580">
            <v>59930.640600306404</v>
          </cell>
          <cell r="AA580">
            <v>642953.80499264656</v>
          </cell>
          <cell r="AB580">
            <v>589797.82739392621</v>
          </cell>
          <cell r="AC580">
            <v>524629.4246582156</v>
          </cell>
        </row>
        <row r="581">
          <cell r="A581" t="str">
            <v>CML_BL0320_5_AUC_AFA</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A582" t="str">
            <v>CML_BL0320_5_INVE_AFA</v>
          </cell>
          <cell r="M582">
            <v>36810.548714320874</v>
          </cell>
          <cell r="N582">
            <v>62928.99462607022</v>
          </cell>
          <cell r="O582">
            <v>3356.9409806473586</v>
          </cell>
          <cell r="P582">
            <v>3715.405732894907</v>
          </cell>
          <cell r="Q582">
            <v>4221.300014121085</v>
          </cell>
          <cell r="R582">
            <v>4571.1395293625401</v>
          </cell>
          <cell r="S582">
            <v>4828.8014873563943</v>
          </cell>
          <cell r="T582">
            <v>5194.4712820026871</v>
          </cell>
          <cell r="U582">
            <v>5472.226887102106</v>
          </cell>
          <cell r="V582">
            <v>5699.2539926163863</v>
          </cell>
          <cell r="W582">
            <v>5942.9670191833029</v>
          </cell>
          <cell r="X582">
            <v>6397.3389144387238</v>
          </cell>
          <cell r="Y582">
            <v>6574.2122488465839</v>
          </cell>
          <cell r="Z582">
            <v>6954.9365374981617</v>
          </cell>
          <cell r="AA582">
            <v>141452.35454384328</v>
          </cell>
          <cell r="AB582">
            <v>179666.64838064316</v>
          </cell>
          <cell r="AC582">
            <v>218722.16864264314</v>
          </cell>
        </row>
        <row r="583">
          <cell r="A583" t="str">
            <v>CML_BL0320_1_AUC_AFA</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A584" t="str">
            <v>CML_BL0330a_1_ALAN_AFA</v>
          </cell>
          <cell r="M584">
            <v>4945.9172419805809</v>
          </cell>
          <cell r="N584">
            <v>4831.3719434937811</v>
          </cell>
          <cell r="O584">
            <v>402.61432862498134</v>
          </cell>
          <cell r="P584">
            <v>402.61432862498134</v>
          </cell>
          <cell r="Q584">
            <v>402.61432862498134</v>
          </cell>
          <cell r="R584">
            <v>402.61432862498134</v>
          </cell>
          <cell r="S584">
            <v>402.61432862498134</v>
          </cell>
          <cell r="T584">
            <v>402.61432862498134</v>
          </cell>
          <cell r="U584">
            <v>402.61432862498134</v>
          </cell>
          <cell r="V584">
            <v>402.61432862498134</v>
          </cell>
          <cell r="W584">
            <v>402.61432862498134</v>
          </cell>
          <cell r="X584">
            <v>402.61432862498134</v>
          </cell>
          <cell r="Y584">
            <v>402.61432862498134</v>
          </cell>
          <cell r="Z584">
            <v>402.61432862498134</v>
          </cell>
          <cell r="AA584">
            <v>4545.2744397478773</v>
          </cell>
          <cell r="AB584">
            <v>4228.2897683527535</v>
          </cell>
          <cell r="AC584">
            <v>3894.1081337043397</v>
          </cell>
        </row>
        <row r="585">
          <cell r="A585" t="str">
            <v>CML_BL0330a_1_AUC_AFA</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A586" t="str">
            <v>CML_BL0330a_1_INVE_AFA</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A587" t="str">
            <v>CML_BL0330a_2_INVE_AFA</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A588" t="str">
            <v>CML_BL0330b_1_ALAN_AFA</v>
          </cell>
          <cell r="M588">
            <v>17.839759334492509</v>
          </cell>
          <cell r="N588">
            <v>30.875919185902504</v>
          </cell>
          <cell r="O588">
            <v>2.1384546037782091</v>
          </cell>
          <cell r="P588">
            <v>2.1384546037782091</v>
          </cell>
          <cell r="Q588">
            <v>2.1384546037782091</v>
          </cell>
          <cell r="R588">
            <v>2.3557239346350425</v>
          </cell>
          <cell r="S588">
            <v>2.3557239346350425</v>
          </cell>
          <cell r="T588">
            <v>2.3557239346350425</v>
          </cell>
          <cell r="U588">
            <v>2.6816279309202922</v>
          </cell>
          <cell r="V588">
            <v>2.6816279309202922</v>
          </cell>
          <cell r="W588">
            <v>2.6816279309202922</v>
          </cell>
          <cell r="X588">
            <v>3.1161665926339586</v>
          </cell>
          <cell r="Y588">
            <v>3.1161665926339586</v>
          </cell>
          <cell r="Z588">
            <v>3.1161665926339586</v>
          </cell>
          <cell r="AA588">
            <v>37.339453657062052</v>
          </cell>
          <cell r="AB588">
            <v>37.175817293425688</v>
          </cell>
          <cell r="AC588">
            <v>34.895817293425694</v>
          </cell>
        </row>
        <row r="589">
          <cell r="A589" t="str">
            <v>CML_BL0320_4_ALAN_AUAN</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A590" t="str">
            <v>CML_BL0210_1_ALAN_RBW</v>
          </cell>
          <cell r="M590">
            <v>85763.658871192791</v>
          </cell>
          <cell r="N590">
            <v>71812.309075718906</v>
          </cell>
          <cell r="O590">
            <v>84601.046388236617</v>
          </cell>
          <cell r="P590">
            <v>83438.433905280486</v>
          </cell>
          <cell r="Q590">
            <v>82275.821422324283</v>
          </cell>
          <cell r="R590">
            <v>81113.208939368182</v>
          </cell>
          <cell r="S590">
            <v>79950.596456411964</v>
          </cell>
          <cell r="T590">
            <v>78787.983973455848</v>
          </cell>
          <cell r="U590">
            <v>77625.371490499689</v>
          </cell>
          <cell r="V590">
            <v>76462.759007543573</v>
          </cell>
          <cell r="W590">
            <v>75300.146524587326</v>
          </cell>
          <cell r="X590">
            <v>74137.53404163121</v>
          </cell>
          <cell r="Y590">
            <v>72974.921558675051</v>
          </cell>
          <cell r="Z590">
            <v>71812.309075718906</v>
          </cell>
          <cell r="AA590">
            <v>57860.959280245021</v>
          </cell>
          <cell r="AB590">
            <v>43909.609484771114</v>
          </cell>
          <cell r="AC590">
            <v>34444.701358194448</v>
          </cell>
        </row>
        <row r="591">
          <cell r="A591" t="str">
            <v>CML_BL0210_1_INVE_RBW</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A592" t="str">
            <v>CML_BL0210_2_ALAN_RBW</v>
          </cell>
          <cell r="M592">
            <v>370.80913979040423</v>
          </cell>
          <cell r="N592">
            <v>263.62754958080848</v>
          </cell>
          <cell r="O592">
            <v>361.87734060627122</v>
          </cell>
          <cell r="P592">
            <v>352.94554142213826</v>
          </cell>
          <cell r="Q592">
            <v>344.01374223800531</v>
          </cell>
          <cell r="R592">
            <v>335.08194305387235</v>
          </cell>
          <cell r="S592">
            <v>326.15014386973934</v>
          </cell>
          <cell r="T592">
            <v>317.21834468560638</v>
          </cell>
          <cell r="U592">
            <v>308.28654550147337</v>
          </cell>
          <cell r="V592">
            <v>299.35474631734041</v>
          </cell>
          <cell r="W592">
            <v>290.4229471332074</v>
          </cell>
          <cell r="X592">
            <v>281.49114794907439</v>
          </cell>
          <cell r="Y592">
            <v>272.55934876494143</v>
          </cell>
          <cell r="Z592">
            <v>263.62754958080848</v>
          </cell>
          <cell r="AA592">
            <v>156.44595937121267</v>
          </cell>
          <cell r="AB592">
            <v>49.264369161616884</v>
          </cell>
          <cell r="AC592">
            <v>0</v>
          </cell>
        </row>
        <row r="593">
          <cell r="A593" t="str">
            <v>CML_BL0210_2_INVE_RBW</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A594" t="str">
            <v>CML_BL0210_3_ALAN_RBW</v>
          </cell>
          <cell r="M594">
            <v>4531.6418465604593</v>
          </cell>
          <cell r="N594">
            <v>3090.9864964542526</v>
          </cell>
          <cell r="O594">
            <v>4411.5872340516107</v>
          </cell>
          <cell r="P594">
            <v>4291.5326215427558</v>
          </cell>
          <cell r="Q594">
            <v>4171.4780090339073</v>
          </cell>
          <cell r="R594">
            <v>4051.4233965250583</v>
          </cell>
          <cell r="S594">
            <v>3931.3687840162065</v>
          </cell>
          <cell r="T594">
            <v>3811.3141715073557</v>
          </cell>
          <cell r="U594">
            <v>3691.2595589985049</v>
          </cell>
          <cell r="V594">
            <v>3571.204946489654</v>
          </cell>
          <cell r="W594">
            <v>3451.1503339808028</v>
          </cell>
          <cell r="X594">
            <v>3331.0957214719533</v>
          </cell>
          <cell r="Y594">
            <v>3211.0411089631025</v>
          </cell>
          <cell r="Z594">
            <v>3090.9864964542521</v>
          </cell>
          <cell r="AA594">
            <v>1650.3311463480459</v>
          </cell>
          <cell r="AB594">
            <v>209.6757962418381</v>
          </cell>
          <cell r="AC594">
            <v>0.25691375000000011</v>
          </cell>
        </row>
        <row r="595">
          <cell r="A595" t="str">
            <v>CML_BL0210_3_INVE_RBW</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A596" t="str">
            <v>CML_BL0210_4_ALAN_RBW</v>
          </cell>
          <cell r="M596">
            <v>4531.6418465604611</v>
          </cell>
          <cell r="N596">
            <v>3090.9864964542517</v>
          </cell>
          <cell r="O596">
            <v>4411.5872340516089</v>
          </cell>
          <cell r="P596">
            <v>4291.532621542754</v>
          </cell>
          <cell r="Q596">
            <v>4171.4780090339045</v>
          </cell>
          <cell r="R596">
            <v>4051.423396525061</v>
          </cell>
          <cell r="S596">
            <v>3931.3687840162083</v>
          </cell>
          <cell r="T596">
            <v>3811.3141715073584</v>
          </cell>
          <cell r="U596">
            <v>3691.259558998509</v>
          </cell>
          <cell r="V596">
            <v>3571.2049464896504</v>
          </cell>
          <cell r="W596">
            <v>3451.150333980806</v>
          </cell>
          <cell r="X596">
            <v>3331.0957214719538</v>
          </cell>
          <cell r="Y596">
            <v>3211.0411089631029</v>
          </cell>
          <cell r="Z596">
            <v>3090.9864964542517</v>
          </cell>
          <cell r="AA596">
            <v>1650.3311463480456</v>
          </cell>
          <cell r="AB596">
            <v>209.67579624183838</v>
          </cell>
          <cell r="AC596">
            <v>0.25691375000000011</v>
          </cell>
        </row>
        <row r="597">
          <cell r="A597" t="str">
            <v>CML_BL0210_4_INVE_RBW</v>
          </cell>
          <cell r="M597">
            <v>276565.28000000003</v>
          </cell>
          <cell r="N597">
            <v>322273.07666666672</v>
          </cell>
          <cell r="O597">
            <v>272609.39499999996</v>
          </cell>
          <cell r="P597">
            <v>266817.01</v>
          </cell>
          <cell r="Q597">
            <v>264195.875</v>
          </cell>
          <cell r="R597">
            <v>261961.52333333332</v>
          </cell>
          <cell r="S597">
            <v>256054.17166666666</v>
          </cell>
          <cell r="T597">
            <v>250146.82</v>
          </cell>
          <cell r="U597">
            <v>249657.1433333334</v>
          </cell>
          <cell r="V597">
            <v>243657.96666666662</v>
          </cell>
          <cell r="W597">
            <v>240830.04</v>
          </cell>
          <cell r="X597">
            <v>242000.68</v>
          </cell>
          <cell r="Y597">
            <v>235825.32</v>
          </cell>
          <cell r="Z597">
            <v>322273.07666666672</v>
          </cell>
          <cell r="AA597">
            <v>342524.55666666682</v>
          </cell>
          <cell r="AB597">
            <v>340944.63666666689</v>
          </cell>
          <cell r="AC597">
            <v>301826.9166666668</v>
          </cell>
        </row>
        <row r="598">
          <cell r="A598" t="str">
            <v>CML_BL0210_5_ALAN_RBW</v>
          </cell>
          <cell r="M598">
            <v>15266.807687551538</v>
          </cell>
          <cell r="N598">
            <v>17610.237910103071</v>
          </cell>
          <cell r="O598">
            <v>15550.304121347499</v>
          </cell>
          <cell r="P598">
            <v>15304.537063643464</v>
          </cell>
          <cell r="Q598">
            <v>15058.770005939423</v>
          </cell>
          <cell r="R598">
            <v>15871.529931235382</v>
          </cell>
          <cell r="S598">
            <v>15625.762873531341</v>
          </cell>
          <cell r="T598">
            <v>15379.995815827304</v>
          </cell>
          <cell r="U598">
            <v>16722.019232623268</v>
          </cell>
          <cell r="V598">
            <v>16476.252174919227</v>
          </cell>
          <cell r="W598">
            <v>16230.485117215192</v>
          </cell>
          <cell r="X598">
            <v>18101.772025511153</v>
          </cell>
          <cell r="Y598">
            <v>17856.004967807112</v>
          </cell>
          <cell r="Z598">
            <v>17610.237910103071</v>
          </cell>
          <cell r="AA598">
            <v>14661.033217654607</v>
          </cell>
          <cell r="AB598">
            <v>11711.828525206143</v>
          </cell>
          <cell r="AC598">
            <v>10613.439453750001</v>
          </cell>
        </row>
        <row r="599">
          <cell r="A599" t="str">
            <v>CML_BL0210_6_ALAN_RBW</v>
          </cell>
          <cell r="M599">
            <v>786.02246776760342</v>
          </cell>
          <cell r="N599">
            <v>579.6065805352066</v>
          </cell>
          <cell r="O599">
            <v>768.82114383156988</v>
          </cell>
          <cell r="P599">
            <v>751.61981989553726</v>
          </cell>
          <cell r="Q599">
            <v>734.41849595950407</v>
          </cell>
          <cell r="R599">
            <v>717.21717202347088</v>
          </cell>
          <cell r="S599">
            <v>700.01584808743792</v>
          </cell>
          <cell r="T599">
            <v>682.81452415140461</v>
          </cell>
          <cell r="U599">
            <v>665.61320021537165</v>
          </cell>
          <cell r="V599">
            <v>648.4118762793388</v>
          </cell>
          <cell r="W599">
            <v>631.21055234330572</v>
          </cell>
          <cell r="X599">
            <v>614.00922840727253</v>
          </cell>
          <cell r="Y599">
            <v>596.80790447123923</v>
          </cell>
          <cell r="Z599">
            <v>579.6065805352066</v>
          </cell>
          <cell r="AA599">
            <v>373.19069330280951</v>
          </cell>
          <cell r="AB599">
            <v>166.77480607041264</v>
          </cell>
          <cell r="AC599">
            <v>28.16962375</v>
          </cell>
        </row>
        <row r="600">
          <cell r="A600" t="str">
            <v>CML_BL0310a_1_ALAN_RBW</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A601" t="str">
            <v>CML_BL0310a_6_ALAN_RBW</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A602" t="str">
            <v>CML_BL0310b_1_ALAN_RBW</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A603" t="str">
            <v>CML_BL0310b_1_AUC_RBW</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A604" t="str">
            <v>CML_BL0310b_1_INVE_RBW</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A605" t="str">
            <v>CML_BL0310b_3_ALAN_RBW</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A606" t="str">
            <v>CML_BL0310b_3_AUC_RBW</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A607" t="str">
            <v>CML_BL0310b_3_INVE_RBW</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A608" t="str">
            <v>CML_BL0310b_5_INVE_RBW</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row>
        <row r="609">
          <cell r="A609" t="str">
            <v>CML_BL0310c_1_ALAN_RBW</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A610" t="str">
            <v>CML_BL0310c_1_INVE_RBW</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A611" t="str">
            <v>CML_BL0320_1_ALAN_RBW</v>
          </cell>
          <cell r="M611">
            <v>45530.478562617987</v>
          </cell>
          <cell r="N611">
            <v>27056.194230682271</v>
          </cell>
          <cell r="O611">
            <v>43990.954868319081</v>
          </cell>
          <cell r="P611">
            <v>42451.431174100202</v>
          </cell>
          <cell r="Q611">
            <v>40911.907479691312</v>
          </cell>
          <cell r="R611">
            <v>39372.383785372404</v>
          </cell>
          <cell r="S611">
            <v>37832.860091053532</v>
          </cell>
          <cell r="T611">
            <v>36293.336396654602</v>
          </cell>
          <cell r="U611">
            <v>34753.812702335723</v>
          </cell>
          <cell r="V611">
            <v>33214.289007926847</v>
          </cell>
          <cell r="W611">
            <v>31674.765313607932</v>
          </cell>
          <cell r="X611">
            <v>30135.241619299046</v>
          </cell>
          <cell r="Y611">
            <v>28595.71792499016</v>
          </cell>
          <cell r="Z611">
            <v>27056.194230682271</v>
          </cell>
          <cell r="AA611">
            <v>12201.600530579379</v>
          </cell>
          <cell r="AB611">
            <v>3838.0706687807474</v>
          </cell>
          <cell r="AC611">
            <v>2368.246493457998</v>
          </cell>
        </row>
        <row r="612">
          <cell r="A612" t="str">
            <v>CML_BL0320_1_INVE_RBW</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A613" t="str">
            <v>CML_BL0320_2_INVE_RBW</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A614" t="str">
            <v>CML_BL0320_3_ALAN_RBW</v>
          </cell>
          <cell r="M614">
            <v>88.56688265999999</v>
          </cell>
          <cell r="N614">
            <v>64.622155331000002</v>
          </cell>
          <cell r="O614">
            <v>86.571488715000001</v>
          </cell>
          <cell r="P614">
            <v>84.576094779999991</v>
          </cell>
          <cell r="Q614">
            <v>82.580700834999988</v>
          </cell>
          <cell r="R614">
            <v>80.585306880000005</v>
          </cell>
          <cell r="S614">
            <v>78.589912936000005</v>
          </cell>
          <cell r="T614">
            <v>76.594518991000001</v>
          </cell>
          <cell r="U614">
            <v>74.599125045999997</v>
          </cell>
          <cell r="V614">
            <v>72.603731101000008</v>
          </cell>
          <cell r="W614">
            <v>70.608337156000005</v>
          </cell>
          <cell r="X614">
            <v>68.612943211000001</v>
          </cell>
          <cell r="Y614">
            <v>66.617549275999991</v>
          </cell>
          <cell r="Z614">
            <v>64.622155331000002</v>
          </cell>
          <cell r="AA614">
            <v>40.677427991000002</v>
          </cell>
          <cell r="AB614">
            <v>16.732700645000001</v>
          </cell>
          <cell r="AC614">
            <v>2.8421699999999997E-17</v>
          </cell>
        </row>
        <row r="615">
          <cell r="A615" t="str">
            <v>CML_BL0320_3_AUC_RBW</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A616" t="str">
            <v>CML_BL0320_3_INVE_RBW</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A617" t="str">
            <v>CML_BL0320_4_ALAN_RBW</v>
          </cell>
          <cell r="M617">
            <v>52180.509663179277</v>
          </cell>
          <cell r="N617">
            <v>50370.020190601972</v>
          </cell>
          <cell r="O617">
            <v>52155.927052481165</v>
          </cell>
          <cell r="P617">
            <v>51501.157473183026</v>
          </cell>
          <cell r="Q617">
            <v>50846.38789548495</v>
          </cell>
          <cell r="R617">
            <v>51441.362076045159</v>
          </cell>
          <cell r="S617">
            <v>50775.96232270544</v>
          </cell>
          <cell r="T617">
            <v>50110.562568365633</v>
          </cell>
          <cell r="U617">
            <v>51319.77845421336</v>
          </cell>
          <cell r="V617">
            <v>50638.433438161068</v>
          </cell>
          <cell r="W617">
            <v>49957.088421508808</v>
          </cell>
          <cell r="X617">
            <v>51775.230922673196</v>
          </cell>
          <cell r="Y617">
            <v>51072.625555737606</v>
          </cell>
          <cell r="Z617">
            <v>50370.020190601972</v>
          </cell>
          <cell r="AA617">
            <v>41939.102332182978</v>
          </cell>
          <cell r="AB617">
            <v>33508.184473343979</v>
          </cell>
          <cell r="AC617">
            <v>26268.167758254967</v>
          </cell>
        </row>
        <row r="618">
          <cell r="A618" t="str">
            <v>CML_BL0320_4_AUC_RBW</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A619" t="str">
            <v>CML_BL0320_4_INVE_RBW</v>
          </cell>
          <cell r="M619">
            <v>23142.560000000001</v>
          </cell>
          <cell r="N619">
            <v>26555.878333333345</v>
          </cell>
          <cell r="O619">
            <v>22726.048333333332</v>
          </cell>
          <cell r="P619">
            <v>22309.536666666667</v>
          </cell>
          <cell r="Q619">
            <v>21893.025000000001</v>
          </cell>
          <cell r="R619">
            <v>21476.513333333336</v>
          </cell>
          <cell r="S619">
            <v>21060.001666666671</v>
          </cell>
          <cell r="T619">
            <v>20643.490000000002</v>
          </cell>
          <cell r="U619">
            <v>20226.978333333336</v>
          </cell>
          <cell r="V619">
            <v>19810.466666666671</v>
          </cell>
          <cell r="W619">
            <v>19393.955000000013</v>
          </cell>
          <cell r="X619">
            <v>18977.443333333329</v>
          </cell>
          <cell r="Y619">
            <v>18560.931666666671</v>
          </cell>
          <cell r="Z619">
            <v>26555.878333333345</v>
          </cell>
          <cell r="AA619">
            <v>67057.738333333342</v>
          </cell>
          <cell r="AB619">
            <v>95256.998333333293</v>
          </cell>
          <cell r="AC619">
            <v>136778.25833333333</v>
          </cell>
        </row>
        <row r="620">
          <cell r="A620" t="str">
            <v>CML_BL0320_5_ALAN_RBW</v>
          </cell>
          <cell r="M620">
            <v>5730602.1454166966</v>
          </cell>
          <cell r="N620">
            <v>5105951.7633780921</v>
          </cell>
          <cell r="O620">
            <v>5680280.1963355271</v>
          </cell>
          <cell r="P620">
            <v>5620820.4387441548</v>
          </cell>
          <cell r="Q620">
            <v>5561360.6811549468</v>
          </cell>
          <cell r="R620">
            <v>5520071.8999149343</v>
          </cell>
          <cell r="S620">
            <v>5460507.5016570641</v>
          </cell>
          <cell r="T620">
            <v>5400943.103397049</v>
          </cell>
          <cell r="U620">
            <v>5368635.1696637422</v>
          </cell>
          <cell r="V620">
            <v>5308913.8104004748</v>
          </cell>
          <cell r="W620">
            <v>5249192.451137173</v>
          </cell>
          <cell r="X620">
            <v>5225813.04457819</v>
          </cell>
          <cell r="Y620">
            <v>5165882.40397905</v>
          </cell>
          <cell r="Z620">
            <v>5105951.7633780921</v>
          </cell>
          <cell r="AA620">
            <v>4462997.9583857069</v>
          </cell>
          <cell r="AB620">
            <v>3873200.1309912084</v>
          </cell>
          <cell r="AC620">
            <v>3348570.7063329844</v>
          </cell>
        </row>
        <row r="621">
          <cell r="A621" t="str">
            <v>CML_BL0320_5_AUC_RBW</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A622" t="str">
            <v>CML_BL0320_5_INVE_RBW</v>
          </cell>
          <cell r="M622">
            <v>369491.70128567907</v>
          </cell>
          <cell r="N622">
            <v>836602.71806303097</v>
          </cell>
          <cell r="O622">
            <v>406589.34357520845</v>
          </cell>
          <cell r="P622">
            <v>450628.52777272236</v>
          </cell>
          <cell r="Q622">
            <v>511712.44011381327</v>
          </cell>
          <cell r="R622">
            <v>554910.15980307478</v>
          </cell>
          <cell r="S622">
            <v>585598.69188305177</v>
          </cell>
          <cell r="T622">
            <v>627514.07351404417</v>
          </cell>
          <cell r="U622">
            <v>663538.57496667968</v>
          </cell>
          <cell r="V622">
            <v>690249.68277016352</v>
          </cell>
          <cell r="W622">
            <v>718415.04596813349</v>
          </cell>
          <cell r="X622">
            <v>773423.96012925822</v>
          </cell>
          <cell r="Y622">
            <v>794171.9203016368</v>
          </cell>
          <cell r="Z622">
            <v>836602.71806303097</v>
          </cell>
          <cell r="AA622">
            <v>1374804.2354490983</v>
          </cell>
          <cell r="AB622">
            <v>1633790.287068455</v>
          </cell>
          <cell r="AC622">
            <v>1841862.618425813</v>
          </cell>
        </row>
        <row r="623">
          <cell r="A623" t="str">
            <v>CML_BL0320_1_AUC_RBW</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A624" t="str">
            <v>CML_BL0330a_1_ALAN_RBW</v>
          </cell>
          <cell r="M624">
            <v>34176.939158009271</v>
          </cell>
          <cell r="N624">
            <v>29345.567214564649</v>
          </cell>
          <cell r="O624">
            <v>33774.324829340294</v>
          </cell>
          <cell r="P624">
            <v>33371.710500873349</v>
          </cell>
          <cell r="Q624">
            <v>32969.096172205376</v>
          </cell>
          <cell r="R624">
            <v>32566.4818435384</v>
          </cell>
          <cell r="S624">
            <v>32163.867514819442</v>
          </cell>
          <cell r="T624">
            <v>31761.253186182461</v>
          </cell>
          <cell r="U624">
            <v>31358.6388576545</v>
          </cell>
          <cell r="V624">
            <v>30956.024529006532</v>
          </cell>
          <cell r="W624">
            <v>30553.410200368569</v>
          </cell>
          <cell r="X624">
            <v>30150.795871740607</v>
          </cell>
          <cell r="Y624">
            <v>29748.181543093626</v>
          </cell>
          <cell r="Z624">
            <v>29345.567214564649</v>
          </cell>
          <cell r="AA624">
            <v>24800.292774796671</v>
          </cell>
          <cell r="AB624">
            <v>20572.003006366049</v>
          </cell>
          <cell r="AC624">
            <v>16677.894872627632</v>
          </cell>
        </row>
        <row r="625">
          <cell r="A625" t="str">
            <v>CML_BL0330a_1_AUC_RBW</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A626" t="str">
            <v>CML_BL0330a_1_INVE_RBW</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A627" t="str">
            <v>CML_BL0330a_2_INVE_RBW</v>
          </cell>
          <cell r="B627" t="str">
            <v>aus rev_divid</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A628" t="str">
            <v>CML_BL0330b_1_ALAN_RBW</v>
          </cell>
          <cell r="M628">
            <v>495.10254066550738</v>
          </cell>
          <cell r="N628">
            <v>659.76892147960484</v>
          </cell>
          <cell r="O628">
            <v>512.51831606172914</v>
          </cell>
          <cell r="P628">
            <v>510.37986145795111</v>
          </cell>
          <cell r="Q628">
            <v>508.24140685417291</v>
          </cell>
          <cell r="R628">
            <v>544.99414291953769</v>
          </cell>
          <cell r="S628">
            <v>542.63841898490273</v>
          </cell>
          <cell r="T628">
            <v>540.28269505026765</v>
          </cell>
          <cell r="U628">
            <v>596.26375711934736</v>
          </cell>
          <cell r="V628">
            <v>593.58212918842707</v>
          </cell>
          <cell r="W628">
            <v>590.90050125750679</v>
          </cell>
          <cell r="X628">
            <v>666.00125466487293</v>
          </cell>
          <cell r="Y628">
            <v>662.88508807223877</v>
          </cell>
          <cell r="Z628">
            <v>659.76892147960484</v>
          </cell>
          <cell r="AA628">
            <v>622.42946782254296</v>
          </cell>
          <cell r="AB628">
            <v>585.25365052911707</v>
          </cell>
          <cell r="AC628">
            <v>550.3578332356916</v>
          </cell>
        </row>
        <row r="629">
          <cell r="A629" t="str">
            <v>CML_BL0340_1_ALAN_RBW</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A630" t="str">
            <v>CML_BL0340_1_AUC_RBW</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A631" t="str">
            <v>CML_BL0340_3_ALAN_RBW</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A632" t="str">
            <v>CML_BL0340_3_AUC_RBW</v>
          </cell>
          <cell r="K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A633" t="str">
            <v>CML_BL0340_4_ALAN_RBW</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A634" t="str">
            <v>CML_BL0340_4_AUC_RBW</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row>
        <row r="635">
          <cell r="A635" t="str">
            <v>CML_BL0340_5_ALAN_RBW</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A636" t="str">
            <v>CML_BL0340_5_AUC_RBW</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A637" t="str">
            <v>CML_BL0340_1_AUC_RBW</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A638" t="str">
            <v>CML_BL0460_3_INVE_RBW</v>
          </cell>
          <cell r="M638">
            <v>0</v>
          </cell>
          <cell r="N638">
            <v>0</v>
          </cell>
          <cell r="O638">
            <v>0</v>
          </cell>
          <cell r="P638">
            <v>0</v>
          </cell>
          <cell r="Q638">
            <v>0</v>
          </cell>
          <cell r="R638">
            <v>0</v>
          </cell>
          <cell r="S638">
            <v>0</v>
          </cell>
          <cell r="T638">
            <v>0</v>
          </cell>
          <cell r="U638">
            <v>0</v>
          </cell>
          <cell r="V638">
            <v>0</v>
          </cell>
          <cell r="W638">
            <v>0</v>
          </cell>
          <cell r="X638">
            <v>0</v>
          </cell>
          <cell r="Y638">
            <v>0</v>
          </cell>
          <cell r="Z638">
            <v>0</v>
          </cell>
          <cell r="AA638">
            <v>0</v>
          </cell>
          <cell r="AB638">
            <v>0</v>
          </cell>
          <cell r="AC638">
            <v>0</v>
          </cell>
        </row>
        <row r="639">
          <cell r="A639" t="str">
            <v>CML_BL0210_1_INVE_AIB</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A640" t="str">
            <v>CML_BL0210_2_INVE_AIB</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A641" t="str">
            <v>CML_BL0210_3_INVE_AIB</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A642" t="str">
            <v>CML_BL0210_4_INVE_AIB</v>
          </cell>
          <cell r="M642">
            <v>18365</v>
          </cell>
          <cell r="N642">
            <v>139843</v>
          </cell>
          <cell r="O642">
            <v>16528.5</v>
          </cell>
          <cell r="P642">
            <v>16528.5</v>
          </cell>
          <cell r="Q642">
            <v>19353.5</v>
          </cell>
          <cell r="R642">
            <v>15680.5</v>
          </cell>
          <cell r="S642">
            <v>15680.5</v>
          </cell>
          <cell r="T642">
            <v>149873.5</v>
          </cell>
          <cell r="U642">
            <v>144364</v>
          </cell>
          <cell r="V642">
            <v>144364</v>
          </cell>
          <cell r="W642">
            <v>147189</v>
          </cell>
          <cell r="X642">
            <v>139843</v>
          </cell>
          <cell r="Y642">
            <v>139843</v>
          </cell>
          <cell r="Z642">
            <v>139843</v>
          </cell>
          <cell r="AA642">
            <v>147527</v>
          </cell>
          <cell r="AB642">
            <v>137999</v>
          </cell>
          <cell r="AC642">
            <v>133760</v>
          </cell>
        </row>
        <row r="643">
          <cell r="A643" t="str">
            <v>CML_BL0310b_1_AUC_AIB</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A644" t="str">
            <v>CML_BL0310b_1_INVE_AIB</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A645" t="str">
            <v>CML_BL0310b_3_AUC_AIB</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A646" t="str">
            <v>CML_BL0310b_3_INVE_AIB</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A647" t="str">
            <v>CML_BL0310b_5_INVE_AIB</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A648" t="str">
            <v>CML_BL0310c_1_INVE_AIB</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A649" t="str">
            <v>CML_BL0320_1_INVE_AIB</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A650" t="str">
            <v>CML_BL0320_2_INVE_AIB</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A651" t="str">
            <v>CML_BL0320_3_AUC_AIB</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A652" t="str">
            <v>CML_BL0320_3_INVE_AIB</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A653" t="str">
            <v>CML_BL0320_4_AUC_AIB</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A654" t="str">
            <v>CML_BL0320_4_INVE_AIB</v>
          </cell>
          <cell r="M654">
            <v>0</v>
          </cell>
          <cell r="N654">
            <v>57500</v>
          </cell>
          <cell r="O654">
            <v>0</v>
          </cell>
          <cell r="P654">
            <v>0</v>
          </cell>
          <cell r="Q654">
            <v>0</v>
          </cell>
          <cell r="R654">
            <v>0</v>
          </cell>
          <cell r="S654">
            <v>0</v>
          </cell>
          <cell r="T654">
            <v>32500</v>
          </cell>
          <cell r="U654">
            <v>32500</v>
          </cell>
          <cell r="V654">
            <v>32500</v>
          </cell>
          <cell r="W654">
            <v>32500</v>
          </cell>
          <cell r="X654">
            <v>32500</v>
          </cell>
          <cell r="Y654">
            <v>32500</v>
          </cell>
          <cell r="Z654">
            <v>57500</v>
          </cell>
          <cell r="AA654">
            <v>54903</v>
          </cell>
          <cell r="AB654">
            <v>82000</v>
          </cell>
          <cell r="AC654">
            <v>78261</v>
          </cell>
        </row>
        <row r="655">
          <cell r="A655" t="str">
            <v>CML_BL0320_5_AUC_AIB</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row>
        <row r="656">
          <cell r="A656" t="str">
            <v>CML_BL0320_5_INVE_AIB</v>
          </cell>
          <cell r="M656">
            <v>32902.25</v>
          </cell>
          <cell r="N656">
            <v>9782.5719299115372</v>
          </cell>
          <cell r="O656">
            <v>30028.691666666666</v>
          </cell>
          <cell r="P656">
            <v>30445.358333333315</v>
          </cell>
          <cell r="Q656">
            <v>30862.025000000001</v>
          </cell>
          <cell r="R656">
            <v>25054.138243243222</v>
          </cell>
          <cell r="S656">
            <v>25970.804909909893</v>
          </cell>
          <cell r="T656">
            <v>27921.763146127771</v>
          </cell>
          <cell r="U656">
            <v>18967.754812794446</v>
          </cell>
          <cell r="V656">
            <v>19669.453911893557</v>
          </cell>
          <cell r="W656">
            <v>20381.904362343965</v>
          </cell>
          <cell r="X656">
            <v>7736.9142722538718</v>
          </cell>
          <cell r="Y656">
            <v>8830.770128109707</v>
          </cell>
          <cell r="Z656">
            <v>9782.5719299115372</v>
          </cell>
          <cell r="AA656">
            <v>3999.9999999999272</v>
          </cell>
          <cell r="AB656">
            <v>-1.5279510989785194E-10</v>
          </cell>
          <cell r="AC656">
            <v>-1.0913936421275139E-10</v>
          </cell>
        </row>
        <row r="657">
          <cell r="A657" t="str">
            <v>CML_BL0320_1_AUC_AIB</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A658" t="str">
            <v>CML_BL0330a_1_AUC_AIB</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A659" t="str">
            <v>CML_BL0330a_1_INVE_AIB</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A660" t="str">
            <v>CML_BL0330a_2_INVE_AIB</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A661" t="str">
            <v>CML_BL0460_3_INVE_AIB</v>
          </cell>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A662" t="str">
            <v>PERS_01</v>
          </cell>
          <cell r="J662">
            <v>0</v>
          </cell>
          <cell r="K662">
            <v>0</v>
          </cell>
          <cell r="L662">
            <v>1077.25</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A663" t="str">
            <v>PERS_02</v>
          </cell>
          <cell r="H663" t="str">
            <v>ManOldData, ManInpFin</v>
          </cell>
          <cell r="J663">
            <v>0</v>
          </cell>
          <cell r="K663">
            <v>0</v>
          </cell>
          <cell r="L663">
            <v>2465.88</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A664" t="str">
            <v>PERS_03</v>
          </cell>
          <cell r="H664" t="str">
            <v>ManOldData, ManInpFin</v>
          </cell>
          <cell r="J664">
            <v>0</v>
          </cell>
          <cell r="K664">
            <v>0</v>
          </cell>
          <cell r="L664">
            <v>4550.3999999999996</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A665" t="str">
            <v>PERS_04</v>
          </cell>
          <cell r="H665" t="str">
            <v>ManInpFin</v>
          </cell>
          <cell r="J665">
            <v>0</v>
          </cell>
          <cell r="K665">
            <v>0</v>
          </cell>
          <cell r="L665">
            <v>1114.8</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A666" t="str">
            <v>PERS_05</v>
          </cell>
          <cell r="J666">
            <v>0</v>
          </cell>
          <cell r="K666">
            <v>0</v>
          </cell>
          <cell r="L666">
            <v>391.01100000000014</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A667" t="str">
            <v>PERS_06</v>
          </cell>
          <cell r="J667">
            <v>0</v>
          </cell>
          <cell r="K667">
            <v>0</v>
          </cell>
          <cell r="L667">
            <v>734.2</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A668" t="str">
            <v>PERS_98</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A669" t="str">
            <v>taxrate</v>
          </cell>
          <cell r="M669">
            <v>0.21</v>
          </cell>
          <cell r="N669">
            <v>0.21</v>
          </cell>
          <cell r="O669">
            <v>0.21</v>
          </cell>
          <cell r="P669">
            <v>0.21</v>
          </cell>
          <cell r="Q669">
            <v>0.21</v>
          </cell>
          <cell r="R669">
            <v>0.21</v>
          </cell>
          <cell r="S669">
            <v>0.21</v>
          </cell>
          <cell r="T669">
            <v>0.21</v>
          </cell>
          <cell r="U669">
            <v>0.21</v>
          </cell>
          <cell r="V669">
            <v>0.21</v>
          </cell>
          <cell r="W669">
            <v>0.21</v>
          </cell>
          <cell r="X669">
            <v>0.21</v>
          </cell>
          <cell r="Y669">
            <v>0.21</v>
          </cell>
          <cell r="Z669">
            <v>0.21</v>
          </cell>
          <cell r="AA669">
            <v>0.21</v>
          </cell>
          <cell r="AB669">
            <v>0.21</v>
          </cell>
          <cell r="AC669">
            <v>0.21</v>
          </cell>
        </row>
        <row r="670">
          <cell r="A670" t="str">
            <v>Dividend_payment_planned</v>
          </cell>
          <cell r="M670">
            <v>0</v>
          </cell>
          <cell r="N670">
            <v>491331</v>
          </cell>
          <cell r="O670">
            <v>0</v>
          </cell>
          <cell r="P670">
            <v>0</v>
          </cell>
          <cell r="Q670">
            <v>0</v>
          </cell>
          <cell r="R670">
            <v>0</v>
          </cell>
          <cell r="S670">
            <v>0</v>
          </cell>
          <cell r="T670">
            <v>0</v>
          </cell>
          <cell r="U670">
            <v>0</v>
          </cell>
          <cell r="V670">
            <v>491331</v>
          </cell>
          <cell r="W670">
            <v>0</v>
          </cell>
          <cell r="X670">
            <v>0</v>
          </cell>
          <cell r="Y670">
            <v>0</v>
          </cell>
          <cell r="Z670">
            <v>0</v>
          </cell>
          <cell r="AA670">
            <v>573219</v>
          </cell>
          <cell r="AB670">
            <v>573219</v>
          </cell>
          <cell r="AC670">
            <v>573219</v>
          </cell>
        </row>
        <row r="671">
          <cell r="A671" t="str">
            <v>HPT_Mostar</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A672" t="str">
            <v>KDS</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A673" t="str">
            <v>ERONET</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A674" t="str">
            <v>acquisition cost</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A675" t="str">
            <v>add_divid_paym_aaprais_not tax deductable</v>
          </cell>
          <cell r="M675">
            <v>0</v>
          </cell>
          <cell r="N675">
            <v>0</v>
          </cell>
          <cell r="O675">
            <v>0</v>
          </cell>
          <cell r="P675">
            <v>0</v>
          </cell>
          <cell r="Q675">
            <v>0</v>
          </cell>
          <cell r="R675">
            <v>0</v>
          </cell>
          <cell r="S675">
            <v>0</v>
          </cell>
          <cell r="T675">
            <v>0</v>
          </cell>
          <cell r="U675">
            <v>0</v>
          </cell>
          <cell r="V675">
            <v>0</v>
          </cell>
          <cell r="W675">
            <v>0</v>
          </cell>
          <cell r="X675">
            <v>0</v>
          </cell>
          <cell r="Y675">
            <v>0</v>
          </cell>
          <cell r="Z675">
            <v>324665</v>
          </cell>
          <cell r="AA675">
            <v>0</v>
          </cell>
          <cell r="AB675">
            <v>0</v>
          </cell>
          <cell r="AC675">
            <v>0</v>
          </cell>
        </row>
        <row r="676">
          <cell r="A676" t="str">
            <v>taxrate_assapraisl</v>
          </cell>
          <cell r="M676">
            <v>0.2</v>
          </cell>
          <cell r="N676">
            <v>0.2</v>
          </cell>
          <cell r="O676">
            <v>0.2</v>
          </cell>
          <cell r="P676">
            <v>0.2</v>
          </cell>
          <cell r="Q676">
            <v>0.2</v>
          </cell>
          <cell r="R676">
            <v>0.2</v>
          </cell>
          <cell r="S676">
            <v>0.2</v>
          </cell>
          <cell r="T676">
            <v>0.2</v>
          </cell>
          <cell r="U676">
            <v>0.2</v>
          </cell>
          <cell r="V676">
            <v>0.2</v>
          </cell>
          <cell r="W676">
            <v>0.2</v>
          </cell>
          <cell r="X676">
            <v>0.2</v>
          </cell>
          <cell r="Y676">
            <v>0.2</v>
          </cell>
          <cell r="Z676">
            <v>0.2</v>
          </cell>
          <cell r="AA676">
            <v>0.2</v>
          </cell>
          <cell r="AB676">
            <v>0.2</v>
          </cell>
          <cell r="AC676">
            <v>0.2</v>
          </cell>
        </row>
        <row r="677">
          <cell r="A677" t="str">
            <v>CML_BL0210_1_INVE_INV</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A678" t="str">
            <v>CML_BL0210_2_INVE_INV</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A679" t="str">
            <v>CML_BL0210_3_INVE_INV</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A680" t="str">
            <v>CML_BL0210_4_INVE_INV</v>
          </cell>
          <cell r="M680">
            <v>364071.6</v>
          </cell>
          <cell r="N680">
            <v>240486</v>
          </cell>
          <cell r="O680">
            <v>0</v>
          </cell>
          <cell r="P680">
            <v>0</v>
          </cell>
          <cell r="Q680">
            <v>6050</v>
          </cell>
          <cell r="R680">
            <v>0</v>
          </cell>
          <cell r="S680">
            <v>0</v>
          </cell>
          <cell r="T680">
            <v>134193</v>
          </cell>
          <cell r="U680">
            <v>0</v>
          </cell>
          <cell r="V680">
            <v>0</v>
          </cell>
          <cell r="W680">
            <v>6050</v>
          </cell>
          <cell r="X680">
            <v>0</v>
          </cell>
          <cell r="Y680">
            <v>0</v>
          </cell>
          <cell r="Z680">
            <v>94193</v>
          </cell>
          <cell r="AA680">
            <v>149177</v>
          </cell>
          <cell r="AB680">
            <v>140049</v>
          </cell>
          <cell r="AC680">
            <v>135810</v>
          </cell>
        </row>
        <row r="681">
          <cell r="A681" t="str">
            <v>CML_BL0210_5_INVE_INV</v>
          </cell>
          <cell r="M681">
            <v>18000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A682" t="str">
            <v>CML_BL0310b_1_INVE_INV</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A683" t="str">
            <v>CML_BL0310b_3_INVE_INV</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A684" t="str">
            <v>CML_BL0310b_5_INVE_INV</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A685" t="str">
            <v>CML_BL0310c_1_INVE_INV</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A686" t="str">
            <v>CML_BL0320_1_INVE_INV</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A687" t="str">
            <v>CML_BL0320_2_INVE_INV</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A688" t="str">
            <v>CML_BL0320_3_INVE_INV</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A689" t="str">
            <v>CML_BL0320_4_INVE_INV</v>
          </cell>
          <cell r="M689">
            <v>28140.7</v>
          </cell>
          <cell r="N689">
            <v>66000</v>
          </cell>
          <cell r="O689">
            <v>0</v>
          </cell>
          <cell r="P689">
            <v>0</v>
          </cell>
          <cell r="Q689">
            <v>0</v>
          </cell>
          <cell r="R689">
            <v>0</v>
          </cell>
          <cell r="S689">
            <v>0</v>
          </cell>
          <cell r="T689">
            <v>32500</v>
          </cell>
          <cell r="U689">
            <v>0</v>
          </cell>
          <cell r="V689">
            <v>0</v>
          </cell>
          <cell r="W689">
            <v>0</v>
          </cell>
          <cell r="X689">
            <v>0</v>
          </cell>
          <cell r="Y689">
            <v>0</v>
          </cell>
          <cell r="Z689">
            <v>33500</v>
          </cell>
          <cell r="AA689">
            <v>54903</v>
          </cell>
          <cell r="AB689">
            <v>82000</v>
          </cell>
          <cell r="AC689">
            <v>78261</v>
          </cell>
        </row>
        <row r="690">
          <cell r="A690" t="str">
            <v>CML_BL0320_5_INVE_INV</v>
          </cell>
          <cell r="M690">
            <v>397000</v>
          </cell>
          <cell r="N690">
            <v>478000.33333333314</v>
          </cell>
          <cell r="O690">
            <v>35171.024936843409</v>
          </cell>
          <cell r="P690">
            <v>45761.256597075037</v>
          </cell>
          <cell r="Q690">
            <v>63311.879021879009</v>
          </cell>
          <cell r="R690">
            <v>39550.972461867241</v>
          </cell>
          <cell r="S690">
            <v>34024.000234000261</v>
          </cell>
          <cell r="T690">
            <v>46650.811149212925</v>
          </cell>
          <cell r="U690">
            <v>30132.720006404215</v>
          </cell>
          <cell r="V690">
            <v>30702.060895199465</v>
          </cell>
          <cell r="W690">
            <v>32410.780667603456</v>
          </cell>
          <cell r="X690">
            <v>46351.262985473528</v>
          </cell>
          <cell r="Y690">
            <v>26006.028277080899</v>
          </cell>
          <cell r="Z690">
            <v>47927.536100694015</v>
          </cell>
          <cell r="AA690">
            <v>647751.30000000005</v>
          </cell>
          <cell r="AB690">
            <v>411132.7</v>
          </cell>
          <cell r="AC690">
            <v>411274.5</v>
          </cell>
        </row>
        <row r="691">
          <cell r="A691" t="str">
            <v>CML_BL0330a_1_INVE_INV</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A692" t="str">
            <v>CML_BL0330a_2_INVE_INV</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A693" t="str">
            <v>CML_BL0330a_5_INVE_INV</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A694" t="str">
            <v>CML_BL0460_3_INVE_INV</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A695" t="str">
            <v>PGK_KUERZ</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A696" t="str">
            <v>PNK_KUERZ</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A697" t="str">
            <v>CML_BL0210_5_INVE_AIB</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A698" t="str">
            <v>CML_BL0210_5_INVE_RBW</v>
          </cell>
          <cell r="M698">
            <v>14400</v>
          </cell>
          <cell r="N698">
            <v>10800</v>
          </cell>
          <cell r="O698">
            <v>14100</v>
          </cell>
          <cell r="P698">
            <v>13800</v>
          </cell>
          <cell r="Q698">
            <v>13500</v>
          </cell>
          <cell r="R698">
            <v>13200</v>
          </cell>
          <cell r="S698">
            <v>12900</v>
          </cell>
          <cell r="T698">
            <v>12600</v>
          </cell>
          <cell r="U698">
            <v>12300</v>
          </cell>
          <cell r="V698">
            <v>12000</v>
          </cell>
          <cell r="W698">
            <v>11700</v>
          </cell>
          <cell r="X698">
            <v>11400</v>
          </cell>
          <cell r="Y698">
            <v>11100</v>
          </cell>
          <cell r="Z698">
            <v>10800</v>
          </cell>
          <cell r="AA698">
            <v>7200</v>
          </cell>
          <cell r="AB698">
            <v>3600</v>
          </cell>
          <cell r="AC698">
            <v>0</v>
          </cell>
        </row>
        <row r="699">
          <cell r="A699" t="str">
            <v>CML_BL0330a_5_INVE_AFA</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A700" t="str">
            <v>CML_BL0330a_5_INVE_AIB</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A701" t="str">
            <v>CML_BL0330a_5_INVE_RBW</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A702" t="str">
            <v>Warehouse_spare_inp</v>
          </cell>
          <cell r="M702">
            <v>449361</v>
          </cell>
          <cell r="N702">
            <v>419661</v>
          </cell>
          <cell r="O702">
            <v>446886</v>
          </cell>
          <cell r="P702">
            <v>444411</v>
          </cell>
          <cell r="Q702">
            <v>441936</v>
          </cell>
          <cell r="R702">
            <v>439461</v>
          </cell>
          <cell r="S702">
            <v>436986</v>
          </cell>
          <cell r="T702">
            <v>434511</v>
          </cell>
          <cell r="U702">
            <v>432036</v>
          </cell>
          <cell r="V702">
            <v>429561</v>
          </cell>
          <cell r="W702">
            <v>427086</v>
          </cell>
          <cell r="X702">
            <v>424611</v>
          </cell>
          <cell r="Y702">
            <v>422136</v>
          </cell>
          <cell r="Z702">
            <v>419661</v>
          </cell>
          <cell r="AA702">
            <v>392841</v>
          </cell>
          <cell r="AB702">
            <v>368761</v>
          </cell>
          <cell r="AC702">
            <v>352765</v>
          </cell>
        </row>
        <row r="703">
          <cell r="A703" t="str">
            <v>IPO_BERA</v>
          </cell>
          <cell r="L703">
            <v>-22607</v>
          </cell>
          <cell r="M703">
            <v>-18</v>
          </cell>
          <cell r="N703">
            <v>-15000</v>
          </cell>
          <cell r="O703">
            <v>-1250</v>
          </cell>
          <cell r="P703">
            <v>-1250</v>
          </cell>
          <cell r="Q703">
            <v>-1250</v>
          </cell>
          <cell r="R703">
            <v>-1250</v>
          </cell>
          <cell r="S703">
            <v>-1250</v>
          </cell>
          <cell r="T703">
            <v>-1250</v>
          </cell>
          <cell r="U703">
            <v>-1250</v>
          </cell>
          <cell r="V703">
            <v>-1250</v>
          </cell>
          <cell r="W703">
            <v>-1250</v>
          </cell>
          <cell r="X703">
            <v>-1250</v>
          </cell>
          <cell r="Y703">
            <v>-1250</v>
          </cell>
          <cell r="Z703">
            <v>-1250</v>
          </cell>
          <cell r="AA703">
            <v>-1385</v>
          </cell>
          <cell r="AB703">
            <v>-1385</v>
          </cell>
          <cell r="AC703">
            <v>-1385</v>
          </cell>
        </row>
        <row r="704">
          <cell r="A704" t="str">
            <v>IPO_SONK</v>
          </cell>
          <cell r="L704">
            <v>-5140.8220000000001</v>
          </cell>
          <cell r="M704">
            <v>-79</v>
          </cell>
          <cell r="N704">
            <v>-6502.9050000000007</v>
          </cell>
          <cell r="O704">
            <v>-541.90875000000005</v>
          </cell>
          <cell r="P704">
            <v>-541.90875000000005</v>
          </cell>
          <cell r="Q704">
            <v>-541.90875000000005</v>
          </cell>
          <cell r="R704">
            <v>-541.90875000000005</v>
          </cell>
          <cell r="S704">
            <v>-541.90875000000005</v>
          </cell>
          <cell r="T704">
            <v>-541.90875000000005</v>
          </cell>
          <cell r="U704">
            <v>-541.90875000000005</v>
          </cell>
          <cell r="V704">
            <v>-541.90875000000005</v>
          </cell>
          <cell r="W704">
            <v>-541.90875000000005</v>
          </cell>
          <cell r="X704">
            <v>-541.90875000000005</v>
          </cell>
          <cell r="Y704">
            <v>-541.90875000000005</v>
          </cell>
          <cell r="Z704">
            <v>-541.90875000000005</v>
          </cell>
          <cell r="AA704">
            <v>-772.8862499999999</v>
          </cell>
          <cell r="AB704">
            <v>-576.46653750000007</v>
          </cell>
          <cell r="AC704">
            <v>-593.76053362499999</v>
          </cell>
        </row>
        <row r="705">
          <cell r="A705" t="str">
            <v>Cap_reserve</v>
          </cell>
          <cell r="J705">
            <v>796116</v>
          </cell>
          <cell r="K705">
            <v>0</v>
          </cell>
          <cell r="L705">
            <v>796116</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A706" t="str">
            <v>Leg_Res_99_00</v>
          </cell>
          <cell r="J706">
            <v>81841</v>
          </cell>
          <cell r="K706">
            <v>81841</v>
          </cell>
          <cell r="L706">
            <v>81841</v>
          </cell>
          <cell r="M706">
            <v>81841</v>
          </cell>
          <cell r="N706">
            <v>81841</v>
          </cell>
          <cell r="O706">
            <v>81841</v>
          </cell>
          <cell r="P706">
            <v>81841</v>
          </cell>
          <cell r="Q706">
            <v>81841</v>
          </cell>
          <cell r="R706">
            <v>81841</v>
          </cell>
          <cell r="S706">
            <v>81841</v>
          </cell>
          <cell r="T706">
            <v>81841</v>
          </cell>
          <cell r="U706">
            <v>81841</v>
          </cell>
          <cell r="V706">
            <v>81841</v>
          </cell>
          <cell r="W706">
            <v>81841</v>
          </cell>
          <cell r="X706">
            <v>81841</v>
          </cell>
          <cell r="Y706">
            <v>81841</v>
          </cell>
          <cell r="Z706">
            <v>81841</v>
          </cell>
          <cell r="AA706">
            <v>81841</v>
          </cell>
          <cell r="AB706">
            <v>81841</v>
          </cell>
          <cell r="AC706">
            <v>81841</v>
          </cell>
        </row>
        <row r="707">
          <cell r="A707" t="str">
            <v>AA_revalu_reserve</v>
          </cell>
          <cell r="J707">
            <v>0</v>
          </cell>
          <cell r="K707">
            <v>0</v>
          </cell>
          <cell r="L707">
            <v>643185.38475323899</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A708" t="str">
            <v>CML_BL0210_2_ALAN_AFA</v>
          </cell>
          <cell r="E708" t="str">
            <v>additional Revenue Fixed Network</v>
          </cell>
          <cell r="J708">
            <v>0</v>
          </cell>
          <cell r="K708">
            <v>0</v>
          </cell>
          <cell r="L708">
            <v>0</v>
          </cell>
          <cell r="M708">
            <v>107.18159020959578</v>
          </cell>
          <cell r="N708">
            <v>107.1815902095958</v>
          </cell>
          <cell r="O708">
            <v>8.9317991841329825</v>
          </cell>
          <cell r="P708">
            <v>8.9317991841329825</v>
          </cell>
          <cell r="Q708">
            <v>8.9317991841329825</v>
          </cell>
          <cell r="R708">
            <v>8.9317991841329825</v>
          </cell>
          <cell r="S708">
            <v>8.9317991841329825</v>
          </cell>
          <cell r="T708">
            <v>8.9317991841329825</v>
          </cell>
          <cell r="U708">
            <v>8.9317991841329825</v>
          </cell>
          <cell r="V708">
            <v>8.9317991841329825</v>
          </cell>
          <cell r="W708">
            <v>8.9317991841329825</v>
          </cell>
          <cell r="X708">
            <v>8.9317991841329825</v>
          </cell>
          <cell r="Y708">
            <v>8.9317991841329825</v>
          </cell>
          <cell r="Z708">
            <v>8.9317991841329825</v>
          </cell>
          <cell r="AA708">
            <v>107.1815902095958</v>
          </cell>
          <cell r="AB708">
            <v>107.1815902095958</v>
          </cell>
          <cell r="AC708">
            <v>49.264369161616884</v>
          </cell>
        </row>
        <row r="709">
          <cell r="A709" t="str">
            <v>CML_BL0210_3_ALAN_ACTI</v>
          </cell>
          <cell r="E709" t="str">
            <v>additional Revenue Mobile</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A710" t="str">
            <v>CML_BL0210_3_ALAN_AFA</v>
          </cell>
          <cell r="E710" t="str">
            <v>additional Revenue Real Estate (T-Value)</v>
          </cell>
          <cell r="J710">
            <v>0</v>
          </cell>
          <cell r="K710">
            <v>0</v>
          </cell>
          <cell r="L710">
            <v>0</v>
          </cell>
          <cell r="M710">
            <v>1440.6553501062074</v>
          </cell>
          <cell r="N710">
            <v>1440.6553501062076</v>
          </cell>
          <cell r="O710">
            <v>120.05461250885058</v>
          </cell>
          <cell r="P710">
            <v>120.05461250885058</v>
          </cell>
          <cell r="Q710">
            <v>120.05461250885058</v>
          </cell>
          <cell r="R710">
            <v>120.05461250885058</v>
          </cell>
          <cell r="S710">
            <v>120.05461250885058</v>
          </cell>
          <cell r="T710">
            <v>120.05461250885058</v>
          </cell>
          <cell r="U710">
            <v>120.05461250885058</v>
          </cell>
          <cell r="V710">
            <v>120.05461250885058</v>
          </cell>
          <cell r="W710">
            <v>120.05461250885058</v>
          </cell>
          <cell r="X710">
            <v>120.05461250885058</v>
          </cell>
          <cell r="Y710">
            <v>120.05461250885058</v>
          </cell>
          <cell r="Z710">
            <v>120.05461250885058</v>
          </cell>
          <cell r="AA710">
            <v>1440.6553501062076</v>
          </cell>
          <cell r="AB710">
            <v>1440.6553501062074</v>
          </cell>
          <cell r="AC710">
            <v>209.41888249183802</v>
          </cell>
        </row>
        <row r="711">
          <cell r="A711" t="str">
            <v>CML_BL0210_3_ALAN_AIB</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A712" t="str">
            <v>CML_BL0210_4_ALAN_ACTI</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A713" t="str">
            <v>CML_BL0210_4_ALAN_AFA</v>
          </cell>
          <cell r="M713">
            <v>1440.6553501062083</v>
          </cell>
          <cell r="N713">
            <v>1440.6553501062083</v>
          </cell>
          <cell r="O713">
            <v>120.05461250885062</v>
          </cell>
          <cell r="P713">
            <v>120.05461250885062</v>
          </cell>
          <cell r="Q713">
            <v>120.05461250885062</v>
          </cell>
          <cell r="R713">
            <v>120.05461250885062</v>
          </cell>
          <cell r="S713">
            <v>120.05461250885062</v>
          </cell>
          <cell r="T713">
            <v>120.05461250885062</v>
          </cell>
          <cell r="U713">
            <v>120.05461250885062</v>
          </cell>
          <cell r="V713">
            <v>120.05461250885062</v>
          </cell>
          <cell r="W713">
            <v>120.05461250885062</v>
          </cell>
          <cell r="X713">
            <v>120.05461250885062</v>
          </cell>
          <cell r="Y713">
            <v>120.05461250885062</v>
          </cell>
          <cell r="Z713">
            <v>120.05461250885062</v>
          </cell>
          <cell r="AA713">
            <v>1440.6553501062083</v>
          </cell>
          <cell r="AB713">
            <v>1440.6553501062083</v>
          </cell>
          <cell r="AC713">
            <v>209.41888249183827</v>
          </cell>
        </row>
        <row r="714">
          <cell r="A714" t="str">
            <v>CML_BL0210_4_ALAN_AIB</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A715" t="str">
            <v>CML_BL0210_5_ALAN_AFA</v>
          </cell>
          <cell r="M715">
            <v>2949.2046924484653</v>
          </cell>
          <cell r="N715">
            <v>2949.2046924484653</v>
          </cell>
          <cell r="O715">
            <v>245.76705770403882</v>
          </cell>
          <cell r="P715">
            <v>245.76705770403882</v>
          </cell>
          <cell r="Q715">
            <v>245.76705770403882</v>
          </cell>
          <cell r="R715">
            <v>245.76705770403882</v>
          </cell>
          <cell r="S715">
            <v>245.76705770403882</v>
          </cell>
          <cell r="T715">
            <v>245.76705770403882</v>
          </cell>
          <cell r="U715">
            <v>245.76705770403882</v>
          </cell>
          <cell r="V715">
            <v>245.76705770403882</v>
          </cell>
          <cell r="W715">
            <v>245.76705770403882</v>
          </cell>
          <cell r="X715">
            <v>245.76705770403882</v>
          </cell>
          <cell r="Y715">
            <v>245.76705770403882</v>
          </cell>
          <cell r="Z715">
            <v>245.76705770403882</v>
          </cell>
          <cell r="AA715">
            <v>2949.2046924484653</v>
          </cell>
          <cell r="AB715">
            <v>2949.2046924484648</v>
          </cell>
          <cell r="AC715">
            <v>1098.3890714561389</v>
          </cell>
        </row>
        <row r="716">
          <cell r="A716" t="str">
            <v>CML_BL0210_6_ALAN_AFA</v>
          </cell>
          <cell r="M716">
            <v>206.41588723239687</v>
          </cell>
          <cell r="N716">
            <v>206.41588723239687</v>
          </cell>
          <cell r="O716">
            <v>17.20132393603307</v>
          </cell>
          <cell r="P716">
            <v>17.20132393603307</v>
          </cell>
          <cell r="Q716">
            <v>17.20132393603307</v>
          </cell>
          <cell r="R716">
            <v>17.20132393603307</v>
          </cell>
          <cell r="S716">
            <v>17.20132393603307</v>
          </cell>
          <cell r="T716">
            <v>17.20132393603307</v>
          </cell>
          <cell r="U716">
            <v>17.20132393603307</v>
          </cell>
          <cell r="V716">
            <v>17.20132393603307</v>
          </cell>
          <cell r="W716">
            <v>17.20132393603307</v>
          </cell>
          <cell r="X716">
            <v>17.20132393603307</v>
          </cell>
          <cell r="Y716">
            <v>17.20132393603307</v>
          </cell>
          <cell r="Z716">
            <v>17.20132393603307</v>
          </cell>
          <cell r="AA716">
            <v>206.41588723239687</v>
          </cell>
          <cell r="AB716">
            <v>206.4158872323969</v>
          </cell>
          <cell r="AC716">
            <v>138.60518232041264</v>
          </cell>
        </row>
        <row r="717">
          <cell r="A717" t="str">
            <v>CML_BL0310a_1_ALAN_ACTI</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A718" t="str">
            <v>CML_BL0310b_1_ALAN_ACTI</v>
          </cell>
          <cell r="M718">
            <v>0</v>
          </cell>
          <cell r="N718">
            <v>0</v>
          </cell>
          <cell r="O718">
            <v>0</v>
          </cell>
          <cell r="P718">
            <v>0</v>
          </cell>
          <cell r="Q718">
            <v>0</v>
          </cell>
          <cell r="R718">
            <v>0</v>
          </cell>
          <cell r="S718">
            <v>0</v>
          </cell>
          <cell r="T718">
            <v>0</v>
          </cell>
          <cell r="U718">
            <v>0</v>
          </cell>
          <cell r="V718">
            <v>0</v>
          </cell>
          <cell r="W718">
            <v>0</v>
          </cell>
          <cell r="X718">
            <v>0</v>
          </cell>
          <cell r="Y718">
            <v>0</v>
          </cell>
          <cell r="Z718">
            <v>0</v>
          </cell>
          <cell r="AA718">
            <v>0</v>
          </cell>
          <cell r="AB718">
            <v>0</v>
          </cell>
          <cell r="AC718">
            <v>0</v>
          </cell>
        </row>
        <row r="719">
          <cell r="A719" t="str">
            <v>CML_BL0310b_3_ALAN_ACTI</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A720" t="str">
            <v>CML_BL0320_1_ALAN_ACTI</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A721" t="str">
            <v>CML_BL0320_2_ALAN_AFA</v>
          </cell>
          <cell r="M721">
            <v>886.92645341230605</v>
          </cell>
          <cell r="N721">
            <v>843.93809813160419</v>
          </cell>
          <cell r="O721">
            <v>70.32817484380034</v>
          </cell>
          <cell r="P721">
            <v>70.32817484380034</v>
          </cell>
          <cell r="Q721">
            <v>70.32817484380034</v>
          </cell>
          <cell r="R721">
            <v>70.32817484380034</v>
          </cell>
          <cell r="S721">
            <v>70.32817484380034</v>
          </cell>
          <cell r="T721">
            <v>70.32817484380034</v>
          </cell>
          <cell r="U721">
            <v>70.32817484380034</v>
          </cell>
          <cell r="V721">
            <v>70.32817484380034</v>
          </cell>
          <cell r="W721">
            <v>70.32817484380034</v>
          </cell>
          <cell r="X721">
            <v>70.32817484380034</v>
          </cell>
          <cell r="Y721">
            <v>70.32817484380034</v>
          </cell>
          <cell r="Z721">
            <v>70.32817484380034</v>
          </cell>
          <cell r="AA721">
            <v>818.65037139752394</v>
          </cell>
          <cell r="AB721">
            <v>777.85077764488165</v>
          </cell>
          <cell r="AC721">
            <v>430.34513865656356</v>
          </cell>
        </row>
        <row r="722">
          <cell r="A722" t="str">
            <v>CML_BL0320_2_ALAN_RBW</v>
          </cell>
          <cell r="M722">
            <v>2872.9917670376944</v>
          </cell>
          <cell r="N722">
            <v>2029.05366826609</v>
          </cell>
          <cell r="O722">
            <v>2802.6635921108937</v>
          </cell>
          <cell r="P722">
            <v>2732.3354171840933</v>
          </cell>
          <cell r="Q722">
            <v>2662.0072423472934</v>
          </cell>
          <cell r="R722">
            <v>2591.6790674104923</v>
          </cell>
          <cell r="S722">
            <v>2521.350892483692</v>
          </cell>
          <cell r="T722">
            <v>2451.0227176468916</v>
          </cell>
          <cell r="U722">
            <v>2380.6945427200912</v>
          </cell>
          <cell r="V722">
            <v>2310.3663678932908</v>
          </cell>
          <cell r="W722">
            <v>2240.0381929664909</v>
          </cell>
          <cell r="X722">
            <v>2169.7100180196903</v>
          </cell>
          <cell r="Y722">
            <v>2099.3818431928898</v>
          </cell>
          <cell r="Z722">
            <v>2029.05366826609</v>
          </cell>
          <cell r="AA722">
            <v>1210.403297218566</v>
          </cell>
          <cell r="AB722">
            <v>432.55251953568438</v>
          </cell>
          <cell r="AC722">
            <v>2.2073808791208847</v>
          </cell>
        </row>
        <row r="723">
          <cell r="A723" t="str">
            <v>CML_BL0320_3_ALAN_ACTI</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A724" t="str">
            <v>CML_BL0320_4_ALAN_ACTI</v>
          </cell>
          <cell r="M724">
            <v>6301.869665000002</v>
          </cell>
          <cell r="N724">
            <v>6301.8696650000002</v>
          </cell>
          <cell r="O724">
            <v>630.18696650000004</v>
          </cell>
          <cell r="P724">
            <v>0</v>
          </cell>
          <cell r="Q724">
            <v>0</v>
          </cell>
          <cell r="R724">
            <v>1260.3739330000001</v>
          </cell>
          <cell r="S724">
            <v>0</v>
          </cell>
          <cell r="T724">
            <v>0</v>
          </cell>
          <cell r="U724">
            <v>1890.5608994999998</v>
          </cell>
          <cell r="V724">
            <v>0</v>
          </cell>
          <cell r="W724">
            <v>0</v>
          </cell>
          <cell r="X724">
            <v>2520.7478659999997</v>
          </cell>
          <cell r="Y724">
            <v>0</v>
          </cell>
          <cell r="Z724">
            <v>0</v>
          </cell>
          <cell r="AA724">
            <v>0</v>
          </cell>
          <cell r="AB724">
            <v>0</v>
          </cell>
          <cell r="AC724">
            <v>0</v>
          </cell>
        </row>
        <row r="725">
          <cell r="A725" t="str">
            <v>CML_BL0320_5_ALAN_ACTI</v>
          </cell>
          <cell r="M725">
            <v>91378.085100000011</v>
          </cell>
          <cell r="N725">
            <v>91378.085100000011</v>
          </cell>
          <cell r="O725">
            <v>9137.8085099999971</v>
          </cell>
          <cell r="P725">
            <v>0</v>
          </cell>
          <cell r="Q725">
            <v>0</v>
          </cell>
          <cell r="R725">
            <v>18275.617019999994</v>
          </cell>
          <cell r="S725">
            <v>0</v>
          </cell>
          <cell r="T725">
            <v>0</v>
          </cell>
          <cell r="U725">
            <v>27413.425529999979</v>
          </cell>
          <cell r="V725">
            <v>0</v>
          </cell>
          <cell r="W725">
            <v>0</v>
          </cell>
          <cell r="X725">
            <v>36551.234039999988</v>
          </cell>
          <cell r="Y725">
            <v>0</v>
          </cell>
          <cell r="Z725">
            <v>0</v>
          </cell>
          <cell r="AA725">
            <v>0</v>
          </cell>
          <cell r="AB725">
            <v>0</v>
          </cell>
          <cell r="AC725">
            <v>0</v>
          </cell>
        </row>
        <row r="726">
          <cell r="A726" t="str">
            <v>CML_BL0320_6_ALAN_AFA</v>
          </cell>
          <cell r="M726">
            <v>3444.0756850970779</v>
          </cell>
          <cell r="N726">
            <v>3400.0146312363877</v>
          </cell>
          <cell r="O726">
            <v>283.3345525997824</v>
          </cell>
          <cell r="P726">
            <v>283.3345525997824</v>
          </cell>
          <cell r="Q726">
            <v>283.3345525997824</v>
          </cell>
          <cell r="R726">
            <v>283.3345525997824</v>
          </cell>
          <cell r="S726">
            <v>283.3345525997824</v>
          </cell>
          <cell r="T726">
            <v>283.3345525997824</v>
          </cell>
          <cell r="U726">
            <v>283.3345525997824</v>
          </cell>
          <cell r="V726">
            <v>283.3345525997824</v>
          </cell>
          <cell r="W726">
            <v>283.3345525997824</v>
          </cell>
          <cell r="X726">
            <v>283.3345525997824</v>
          </cell>
          <cell r="Y726">
            <v>283.3345525997824</v>
          </cell>
          <cell r="Z726">
            <v>283.3345525997824</v>
          </cell>
          <cell r="AA726">
            <v>3367.5793689628954</v>
          </cell>
          <cell r="AB726">
            <v>3249.9127578814964</v>
          </cell>
          <cell r="AC726">
            <v>1300.7418185979177</v>
          </cell>
        </row>
        <row r="727">
          <cell r="A727" t="str">
            <v>CML_BL0320_6_ALAN_RBW</v>
          </cell>
          <cell r="M727">
            <v>11390.420764938921</v>
          </cell>
          <cell r="N727">
            <v>7990.4061336395262</v>
          </cell>
          <cell r="O727">
            <v>11107.086212306143</v>
          </cell>
          <cell r="P727">
            <v>10823.751659434361</v>
          </cell>
          <cell r="Q727">
            <v>10540.417107040576</v>
          </cell>
          <cell r="R727">
            <v>10257.082554447801</v>
          </cell>
          <cell r="S727">
            <v>9973.7480017630096</v>
          </cell>
          <cell r="T727">
            <v>9690.4134492462272</v>
          </cell>
          <cell r="U727">
            <v>9407.0788965654483</v>
          </cell>
          <cell r="V727">
            <v>9123.7443441226624</v>
          </cell>
          <cell r="W727">
            <v>8840.4097913368769</v>
          </cell>
          <cell r="X727">
            <v>8557.0752390340967</v>
          </cell>
          <cell r="Y727">
            <v>8273.7406862303105</v>
          </cell>
          <cell r="Z727">
            <v>7990.4061336395262</v>
          </cell>
          <cell r="AA727">
            <v>4622.8267647746325</v>
          </cell>
          <cell r="AB727">
            <v>1372.9140067771361</v>
          </cell>
          <cell r="AC727">
            <v>72.172188179218054</v>
          </cell>
        </row>
        <row r="728">
          <cell r="A728" t="str">
            <v>CML_BL0330a_1_ALAN_ACTI</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A729" t="str">
            <v>CML_BL0330a_2_ALAN_AFA</v>
          </cell>
          <cell r="M729">
            <v>384.35419708487581</v>
          </cell>
          <cell r="N729">
            <v>382.40070920161412</v>
          </cell>
          <cell r="O729">
            <v>31.866725764801178</v>
          </cell>
          <cell r="P729">
            <v>31.866725764801178</v>
          </cell>
          <cell r="Q729">
            <v>31.866725764801178</v>
          </cell>
          <cell r="R729">
            <v>31.866725764801178</v>
          </cell>
          <cell r="S729">
            <v>31.866725764801178</v>
          </cell>
          <cell r="T729">
            <v>31.866725764801178</v>
          </cell>
          <cell r="U729">
            <v>31.866725764801178</v>
          </cell>
          <cell r="V729">
            <v>31.866725764801178</v>
          </cell>
          <cell r="W729">
            <v>31.866725764801178</v>
          </cell>
          <cell r="X729">
            <v>31.866725764801178</v>
          </cell>
          <cell r="Y729">
            <v>31.866725764801178</v>
          </cell>
          <cell r="Z729">
            <v>31.866725764801178</v>
          </cell>
          <cell r="AA729">
            <v>378.90818896892443</v>
          </cell>
          <cell r="AB729">
            <v>373.44519956578773</v>
          </cell>
          <cell r="AC729">
            <v>315.31098149938913</v>
          </cell>
        </row>
        <row r="730">
          <cell r="A730" t="str">
            <v>CML_BL0330a_2_ALAN_RBW</v>
          </cell>
          <cell r="M730">
            <v>2609.5911829631241</v>
          </cell>
          <cell r="N730">
            <v>2227.1904736995111</v>
          </cell>
          <cell r="O730">
            <v>2577.7244570823223</v>
          </cell>
          <cell r="P730">
            <v>2545.8577313905212</v>
          </cell>
          <cell r="Q730">
            <v>2513.99100561972</v>
          </cell>
          <cell r="R730">
            <v>2482.1242798289195</v>
          </cell>
          <cell r="S730">
            <v>2450.2575541571182</v>
          </cell>
          <cell r="T730">
            <v>2418.3908282663174</v>
          </cell>
          <cell r="U730">
            <v>2386.5241024955171</v>
          </cell>
          <cell r="V730">
            <v>2354.6573768137155</v>
          </cell>
          <cell r="W730">
            <v>2322.7906510329149</v>
          </cell>
          <cell r="X730">
            <v>2290.9239252521133</v>
          </cell>
          <cell r="Y730">
            <v>2259.0571994703118</v>
          </cell>
          <cell r="Z730">
            <v>2227.1904736995111</v>
          </cell>
          <cell r="AA730">
            <v>1848.2822847685861</v>
          </cell>
          <cell r="AB730">
            <v>1474.8370851587986</v>
          </cell>
          <cell r="AC730">
            <v>1159.5261036564088</v>
          </cell>
        </row>
        <row r="731">
          <cell r="A731" t="str">
            <v>CML_BL0330a_3_ALAN_AFA</v>
          </cell>
          <cell r="M731">
            <v>18.508890721000004</v>
          </cell>
          <cell r="N731">
            <v>18.508890721000004</v>
          </cell>
          <cell r="O731">
            <v>1.5424075589999999</v>
          </cell>
          <cell r="P731">
            <v>1.5424075589999999</v>
          </cell>
          <cell r="Q731">
            <v>1.5424075589999999</v>
          </cell>
          <cell r="R731">
            <v>1.5424075589999999</v>
          </cell>
          <cell r="S731">
            <v>1.5424075589999999</v>
          </cell>
          <cell r="T731">
            <v>1.5424075589999999</v>
          </cell>
          <cell r="U731">
            <v>1.5424075589999999</v>
          </cell>
          <cell r="V731">
            <v>1.5424075589999999</v>
          </cell>
          <cell r="W731">
            <v>1.5424075589999999</v>
          </cell>
          <cell r="X731">
            <v>1.5424075589999999</v>
          </cell>
          <cell r="Y731">
            <v>1.5424075589999999</v>
          </cell>
          <cell r="Z731">
            <v>1.5424075589999999</v>
          </cell>
          <cell r="AA731">
            <v>18.508890721000004</v>
          </cell>
          <cell r="AB731">
            <v>18.508890721000004</v>
          </cell>
          <cell r="AC731">
            <v>15.481228061000001</v>
          </cell>
        </row>
        <row r="732">
          <cell r="A732" t="str">
            <v>CML_BL0330a_3_ALAN_RBW</v>
          </cell>
          <cell r="M732">
            <v>88.855579281000004</v>
          </cell>
          <cell r="N732">
            <v>70.346688551</v>
          </cell>
          <cell r="O732">
            <v>87.313171712999988</v>
          </cell>
          <cell r="P732">
            <v>85.770764154999995</v>
          </cell>
          <cell r="Q732">
            <v>84.228356587999997</v>
          </cell>
          <cell r="R732">
            <v>82.685949031000007</v>
          </cell>
          <cell r="S732">
            <v>81.143541482999993</v>
          </cell>
          <cell r="T732">
            <v>79.601133916000009</v>
          </cell>
          <cell r="U732">
            <v>78.058726358999991</v>
          </cell>
          <cell r="V732">
            <v>76.516318791000003</v>
          </cell>
          <cell r="W732">
            <v>74.973911232999995</v>
          </cell>
          <cell r="X732">
            <v>73.431503666000012</v>
          </cell>
          <cell r="Y732">
            <v>71.889096119000001</v>
          </cell>
          <cell r="Z732">
            <v>70.346688551</v>
          </cell>
          <cell r="AA732">
            <v>51.837797821000002</v>
          </cell>
          <cell r="AB732">
            <v>33.328907102999999</v>
          </cell>
          <cell r="AC732">
            <v>17.847679042999999</v>
          </cell>
        </row>
        <row r="733">
          <cell r="A733" t="str">
            <v>CML_BL0330a_4_ALAN_AFA</v>
          </cell>
          <cell r="M733">
            <v>26621.922586271772</v>
          </cell>
          <cell r="N733">
            <v>23814.684269250385</v>
          </cell>
          <cell r="O733">
            <v>1982.8402051250316</v>
          </cell>
          <cell r="P733">
            <v>1982.8402051250316</v>
          </cell>
          <cell r="Q733">
            <v>1982.8402051250316</v>
          </cell>
          <cell r="R733">
            <v>1983.6986137856582</v>
          </cell>
          <cell r="S733">
            <v>1983.6986137856582</v>
          </cell>
          <cell r="T733">
            <v>1983.6986137856582</v>
          </cell>
          <cell r="U733">
            <v>1984.986226776598</v>
          </cell>
          <cell r="V733">
            <v>1984.986226776598</v>
          </cell>
          <cell r="W733">
            <v>1984.986226776598</v>
          </cell>
          <cell r="X733">
            <v>1986.7030440978506</v>
          </cell>
          <cell r="Y733">
            <v>1986.7030440978506</v>
          </cell>
          <cell r="Z733">
            <v>1986.7030440978506</v>
          </cell>
          <cell r="AA733">
            <v>21682.176145580477</v>
          </cell>
          <cell r="AB733">
            <v>18029.241873212151</v>
          </cell>
          <cell r="AC733">
            <v>12727.939643463898</v>
          </cell>
        </row>
        <row r="734">
          <cell r="A734" t="str">
            <v>CML_BL0330a_4_ALAN_RBW</v>
          </cell>
          <cell r="M734">
            <v>127516.24002375813</v>
          </cell>
          <cell r="N734">
            <v>104091.88414445295</v>
          </cell>
          <cell r="O734">
            <v>125572.43265737826</v>
          </cell>
          <cell r="P734">
            <v>123589.59245259312</v>
          </cell>
          <cell r="Q734">
            <v>121606.75224726326</v>
          </cell>
          <cell r="R734">
            <v>119701.11931176751</v>
          </cell>
          <cell r="S734">
            <v>117717.42069776682</v>
          </cell>
          <cell r="T734">
            <v>115733.72208428111</v>
          </cell>
          <cell r="U734">
            <v>113865.83437428961</v>
          </cell>
          <cell r="V734">
            <v>111880.84814734792</v>
          </cell>
          <cell r="W734">
            <v>109895.86192082142</v>
          </cell>
          <cell r="X734">
            <v>108065.29023256357</v>
          </cell>
          <cell r="Y734">
            <v>106078.58718880077</v>
          </cell>
          <cell r="Z734">
            <v>104091.88414445295</v>
          </cell>
          <cell r="AA734">
            <v>82409.707998847414</v>
          </cell>
          <cell r="AB734">
            <v>64380.466125630301</v>
          </cell>
          <cell r="AC734">
            <v>51652.526482131223</v>
          </cell>
        </row>
        <row r="735">
          <cell r="A735" t="str">
            <v>CML_BL0330a_5_ALAN_AFA</v>
          </cell>
          <cell r="M735">
            <v>3113.5391915896871</v>
          </cell>
          <cell r="N735">
            <v>3005.3052262738629</v>
          </cell>
          <cell r="O735">
            <v>250.4421021844889</v>
          </cell>
          <cell r="P735">
            <v>250.4421021844889</v>
          </cell>
          <cell r="Q735">
            <v>250.4421021844889</v>
          </cell>
          <cell r="R735">
            <v>250.4421021844889</v>
          </cell>
          <cell r="S735">
            <v>250.4421021844889</v>
          </cell>
          <cell r="T735">
            <v>250.4421021844889</v>
          </cell>
          <cell r="U735">
            <v>250.4421021844889</v>
          </cell>
          <cell r="V735">
            <v>250.4421021844889</v>
          </cell>
          <cell r="W735">
            <v>250.4421021844889</v>
          </cell>
          <cell r="X735">
            <v>250.4421021844889</v>
          </cell>
          <cell r="Y735">
            <v>250.4421021844889</v>
          </cell>
          <cell r="Z735">
            <v>250.4421021844889</v>
          </cell>
          <cell r="AA735">
            <v>2844.8592423969149</v>
          </cell>
          <cell r="AB735">
            <v>2639.9808696346154</v>
          </cell>
          <cell r="AC735">
            <v>2323.294012070764</v>
          </cell>
        </row>
        <row r="736">
          <cell r="A736" t="str">
            <v>CML_BL0330a_5_ALAN_RBW</v>
          </cell>
          <cell r="M736">
            <v>18666.184683388339</v>
          </cell>
          <cell r="N736">
            <v>15660.879457310437</v>
          </cell>
          <cell r="O736">
            <v>18415.74258126584</v>
          </cell>
          <cell r="P736">
            <v>18165.30047914734</v>
          </cell>
          <cell r="Q736">
            <v>17914.858377028864</v>
          </cell>
          <cell r="R736">
            <v>17664.416274710366</v>
          </cell>
          <cell r="S736">
            <v>17413.97417260988</v>
          </cell>
          <cell r="T736">
            <v>17163.532070489378</v>
          </cell>
          <cell r="U736">
            <v>16913.089968188891</v>
          </cell>
          <cell r="V736">
            <v>16662.647865890387</v>
          </cell>
          <cell r="W736">
            <v>16412.20576396992</v>
          </cell>
          <cell r="X736">
            <v>16161.763661529414</v>
          </cell>
          <cell r="Y736">
            <v>15911.321559530928</v>
          </cell>
          <cell r="Z736">
            <v>15660.879457310437</v>
          </cell>
          <cell r="AA736">
            <v>12816.020214913549</v>
          </cell>
          <cell r="AB736">
            <v>10176.039345462905</v>
          </cell>
          <cell r="AC736">
            <v>7852.7453333981548</v>
          </cell>
        </row>
        <row r="737">
          <cell r="A737" t="str">
            <v>CML_BL0330b_1_ALAN_ACTI</v>
          </cell>
          <cell r="M737">
            <v>195.54230000000001</v>
          </cell>
          <cell r="N737">
            <v>195.54229999999995</v>
          </cell>
          <cell r="O737">
            <v>19.554229999999997</v>
          </cell>
          <cell r="P737">
            <v>0</v>
          </cell>
          <cell r="Q737">
            <v>0</v>
          </cell>
          <cell r="R737">
            <v>39.108459999999994</v>
          </cell>
          <cell r="S737">
            <v>0</v>
          </cell>
          <cell r="T737">
            <v>0</v>
          </cell>
          <cell r="U737">
            <v>58.662689999999984</v>
          </cell>
          <cell r="V737">
            <v>0</v>
          </cell>
          <cell r="W737">
            <v>0</v>
          </cell>
          <cell r="X737">
            <v>78.216919999999973</v>
          </cell>
          <cell r="Y737">
            <v>0</v>
          </cell>
          <cell r="Z737">
            <v>0</v>
          </cell>
          <cell r="AA737">
            <v>0</v>
          </cell>
          <cell r="AB737">
            <v>0</v>
          </cell>
          <cell r="AC737">
            <v>0</v>
          </cell>
        </row>
        <row r="738">
          <cell r="A738" t="str">
            <v>CML_BL0330b_3_ALAN_AFA</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row>
        <row r="739">
          <cell r="A739" t="str">
            <v>CML_BL0330b_3_ALAN_RBW</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A740" t="str">
            <v>CML_BL0330b_4_ALAN_AFA</v>
          </cell>
          <cell r="M740">
            <v>711.28779611360869</v>
          </cell>
          <cell r="N740">
            <v>698.28533096464002</v>
          </cell>
          <cell r="O740">
            <v>58.190444247053328</v>
          </cell>
          <cell r="P740">
            <v>58.190444247053328</v>
          </cell>
          <cell r="Q740">
            <v>58.190444247053328</v>
          </cell>
          <cell r="R740">
            <v>58.190444247053328</v>
          </cell>
          <cell r="S740">
            <v>58.190444247053328</v>
          </cell>
          <cell r="T740">
            <v>58.190444247053328</v>
          </cell>
          <cell r="U740">
            <v>58.190444247053328</v>
          </cell>
          <cell r="V740">
            <v>58.190444247053328</v>
          </cell>
          <cell r="W740">
            <v>58.190444247053328</v>
          </cell>
          <cell r="X740">
            <v>58.190444247053328</v>
          </cell>
          <cell r="Y740">
            <v>58.190444247053328</v>
          </cell>
          <cell r="Z740">
            <v>58.190444247053328</v>
          </cell>
          <cell r="AA740">
            <v>683.31820953720967</v>
          </cell>
          <cell r="AB740">
            <v>668.14039395300983</v>
          </cell>
          <cell r="AC740">
            <v>621.0080064044156</v>
          </cell>
        </row>
        <row r="741">
          <cell r="A741" t="str">
            <v>CML_BL0330b_4_ALAN_RBW</v>
          </cell>
          <cell r="M741">
            <v>6125.2206338863934</v>
          </cell>
          <cell r="N741">
            <v>5426.9353029217527</v>
          </cell>
          <cell r="O741">
            <v>6067.0301896393376</v>
          </cell>
          <cell r="P741">
            <v>6008.8397453922844</v>
          </cell>
          <cell r="Q741">
            <v>5950.649301145233</v>
          </cell>
          <cell r="R741">
            <v>5892.4588568981817</v>
          </cell>
          <cell r="S741">
            <v>5834.2684126511285</v>
          </cell>
          <cell r="T741">
            <v>5776.0779684040708</v>
          </cell>
          <cell r="U741">
            <v>5717.8875241570186</v>
          </cell>
          <cell r="V741">
            <v>5659.6970799099654</v>
          </cell>
          <cell r="W741">
            <v>5601.5066356629131</v>
          </cell>
          <cell r="X741">
            <v>5543.3161914158582</v>
          </cell>
          <cell r="Y741">
            <v>5485.1257471688059</v>
          </cell>
          <cell r="Z741">
            <v>5426.9353029217527</v>
          </cell>
          <cell r="AA741">
            <v>4743.617093384546</v>
          </cell>
          <cell r="AB741">
            <v>4075.4766994315332</v>
          </cell>
          <cell r="AC741">
            <v>3454.4686930271178</v>
          </cell>
        </row>
        <row r="742">
          <cell r="A742" t="str">
            <v>CML_BL0330b_5_ALAN_AFA</v>
          </cell>
          <cell r="M742">
            <v>153.42441744809625</v>
          </cell>
          <cell r="N742">
            <v>134.36727459095337</v>
          </cell>
          <cell r="O742">
            <v>11.197272882579448</v>
          </cell>
          <cell r="P742">
            <v>11.197272882579448</v>
          </cell>
          <cell r="Q742">
            <v>11.197272882579448</v>
          </cell>
          <cell r="R742">
            <v>11.197272882579448</v>
          </cell>
          <cell r="S742">
            <v>11.197272882579448</v>
          </cell>
          <cell r="T742">
            <v>11.197272882579448</v>
          </cell>
          <cell r="U742">
            <v>11.197272882579448</v>
          </cell>
          <cell r="V742">
            <v>11.197272882579448</v>
          </cell>
          <cell r="W742">
            <v>11.197272882579448</v>
          </cell>
          <cell r="X742">
            <v>11.197272882579448</v>
          </cell>
          <cell r="Y742">
            <v>11.197272882579448</v>
          </cell>
          <cell r="Z742">
            <v>11.197272882579448</v>
          </cell>
          <cell r="AA742">
            <v>71.815846019524798</v>
          </cell>
          <cell r="AB742">
            <v>66.385679352858119</v>
          </cell>
          <cell r="AC742">
            <v>61.52021624453787</v>
          </cell>
        </row>
        <row r="743">
          <cell r="A743" t="str">
            <v>CML_BL0330b_5_ALAN_RBW</v>
          </cell>
          <cell r="M743">
            <v>1475.5025625519038</v>
          </cell>
          <cell r="N743">
            <v>1341.1352879609512</v>
          </cell>
          <cell r="O743">
            <v>1464.3052896693246</v>
          </cell>
          <cell r="P743">
            <v>1453.1080167867453</v>
          </cell>
          <cell r="Q743">
            <v>1441.9107439041657</v>
          </cell>
          <cell r="R743">
            <v>1430.7134710215867</v>
          </cell>
          <cell r="S743">
            <v>1419.516198139007</v>
          </cell>
          <cell r="T743">
            <v>1408.3189252564277</v>
          </cell>
          <cell r="U743">
            <v>1397.1216523738476</v>
          </cell>
          <cell r="V743">
            <v>1385.9243794912684</v>
          </cell>
          <cell r="W743">
            <v>1374.7271066086892</v>
          </cell>
          <cell r="X743">
            <v>1363.5298337261097</v>
          </cell>
          <cell r="Y743">
            <v>1352.3325608435302</v>
          </cell>
          <cell r="Z743">
            <v>1341.1352879609512</v>
          </cell>
          <cell r="AA743">
            <v>1269.3194419414251</v>
          </cell>
          <cell r="AB743">
            <v>1202.9337625885676</v>
          </cell>
          <cell r="AC743">
            <v>1141.41354634403</v>
          </cell>
        </row>
        <row r="744">
          <cell r="A744" t="str">
            <v>CML_BL0330b_6_ALAN_AFA</v>
          </cell>
          <cell r="M744">
            <v>0.17237473684210453</v>
          </cell>
          <cell r="N744">
            <v>0.17237473684210453</v>
          </cell>
          <cell r="O744">
            <v>1.4364561403508714E-2</v>
          </cell>
          <cell r="P744">
            <v>1.4364561403508714E-2</v>
          </cell>
          <cell r="Q744">
            <v>1.4364561403508714E-2</v>
          </cell>
          <cell r="R744">
            <v>1.4364561403508714E-2</v>
          </cell>
          <cell r="S744">
            <v>1.4364561403508714E-2</v>
          </cell>
          <cell r="T744">
            <v>1.4364561403508714E-2</v>
          </cell>
          <cell r="U744">
            <v>1.4364561403508714E-2</v>
          </cell>
          <cell r="V744">
            <v>1.4364561403508714E-2</v>
          </cell>
          <cell r="W744">
            <v>1.4364561403508714E-2</v>
          </cell>
          <cell r="X744">
            <v>1.4364561403508714E-2</v>
          </cell>
          <cell r="Y744">
            <v>1.4364561403508714E-2</v>
          </cell>
          <cell r="Z744">
            <v>1.4364561403508714E-2</v>
          </cell>
          <cell r="AA744">
            <v>0.17237473684210453</v>
          </cell>
          <cell r="AB744">
            <v>0.17237473684210453</v>
          </cell>
          <cell r="AC744">
            <v>0.17237473684210453</v>
          </cell>
        </row>
        <row r="745">
          <cell r="A745" t="str">
            <v>CML_BL0330b_6_ALAN_RBW</v>
          </cell>
          <cell r="M745">
            <v>1.4651852631578954</v>
          </cell>
          <cell r="N745">
            <v>1.2928105263157912</v>
          </cell>
          <cell r="O745">
            <v>1.4508207017543868</v>
          </cell>
          <cell r="P745">
            <v>1.4364561403508782</v>
          </cell>
          <cell r="Q745">
            <v>1.4220915789473696</v>
          </cell>
          <cell r="R745">
            <v>1.4077270175438605</v>
          </cell>
          <cell r="S745">
            <v>1.3933624561403521</v>
          </cell>
          <cell r="T745">
            <v>1.3789978947368431</v>
          </cell>
          <cell r="U745">
            <v>1.3646333333333345</v>
          </cell>
          <cell r="V745">
            <v>1.3502687719298256</v>
          </cell>
          <cell r="W745">
            <v>1.3359042105263172</v>
          </cell>
          <cell r="X745">
            <v>1.3215396491228084</v>
          </cell>
          <cell r="Y745">
            <v>1.3071750877192998</v>
          </cell>
          <cell r="Z745">
            <v>1.2928105263157912</v>
          </cell>
          <cell r="AA745">
            <v>1.1204357894736863</v>
          </cell>
          <cell r="AB745">
            <v>0.94806105263158169</v>
          </cell>
          <cell r="AC745">
            <v>0.77568631578947711</v>
          </cell>
        </row>
        <row r="746">
          <cell r="A746" t="str">
            <v>CML_BL0340_1_ALAN_AIB</v>
          </cell>
          <cell r="M746">
            <v>195.54229999999995</v>
          </cell>
          <cell r="N746">
            <v>0</v>
          </cell>
          <cell r="O746">
            <v>175.98806999999999</v>
          </cell>
          <cell r="P746">
            <v>175.98806999999999</v>
          </cell>
          <cell r="Q746">
            <v>175.98806999999999</v>
          </cell>
          <cell r="R746">
            <v>136.87960999999996</v>
          </cell>
          <cell r="S746">
            <v>136.87960999999996</v>
          </cell>
          <cell r="T746">
            <v>136.87960999999996</v>
          </cell>
          <cell r="U746">
            <v>78.216919999999959</v>
          </cell>
          <cell r="V746">
            <v>78.216919999999959</v>
          </cell>
          <cell r="W746">
            <v>78.216919999999959</v>
          </cell>
          <cell r="X746">
            <v>0</v>
          </cell>
          <cell r="Y746">
            <v>0</v>
          </cell>
          <cell r="Z746">
            <v>0</v>
          </cell>
          <cell r="AA746">
            <v>0</v>
          </cell>
          <cell r="AB746">
            <v>0</v>
          </cell>
          <cell r="AC746">
            <v>0</v>
          </cell>
        </row>
        <row r="747">
          <cell r="A747" t="str">
            <v>CML_BL0340_3_ALAN_AIB</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A748" t="str">
            <v>CML_BL0340_4_ALAN_AIB</v>
          </cell>
          <cell r="M748">
            <v>70730.814454999971</v>
          </cell>
          <cell r="N748">
            <v>-8.5029761009991489E-12</v>
          </cell>
          <cell r="O748">
            <v>63657.733009499985</v>
          </cell>
          <cell r="P748">
            <v>63657.733009499985</v>
          </cell>
          <cell r="Q748">
            <v>63657.733009499985</v>
          </cell>
          <cell r="R748">
            <v>49511.570118499963</v>
          </cell>
          <cell r="S748">
            <v>49511.570118499963</v>
          </cell>
          <cell r="T748">
            <v>49511.570118499963</v>
          </cell>
          <cell r="U748">
            <v>28292.325781999974</v>
          </cell>
          <cell r="V748">
            <v>28292.325781999974</v>
          </cell>
          <cell r="W748">
            <v>28292.325781999974</v>
          </cell>
          <cell r="X748">
            <v>-8.5029761009991489E-12</v>
          </cell>
          <cell r="Y748">
            <v>-8.5029761009991489E-12</v>
          </cell>
          <cell r="Z748">
            <v>-8.5029761009991489E-12</v>
          </cell>
          <cell r="AA748">
            <v>-8.5029761009991489E-12</v>
          </cell>
          <cell r="AB748">
            <v>-8.5029761009991489E-12</v>
          </cell>
          <cell r="AC748">
            <v>-8.5029761009991489E-12</v>
          </cell>
        </row>
        <row r="749">
          <cell r="A749" t="str">
            <v>CML_BL0340_5_ALAN_AIB</v>
          </cell>
          <cell r="M749">
            <v>91394.615850000147</v>
          </cell>
          <cell r="N749">
            <v>2.1253754312056117E-10</v>
          </cell>
          <cell r="O749">
            <v>82255.154265000179</v>
          </cell>
          <cell r="P749">
            <v>82255.154265000179</v>
          </cell>
          <cell r="Q749">
            <v>82255.154265000179</v>
          </cell>
          <cell r="R749">
            <v>63976.231095000185</v>
          </cell>
          <cell r="S749">
            <v>63976.231095000185</v>
          </cell>
          <cell r="T749">
            <v>63976.231095000185</v>
          </cell>
          <cell r="U749">
            <v>36557.846340000156</v>
          </cell>
          <cell r="V749">
            <v>36557.846340000156</v>
          </cell>
          <cell r="W749">
            <v>36557.846340000156</v>
          </cell>
          <cell r="X749">
            <v>2.1253754312056117E-10</v>
          </cell>
          <cell r="Y749">
            <v>2.1253754312056117E-10</v>
          </cell>
          <cell r="Z749">
            <v>2.1253754312056117E-10</v>
          </cell>
          <cell r="AA749">
            <v>2.1253754312056117E-10</v>
          </cell>
          <cell r="AB749">
            <v>2.1253754312056117E-10</v>
          </cell>
          <cell r="AC749">
            <v>2.1253754312056117E-10</v>
          </cell>
        </row>
        <row r="750">
          <cell r="A750" t="str">
            <v>Rev_Corr_FN</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A751" t="str">
            <v>Rev_Corr_MOB</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A752" t="str">
            <v>T_VALUE</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A753" t="str">
            <v>Inc_inv_ext_ZABA</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A754" t="str">
            <v>taxrate_ZABA</v>
          </cell>
          <cell r="M754">
            <v>0.2</v>
          </cell>
          <cell r="N754">
            <v>0.2</v>
          </cell>
          <cell r="O754">
            <v>0.2</v>
          </cell>
          <cell r="P754">
            <v>0.2</v>
          </cell>
          <cell r="Q754">
            <v>0.2</v>
          </cell>
          <cell r="R754">
            <v>0.2</v>
          </cell>
          <cell r="S754">
            <v>0.2</v>
          </cell>
          <cell r="T754">
            <v>0.2</v>
          </cell>
          <cell r="U754">
            <v>0.2</v>
          </cell>
          <cell r="V754">
            <v>0.2</v>
          </cell>
          <cell r="W754">
            <v>0.2</v>
          </cell>
          <cell r="X754">
            <v>0.2</v>
          </cell>
          <cell r="Y754">
            <v>0.2</v>
          </cell>
          <cell r="Z754">
            <v>0.2</v>
          </cell>
          <cell r="AA754">
            <v>0.2</v>
          </cell>
          <cell r="AB754">
            <v>0.2</v>
          </cell>
          <cell r="AC754">
            <v>0.2</v>
          </cell>
        </row>
        <row r="755">
          <cell r="A755" t="str">
            <v>Inc_inv_ext_other</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A756" t="str">
            <v>Oth_int_receivsimilar_inc_inp</v>
          </cell>
          <cell r="M756">
            <v>120000</v>
          </cell>
          <cell r="N756">
            <v>75000</v>
          </cell>
          <cell r="O756">
            <v>6000</v>
          </cell>
          <cell r="P756">
            <v>6500</v>
          </cell>
          <cell r="Q756">
            <v>6500</v>
          </cell>
          <cell r="R756">
            <v>6000</v>
          </cell>
          <cell r="S756">
            <v>6000</v>
          </cell>
          <cell r="T756">
            <v>6000</v>
          </cell>
          <cell r="U756">
            <v>6000</v>
          </cell>
          <cell r="V756">
            <v>6000</v>
          </cell>
          <cell r="W756">
            <v>6000</v>
          </cell>
          <cell r="X756">
            <v>6500</v>
          </cell>
          <cell r="Y756">
            <v>6500</v>
          </cell>
          <cell r="Z756">
            <v>7000</v>
          </cell>
          <cell r="AA756">
            <v>70000</v>
          </cell>
          <cell r="AB756">
            <v>65000</v>
          </cell>
          <cell r="AC756">
            <v>60000</v>
          </cell>
        </row>
        <row r="757">
          <cell r="A757" t="str">
            <v>Oth_int_receivsimilar_inc_Siemens</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A758" t="str">
            <v>CML_BL0330a_6_ALAN_AFA</v>
          </cell>
          <cell r="M758">
            <v>279.64485042162426</v>
          </cell>
          <cell r="N758">
            <v>279.34658500985955</v>
          </cell>
          <cell r="O758">
            <v>23.27888208457162</v>
          </cell>
          <cell r="P758">
            <v>23.27888208457162</v>
          </cell>
          <cell r="Q758">
            <v>23.27888208457162</v>
          </cell>
          <cell r="R758">
            <v>23.27888208457162</v>
          </cell>
          <cell r="S758">
            <v>23.27888208457162</v>
          </cell>
          <cell r="T758">
            <v>23.27888208457162</v>
          </cell>
          <cell r="U758">
            <v>23.27888208457162</v>
          </cell>
          <cell r="V758">
            <v>23.27888208457162</v>
          </cell>
          <cell r="W758">
            <v>23.27888208457162</v>
          </cell>
          <cell r="X758">
            <v>23.27888208457162</v>
          </cell>
          <cell r="Y758">
            <v>23.27888208457162</v>
          </cell>
          <cell r="Z758">
            <v>23.27888208457162</v>
          </cell>
          <cell r="AA758">
            <v>278.3756685323317</v>
          </cell>
          <cell r="AB758">
            <v>273.76634196644784</v>
          </cell>
          <cell r="AC758">
            <v>234.19574248021007</v>
          </cell>
        </row>
        <row r="759">
          <cell r="A759" t="str">
            <v>CML_BL0330a_6_ALAN_RBW</v>
          </cell>
          <cell r="M759">
            <v>2014.4772595743777</v>
          </cell>
          <cell r="N759">
            <v>1735.1306745675129</v>
          </cell>
          <cell r="O759">
            <v>1991.1983775028061</v>
          </cell>
          <cell r="P759">
            <v>1967.9194954152322</v>
          </cell>
          <cell r="Q759">
            <v>1944.640613316662</v>
          </cell>
          <cell r="R759">
            <v>1921.3617312370902</v>
          </cell>
          <cell r="S759">
            <v>1898.0828491455186</v>
          </cell>
          <cell r="T759">
            <v>1874.8039670799469</v>
          </cell>
          <cell r="U759">
            <v>1851.5250849973745</v>
          </cell>
          <cell r="V759">
            <v>1828.2462029028013</v>
          </cell>
          <cell r="W759">
            <v>1804.9673208152312</v>
          </cell>
          <cell r="X759">
            <v>1781.6884387336577</v>
          </cell>
          <cell r="Y759">
            <v>1758.4095566560875</v>
          </cell>
          <cell r="Z759">
            <v>1735.1306745675129</v>
          </cell>
          <cell r="AA759">
            <v>1456.7550060281853</v>
          </cell>
          <cell r="AB759">
            <v>1182.9886640677371</v>
          </cell>
          <cell r="AC759">
            <v>948.79292158552721</v>
          </cell>
        </row>
        <row r="760">
          <cell r="A760" t="str">
            <v>tax_neting_apraisl</v>
          </cell>
          <cell r="M760">
            <v>0</v>
          </cell>
          <cell r="N760">
            <v>0</v>
          </cell>
          <cell r="O760">
            <v>0</v>
          </cell>
          <cell r="P760">
            <v>0</v>
          </cell>
          <cell r="Q760">
            <v>0</v>
          </cell>
          <cell r="R760">
            <v>0</v>
          </cell>
          <cell r="S760">
            <v>0</v>
          </cell>
          <cell r="T760">
            <v>0</v>
          </cell>
          <cell r="U760">
            <v>0</v>
          </cell>
          <cell r="V760">
            <v>0</v>
          </cell>
          <cell r="W760">
            <v>0</v>
          </cell>
          <cell r="X760">
            <v>0</v>
          </cell>
          <cell r="Y760">
            <v>0</v>
          </cell>
          <cell r="Z760">
            <v>-64933</v>
          </cell>
          <cell r="AA760">
            <v>0</v>
          </cell>
          <cell r="AB760">
            <v>0</v>
          </cell>
          <cell r="AC760">
            <v>0</v>
          </cell>
        </row>
        <row r="761">
          <cell r="A761" t="str">
            <v>CML_BL0210_1_INVE_AFA</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A762" t="str">
            <v>CML_BL0210_2_INVE_AFA</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A763" t="str">
            <v>CML_BL0210_3_INVE_AFA</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A764" t="str">
            <v>CML_BL0210_4_INVE_AFA</v>
          </cell>
          <cell r="M764">
            <v>69141.320000000007</v>
          </cell>
          <cell r="N764">
            <v>73300.20333333328</v>
          </cell>
          <cell r="O764">
            <v>5792.3850000000011</v>
          </cell>
          <cell r="P764">
            <v>5792.3850000000011</v>
          </cell>
          <cell r="Q764">
            <v>5846.1350000000011</v>
          </cell>
          <cell r="R764">
            <v>5907.3516666666665</v>
          </cell>
          <cell r="S764">
            <v>5907.3516666666665</v>
          </cell>
          <cell r="T764">
            <v>5907.3516666666656</v>
          </cell>
          <cell r="U764">
            <v>5999.1766666666663</v>
          </cell>
          <cell r="V764">
            <v>5999.1766666666663</v>
          </cell>
          <cell r="W764">
            <v>6052.9266666666654</v>
          </cell>
          <cell r="X764">
            <v>6175.36</v>
          </cell>
          <cell r="Y764">
            <v>6175.36</v>
          </cell>
          <cell r="Z764">
            <v>7745.2433333333029</v>
          </cell>
          <cell r="AA764">
            <v>121241.52</v>
          </cell>
          <cell r="AB764">
            <v>151156.92000000001</v>
          </cell>
          <cell r="AC764">
            <v>179166.72</v>
          </cell>
        </row>
        <row r="765">
          <cell r="A765" t="str">
            <v>CML_BL0210_5_INVE_AFA</v>
          </cell>
          <cell r="M765">
            <v>3600</v>
          </cell>
          <cell r="N765">
            <v>3600</v>
          </cell>
          <cell r="O765">
            <v>300</v>
          </cell>
          <cell r="P765">
            <v>300</v>
          </cell>
          <cell r="Q765">
            <v>300</v>
          </cell>
          <cell r="R765">
            <v>300</v>
          </cell>
          <cell r="S765">
            <v>300</v>
          </cell>
          <cell r="T765">
            <v>300</v>
          </cell>
          <cell r="U765">
            <v>300</v>
          </cell>
          <cell r="V765">
            <v>300</v>
          </cell>
          <cell r="W765">
            <v>300</v>
          </cell>
          <cell r="X765">
            <v>300</v>
          </cell>
          <cell r="Y765">
            <v>300</v>
          </cell>
          <cell r="Z765">
            <v>300</v>
          </cell>
          <cell r="AA765">
            <v>3600</v>
          </cell>
          <cell r="AB765">
            <v>3600</v>
          </cell>
          <cell r="AC765">
            <v>3600</v>
          </cell>
        </row>
        <row r="766">
          <cell r="A766" t="str">
            <v>Siemens_Adv_Pay</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A767" t="str">
            <v>CML_BL0210_5_ALAN_AIB</v>
          </cell>
          <cell r="M767">
            <v>5292.6349150000005</v>
          </cell>
          <cell r="N767">
            <v>0</v>
          </cell>
          <cell r="O767">
            <v>4763.3714234999989</v>
          </cell>
          <cell r="P767">
            <v>4763.3714234999989</v>
          </cell>
          <cell r="Q767">
            <v>4763.3714234999989</v>
          </cell>
          <cell r="R767">
            <v>3704.8444404999991</v>
          </cell>
          <cell r="S767">
            <v>3704.8444404999991</v>
          </cell>
          <cell r="T767">
            <v>3704.8444404999991</v>
          </cell>
          <cell r="U767">
            <v>2117.0539660000004</v>
          </cell>
          <cell r="V767">
            <v>2117.0539660000004</v>
          </cell>
          <cell r="W767">
            <v>2117.0539660000004</v>
          </cell>
          <cell r="X767">
            <v>0</v>
          </cell>
          <cell r="Y767">
            <v>0</v>
          </cell>
          <cell r="Z767">
            <v>0</v>
          </cell>
          <cell r="AA767">
            <v>0</v>
          </cell>
          <cell r="AB767">
            <v>0</v>
          </cell>
          <cell r="AC767">
            <v>0</v>
          </cell>
        </row>
        <row r="768">
          <cell r="A768" t="str">
            <v>CML_BL0210_7_ALAN_AFA</v>
          </cell>
          <cell r="M768">
            <v>740.05143269219889</v>
          </cell>
          <cell r="N768">
            <v>740.05143269219889</v>
          </cell>
          <cell r="O768">
            <v>61.670952724349888</v>
          </cell>
          <cell r="P768">
            <v>61.670952724349888</v>
          </cell>
          <cell r="Q768">
            <v>61.670952724349888</v>
          </cell>
          <cell r="R768">
            <v>61.670952724349888</v>
          </cell>
          <cell r="S768">
            <v>61.670952724349888</v>
          </cell>
          <cell r="T768">
            <v>61.670952724349888</v>
          </cell>
          <cell r="U768">
            <v>61.670952724349888</v>
          </cell>
          <cell r="V768">
            <v>61.670952724349888</v>
          </cell>
          <cell r="W768">
            <v>61.670952724349888</v>
          </cell>
          <cell r="X768">
            <v>61.670952724349888</v>
          </cell>
          <cell r="Y768">
            <v>61.670952724349888</v>
          </cell>
          <cell r="Z768">
            <v>61.670952724349888</v>
          </cell>
          <cell r="AA768">
            <v>740.05143269219889</v>
          </cell>
          <cell r="AB768">
            <v>740.05143269219889</v>
          </cell>
          <cell r="AC768">
            <v>188.27624923120555</v>
          </cell>
        </row>
        <row r="769">
          <cell r="A769" t="str">
            <v>CML_BL0210_7_ALAN_AIB</v>
          </cell>
          <cell r="M769">
            <v>12.12353499999999</v>
          </cell>
          <cell r="N769">
            <v>-1.0574874309554616E-14</v>
          </cell>
          <cell r="O769">
            <v>10.911181499999994</v>
          </cell>
          <cell r="P769">
            <v>10.911181499999994</v>
          </cell>
          <cell r="Q769">
            <v>10.911181499999994</v>
          </cell>
          <cell r="R769">
            <v>8.486474499999991</v>
          </cell>
          <cell r="S769">
            <v>8.486474499999991</v>
          </cell>
          <cell r="T769">
            <v>8.486474499999991</v>
          </cell>
          <cell r="U769">
            <v>4.8494139999999897</v>
          </cell>
          <cell r="V769">
            <v>4.8494139999999888</v>
          </cell>
          <cell r="W769">
            <v>4.8494139999999897</v>
          </cell>
          <cell r="X769">
            <v>-1.0574874309554616E-14</v>
          </cell>
          <cell r="Y769">
            <v>-1.0574874309554616E-14</v>
          </cell>
          <cell r="Z769">
            <v>-1.0574874309554616E-14</v>
          </cell>
          <cell r="AA769">
            <v>-1.0574874309554616E-14</v>
          </cell>
          <cell r="AB769">
            <v>-1.0574874309554616E-14</v>
          </cell>
          <cell r="AC769">
            <v>-1.0574874309554616E-14</v>
          </cell>
        </row>
        <row r="770">
          <cell r="A770" t="str">
            <v>CML_BL0210_7_ALAN_RBW</v>
          </cell>
          <cell r="M770">
            <v>2433.017512307802</v>
          </cell>
          <cell r="N770">
            <v>1705.0896146156031</v>
          </cell>
          <cell r="O770">
            <v>2372.5589130834519</v>
          </cell>
          <cell r="P770">
            <v>2310.8879603591022</v>
          </cell>
          <cell r="Q770">
            <v>2249.217007634752</v>
          </cell>
          <cell r="R770">
            <v>2189.9707619104015</v>
          </cell>
          <cell r="S770">
            <v>2128.2998091860522</v>
          </cell>
          <cell r="T770">
            <v>2066.6288564617016</v>
          </cell>
          <cell r="U770">
            <v>2008.5949642373523</v>
          </cell>
          <cell r="V770">
            <v>1946.9240115130033</v>
          </cell>
          <cell r="W770">
            <v>1885.2530587886533</v>
          </cell>
          <cell r="X770">
            <v>1828.4315200643023</v>
          </cell>
          <cell r="Y770">
            <v>1766.7605673399539</v>
          </cell>
          <cell r="Z770">
            <v>1705.0896146156031</v>
          </cell>
          <cell r="AA770">
            <v>965.03818192340407</v>
          </cell>
          <cell r="AB770">
            <v>224.98674923120555</v>
          </cell>
          <cell r="AC770">
            <v>36.710500000000003</v>
          </cell>
        </row>
        <row r="771">
          <cell r="A771" t="str">
            <v>CML_BL0210_7_INVE_AFA</v>
          </cell>
          <cell r="M771">
            <v>8940</v>
          </cell>
          <cell r="N771">
            <v>14474.412698412703</v>
          </cell>
          <cell r="O771">
            <v>768.83333333333326</v>
          </cell>
          <cell r="P771">
            <v>771.05555555555577</v>
          </cell>
          <cell r="Q771">
            <v>851.6904761904766</v>
          </cell>
          <cell r="R771">
            <v>1073.7367724867725</v>
          </cell>
          <cell r="S771">
            <v>1081.0631613756618</v>
          </cell>
          <cell r="T771">
            <v>1110.0076058201066</v>
          </cell>
          <cell r="U771">
            <v>1289.5631613756609</v>
          </cell>
          <cell r="V771">
            <v>1322.5261243386246</v>
          </cell>
          <cell r="W771">
            <v>1357.213624338624</v>
          </cell>
          <cell r="X771">
            <v>1445.5469576719568</v>
          </cell>
          <cell r="Y771">
            <v>1655.3287037037037</v>
          </cell>
          <cell r="Z771">
            <v>1747.847222222224</v>
          </cell>
          <cell r="AA771">
            <v>36406.666666666642</v>
          </cell>
          <cell r="AB771">
            <v>45346.666666666686</v>
          </cell>
          <cell r="AC771">
            <v>53386.666666666686</v>
          </cell>
        </row>
        <row r="772">
          <cell r="A772" t="str">
            <v>CML_BL0210_7_INVE_AIB</v>
          </cell>
          <cell r="M772">
            <v>6300</v>
          </cell>
          <cell r="N772">
            <v>26962.5</v>
          </cell>
          <cell r="O772">
            <v>5836.6666666666688</v>
          </cell>
          <cell r="P772">
            <v>5836.6666666666679</v>
          </cell>
          <cell r="Q772">
            <v>6979.5238095238137</v>
          </cell>
          <cell r="R772">
            <v>14262.30158730159</v>
          </cell>
          <cell r="S772">
            <v>14381.051587301579</v>
          </cell>
          <cell r="T772">
            <v>15011.051587301605</v>
          </cell>
          <cell r="U772">
            <v>21471.051587301587</v>
          </cell>
          <cell r="V772">
            <v>22148.829365079357</v>
          </cell>
          <cell r="W772">
            <v>23742.579365079349</v>
          </cell>
          <cell r="X772">
            <v>22042.57936507936</v>
          </cell>
          <cell r="Y772">
            <v>25124.722222222219</v>
          </cell>
          <cell r="Z772">
            <v>26962.5</v>
          </cell>
          <cell r="AA772">
            <v>4800</v>
          </cell>
          <cell r="AB772">
            <v>2600</v>
          </cell>
          <cell r="AC772">
            <v>2400</v>
          </cell>
        </row>
        <row r="773">
          <cell r="A773" t="str">
            <v>CML_BL0210_7_INVE_RBW</v>
          </cell>
          <cell r="M773">
            <v>35760</v>
          </cell>
          <cell r="N773">
            <v>81456.420634920563</v>
          </cell>
          <cell r="O773">
            <v>36421.16666666665</v>
          </cell>
          <cell r="P773">
            <v>35783.444444444438</v>
          </cell>
          <cell r="Q773">
            <v>39769.849206349216</v>
          </cell>
          <cell r="R773">
            <v>52018.890211640188</v>
          </cell>
          <cell r="S773">
            <v>51377.41038359786</v>
          </cell>
          <cell r="T773">
            <v>52004.069444444402</v>
          </cell>
          <cell r="U773">
            <v>61487.83961640214</v>
          </cell>
          <cell r="V773">
            <v>62143.091269841309</v>
          </cell>
          <cell r="W773">
            <v>62867.127645502558</v>
          </cell>
          <cell r="X773">
            <v>66721.580687830719</v>
          </cell>
          <cell r="Y773">
            <v>77653.156746031731</v>
          </cell>
          <cell r="Z773">
            <v>81456.420634920563</v>
          </cell>
          <cell r="AA773">
            <v>122212.25396825388</v>
          </cell>
          <cell r="AB773">
            <v>121565.58730158723</v>
          </cell>
          <cell r="AC773">
            <v>108378.92063492062</v>
          </cell>
        </row>
        <row r="774">
          <cell r="A774" t="str">
            <v>CML_BL0310a_4_ALAN_RBW</v>
          </cell>
          <cell r="M774">
            <v>169591.02551000001</v>
          </cell>
          <cell r="N774">
            <v>169803.42948000002</v>
          </cell>
          <cell r="O774">
            <v>169612.26590699999</v>
          </cell>
          <cell r="P774">
            <v>169612.26590699999</v>
          </cell>
          <cell r="Q774">
            <v>169612.26590699999</v>
          </cell>
          <cell r="R774">
            <v>169654.746701</v>
          </cell>
          <cell r="S774">
            <v>169654.746701</v>
          </cell>
          <cell r="T774">
            <v>169654.746701</v>
          </cell>
          <cell r="U774">
            <v>169718.46789200002</v>
          </cell>
          <cell r="V774">
            <v>169718.46789200002</v>
          </cell>
          <cell r="W774">
            <v>169718.46789200002</v>
          </cell>
          <cell r="X774">
            <v>169803.42948000002</v>
          </cell>
          <cell r="Y774">
            <v>169803.42948000002</v>
          </cell>
          <cell r="Z774">
            <v>169803.42948000002</v>
          </cell>
          <cell r="AA774">
            <v>169803.42948000002</v>
          </cell>
          <cell r="AB774">
            <v>169803.42948000002</v>
          </cell>
          <cell r="AC774">
            <v>169803.42948000002</v>
          </cell>
        </row>
        <row r="775">
          <cell r="A775" t="str">
            <v>CML_BL0310b_4_ALAN_AFA</v>
          </cell>
          <cell r="M775">
            <v>65561.140669806322</v>
          </cell>
          <cell r="N775">
            <v>67246.276033799193</v>
          </cell>
          <cell r="O775">
            <v>5532.9383932601731</v>
          </cell>
          <cell r="P775">
            <v>5532.9383932601731</v>
          </cell>
          <cell r="Q775">
            <v>5532.9383932601731</v>
          </cell>
          <cell r="R775">
            <v>5568.3973647067205</v>
          </cell>
          <cell r="S775">
            <v>5568.3973647067205</v>
          </cell>
          <cell r="T775">
            <v>5568.3973647067205</v>
          </cell>
          <cell r="U775">
            <v>5621.5858218765416</v>
          </cell>
          <cell r="V775">
            <v>5621.5858218765416</v>
          </cell>
          <cell r="W775">
            <v>5621.5858218765416</v>
          </cell>
          <cell r="X775">
            <v>5692.5037647696408</v>
          </cell>
          <cell r="Y775">
            <v>5692.5037647696408</v>
          </cell>
          <cell r="Z775">
            <v>5692.5037647696408</v>
          </cell>
          <cell r="AA775">
            <v>67350.376241395672</v>
          </cell>
          <cell r="AB775">
            <v>66871.784642415572</v>
          </cell>
          <cell r="AC775">
            <v>66825.068806675088</v>
          </cell>
        </row>
        <row r="776">
          <cell r="A776" t="str">
            <v>CML_BL0310b_4_ALAN_RBW</v>
          </cell>
          <cell r="M776">
            <v>985846.66713119333</v>
          </cell>
          <cell r="N776">
            <v>952062.26952289382</v>
          </cell>
          <cell r="O776">
            <v>986696.34998020332</v>
          </cell>
          <cell r="P776">
            <v>981163.41158721421</v>
          </cell>
          <cell r="Q776">
            <v>975630.47319422278</v>
          </cell>
          <cell r="R776">
            <v>982827.31831578654</v>
          </cell>
          <cell r="S776">
            <v>977258.92095035024</v>
          </cell>
          <cell r="T776">
            <v>971690.52358591277</v>
          </cell>
          <cell r="U776">
            <v>985216.80149330688</v>
          </cell>
          <cell r="V776">
            <v>979595.21567170089</v>
          </cell>
          <cell r="W776">
            <v>973973.62984909315</v>
          </cell>
          <cell r="X776">
            <v>993811.61105659429</v>
          </cell>
          <cell r="Y776">
            <v>988119.1072920938</v>
          </cell>
          <cell r="Z776">
            <v>952062.26952289382</v>
          </cell>
          <cell r="AA776">
            <v>876710.35628439905</v>
          </cell>
          <cell r="AB776">
            <v>809838.57164518267</v>
          </cell>
          <cell r="AC776">
            <v>743013.50283350865</v>
          </cell>
        </row>
        <row r="777">
          <cell r="A777" t="str">
            <v>CML_BL0310b_4_INVE_AFA</v>
          </cell>
          <cell r="M777">
            <v>2797.2972027000005</v>
          </cell>
          <cell r="N777">
            <v>5039.2671829500023</v>
          </cell>
          <cell r="O777">
            <v>295.58998218750003</v>
          </cell>
          <cell r="P777">
            <v>295.58998218750003</v>
          </cell>
          <cell r="Q777">
            <v>364.33991343750012</v>
          </cell>
          <cell r="R777">
            <v>372.63712736250005</v>
          </cell>
          <cell r="S777">
            <v>372.63712736250005</v>
          </cell>
          <cell r="T777">
            <v>419.85930236250005</v>
          </cell>
          <cell r="U777">
            <v>432.30512325000007</v>
          </cell>
          <cell r="V777">
            <v>432.30512325000012</v>
          </cell>
          <cell r="W777">
            <v>501.05505449999998</v>
          </cell>
          <cell r="X777">
            <v>517.64948235000008</v>
          </cell>
          <cell r="Y777">
            <v>517.64948235000008</v>
          </cell>
          <cell r="Z777">
            <v>517.64948235000156</v>
          </cell>
          <cell r="AA777">
            <v>7393.4592732000001</v>
          </cell>
          <cell r="AB777">
            <v>7996.7920032000011</v>
          </cell>
          <cell r="AC777">
            <v>8593.4580732000013</v>
          </cell>
        </row>
        <row r="778">
          <cell r="A778" t="str">
            <v>CML_BL0310b_4_INVE_AIB</v>
          </cell>
          <cell r="M778">
            <v>14935</v>
          </cell>
          <cell r="N778">
            <v>9000</v>
          </cell>
          <cell r="O778">
            <v>13441.5</v>
          </cell>
          <cell r="P778">
            <v>13441.5</v>
          </cell>
          <cell r="Q778">
            <v>17941.5</v>
          </cell>
          <cell r="R778">
            <v>14954.5</v>
          </cell>
          <cell r="S778">
            <v>14954.5</v>
          </cell>
          <cell r="T778">
            <v>14954.5</v>
          </cell>
          <cell r="U778">
            <v>10474</v>
          </cell>
          <cell r="V778">
            <v>10474</v>
          </cell>
          <cell r="W778">
            <v>14974</v>
          </cell>
          <cell r="X778">
            <v>9000</v>
          </cell>
          <cell r="Y778">
            <v>9000</v>
          </cell>
          <cell r="Z778">
            <v>9000</v>
          </cell>
          <cell r="AA778">
            <v>4700</v>
          </cell>
          <cell r="AB778">
            <v>6000</v>
          </cell>
          <cell r="AC778">
            <v>6000</v>
          </cell>
        </row>
        <row r="779">
          <cell r="A779" t="str">
            <v>CML_BL0310b_4_INVE_RBW</v>
          </cell>
          <cell r="M779">
            <v>81121.702797299935</v>
          </cell>
          <cell r="N779">
            <v>178517.43561434999</v>
          </cell>
          <cell r="O779">
            <v>103319.61281511249</v>
          </cell>
          <cell r="P779">
            <v>103024.02283292497</v>
          </cell>
          <cell r="Q779">
            <v>127409.6829194875</v>
          </cell>
          <cell r="R779">
            <v>130024.04579212499</v>
          </cell>
          <cell r="S779">
            <v>129651.40866476251</v>
          </cell>
          <cell r="T779">
            <v>146231.54936240005</v>
          </cell>
          <cell r="U779">
            <v>150279.74423914996</v>
          </cell>
          <cell r="V779">
            <v>149847.43911589999</v>
          </cell>
          <cell r="W779">
            <v>174096.38406140002</v>
          </cell>
          <cell r="X779">
            <v>179552.73457904995</v>
          </cell>
          <cell r="Y779">
            <v>179035.08509669997</v>
          </cell>
          <cell r="Z779">
            <v>178517.43561434999</v>
          </cell>
          <cell r="AA779">
            <v>206573.97634115006</v>
          </cell>
          <cell r="AB779">
            <v>216677.18433794993</v>
          </cell>
          <cell r="AC779">
            <v>225983.72626474992</v>
          </cell>
        </row>
        <row r="780">
          <cell r="A780" t="str">
            <v>CML_BL0310b_5_ALAN_AFA</v>
          </cell>
          <cell r="M780">
            <v>0.27551222448750001</v>
          </cell>
          <cell r="N780">
            <v>0.82653667346250004</v>
          </cell>
          <cell r="O780">
            <v>5.0510574489375001E-2</v>
          </cell>
          <cell r="P780">
            <v>5.0510574489375001E-2</v>
          </cell>
          <cell r="Q780">
            <v>5.0510574489375001E-2</v>
          </cell>
          <cell r="R780">
            <v>5.9694315305625009E-2</v>
          </cell>
          <cell r="S780">
            <v>5.9694315305625009E-2</v>
          </cell>
          <cell r="T780">
            <v>5.9694315305625009E-2</v>
          </cell>
          <cell r="U780">
            <v>7.3469926530000007E-2</v>
          </cell>
          <cell r="V780">
            <v>7.3469926530000007E-2</v>
          </cell>
          <cell r="W780">
            <v>7.3469926530000007E-2</v>
          </cell>
          <cell r="X780">
            <v>9.1837408162500009E-2</v>
          </cell>
          <cell r="Y780">
            <v>9.1837408162500009E-2</v>
          </cell>
          <cell r="Z780">
            <v>9.1837408162500009E-2</v>
          </cell>
          <cell r="AA780">
            <v>1.1020488979500001</v>
          </cell>
          <cell r="AB780">
            <v>1.1020488979500001</v>
          </cell>
          <cell r="AC780">
            <v>1.1020488979500001</v>
          </cell>
        </row>
        <row r="781">
          <cell r="A781" t="str">
            <v>CML_BL0310b_5_ALAN_RBW</v>
          </cell>
          <cell r="M781">
            <v>16.255237775512501</v>
          </cell>
          <cell r="N781">
            <v>31.959451102050004</v>
          </cell>
          <cell r="O781">
            <v>17.857802201023127</v>
          </cell>
          <cell r="P781">
            <v>17.807291626533754</v>
          </cell>
          <cell r="Q781">
            <v>17.756781052044378</v>
          </cell>
          <cell r="R781">
            <v>21.003236736738749</v>
          </cell>
          <cell r="S781">
            <v>20.943542421433129</v>
          </cell>
          <cell r="T781">
            <v>20.883848106127502</v>
          </cell>
          <cell r="U781">
            <v>25.769603179597503</v>
          </cell>
          <cell r="V781">
            <v>25.696133253067501</v>
          </cell>
          <cell r="W781">
            <v>25.622663326537502</v>
          </cell>
          <cell r="X781">
            <v>32.143125918374999</v>
          </cell>
          <cell r="Y781">
            <v>32.051288510212501</v>
          </cell>
          <cell r="Z781">
            <v>31.959451102050004</v>
          </cell>
          <cell r="AA781">
            <v>30.857402204100001</v>
          </cell>
          <cell r="AB781">
            <v>29.755353306150003</v>
          </cell>
          <cell r="AC781">
            <v>28.653304408200004</v>
          </cell>
        </row>
        <row r="782">
          <cell r="A782" t="str">
            <v>CML_BL0310c_4_ALAN_AFA</v>
          </cell>
          <cell r="M782">
            <v>628.39501656377161</v>
          </cell>
          <cell r="N782">
            <v>628.39501656377161</v>
          </cell>
          <cell r="O782">
            <v>52.36625138031431</v>
          </cell>
          <cell r="P782">
            <v>52.36625138031431</v>
          </cell>
          <cell r="Q782">
            <v>52.36625138031431</v>
          </cell>
          <cell r="R782">
            <v>52.36625138031431</v>
          </cell>
          <cell r="S782">
            <v>52.36625138031431</v>
          </cell>
          <cell r="T782">
            <v>52.36625138031431</v>
          </cell>
          <cell r="U782">
            <v>52.36625138031431</v>
          </cell>
          <cell r="V782">
            <v>52.36625138031431</v>
          </cell>
          <cell r="W782">
            <v>52.36625138031431</v>
          </cell>
          <cell r="X782">
            <v>52.36625138031431</v>
          </cell>
          <cell r="Y782">
            <v>52.36625138031431</v>
          </cell>
          <cell r="Z782">
            <v>52.36625138031431</v>
          </cell>
          <cell r="AA782">
            <v>628.39501656377149</v>
          </cell>
          <cell r="AB782">
            <v>628.39501656377149</v>
          </cell>
          <cell r="AC782">
            <v>628.39501656377161</v>
          </cell>
        </row>
        <row r="783">
          <cell r="A783" t="str">
            <v>CML_BL0310c_4_ALAN_RBW</v>
          </cell>
          <cell r="M783">
            <v>12984.550203436229</v>
          </cell>
          <cell r="N783">
            <v>12356.15518687246</v>
          </cell>
          <cell r="O783">
            <v>12932.183952055915</v>
          </cell>
          <cell r="P783">
            <v>12879.8177006756</v>
          </cell>
          <cell r="Q783">
            <v>12827.451449295284</v>
          </cell>
          <cell r="R783">
            <v>12775.085197914968</v>
          </cell>
          <cell r="S783">
            <v>12722.71894653466</v>
          </cell>
          <cell r="T783">
            <v>12670.352695154341</v>
          </cell>
          <cell r="U783">
            <v>12617.986443774029</v>
          </cell>
          <cell r="V783">
            <v>12565.620192393715</v>
          </cell>
          <cell r="W783">
            <v>12513.253941013401</v>
          </cell>
          <cell r="X783">
            <v>12460.887689633089</v>
          </cell>
          <cell r="Y783">
            <v>12408.521438252772</v>
          </cell>
          <cell r="Z783">
            <v>12356.15518687246</v>
          </cell>
          <cell r="AA783">
            <v>11727.760170308682</v>
          </cell>
          <cell r="AB783">
            <v>11099.365153744913</v>
          </cell>
          <cell r="AC783">
            <v>10470.970137181142</v>
          </cell>
        </row>
        <row r="784">
          <cell r="A784" t="str">
            <v>CML_BL0310c_4_INVE_AFA</v>
          </cell>
          <cell r="M784">
            <v>147.06651960000002</v>
          </cell>
          <cell r="N784">
            <v>147.06651960000002</v>
          </cell>
          <cell r="O784">
            <v>12.255543300000001</v>
          </cell>
          <cell r="P784">
            <v>12.255543300000001</v>
          </cell>
          <cell r="Q784">
            <v>12.255543300000001</v>
          </cell>
          <cell r="R784">
            <v>12.255543300000001</v>
          </cell>
          <cell r="S784">
            <v>12.255543300000001</v>
          </cell>
          <cell r="T784">
            <v>12.255543300000001</v>
          </cell>
          <cell r="U784">
            <v>12.255543300000001</v>
          </cell>
          <cell r="V784">
            <v>12.255543300000001</v>
          </cell>
          <cell r="W784">
            <v>12.255543300000001</v>
          </cell>
          <cell r="X784">
            <v>12.255543300000001</v>
          </cell>
          <cell r="Y784">
            <v>12.255543300000001</v>
          </cell>
          <cell r="Z784">
            <v>12.255543299999999</v>
          </cell>
          <cell r="AA784">
            <v>147.06651960000002</v>
          </cell>
          <cell r="AB784">
            <v>147.06651960000002</v>
          </cell>
          <cell r="AC784">
            <v>147.06651960000002</v>
          </cell>
        </row>
        <row r="785">
          <cell r="A785" t="str">
            <v>CML_BL0310c_4_INVE_AIB</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row>
        <row r="786">
          <cell r="A786" t="str">
            <v>CML_BL0310c_4_INVE_RBW</v>
          </cell>
          <cell r="M786">
            <v>4264.9334804</v>
          </cell>
          <cell r="N786">
            <v>4117.8669608</v>
          </cell>
          <cell r="O786">
            <v>4252.6779371000002</v>
          </cell>
          <cell r="P786">
            <v>4240.4223937999996</v>
          </cell>
          <cell r="Q786">
            <v>4228.1668504999998</v>
          </cell>
          <cell r="R786">
            <v>4215.9113072</v>
          </cell>
          <cell r="S786">
            <v>4203.6557639000002</v>
          </cell>
          <cell r="T786">
            <v>4191.4002205999996</v>
          </cell>
          <cell r="U786">
            <v>4179.1446772999998</v>
          </cell>
          <cell r="V786">
            <v>4166.889134</v>
          </cell>
          <cell r="W786">
            <v>4154.6335907000002</v>
          </cell>
          <cell r="X786">
            <v>4142.3780473999996</v>
          </cell>
          <cell r="Y786">
            <v>4130.1225040999998</v>
          </cell>
          <cell r="Z786">
            <v>4117.8669608</v>
          </cell>
          <cell r="AA786">
            <v>3970.8004412</v>
          </cell>
          <cell r="AB786">
            <v>3823.7339216</v>
          </cell>
          <cell r="AC786">
            <v>3676.667402</v>
          </cell>
        </row>
        <row r="787">
          <cell r="A787" t="str">
            <v>CML_BL0320_6_INVE_AFA</v>
          </cell>
          <cell r="M787">
            <v>8100.7</v>
          </cell>
          <cell r="N787">
            <v>14239.3</v>
          </cell>
          <cell r="O787">
            <v>753.75833333333333</v>
          </cell>
          <cell r="P787">
            <v>832.45833333333371</v>
          </cell>
          <cell r="Q787">
            <v>911.15833333333285</v>
          </cell>
          <cell r="R787">
            <v>989.85833333333414</v>
          </cell>
          <cell r="S787">
            <v>1068.5583333333332</v>
          </cell>
          <cell r="T787">
            <v>1147.2583333333323</v>
          </cell>
          <cell r="U787">
            <v>1225.9583333333333</v>
          </cell>
          <cell r="V787">
            <v>1304.6583333333331</v>
          </cell>
          <cell r="W787">
            <v>1383.3583333333338</v>
          </cell>
          <cell r="X787">
            <v>1462.0583333333325</v>
          </cell>
          <cell r="Y787">
            <v>1540.758333333333</v>
          </cell>
          <cell r="Z787">
            <v>1619.4583333333387</v>
          </cell>
          <cell r="AA787">
            <v>40691.1</v>
          </cell>
          <cell r="AB787">
            <v>63834.22</v>
          </cell>
          <cell r="AC787">
            <v>89042.22</v>
          </cell>
        </row>
        <row r="788">
          <cell r="A788" t="str">
            <v>CML_BL0320_6_INVE_AIB</v>
          </cell>
          <cell r="M788">
            <v>-3.5527136788005009E-13</v>
          </cell>
          <cell r="N788">
            <v>1092</v>
          </cell>
          <cell r="O788">
            <v>91.000000000000227</v>
          </cell>
          <cell r="P788">
            <v>182.00000000000091</v>
          </cell>
          <cell r="Q788">
            <v>273.00000000000148</v>
          </cell>
          <cell r="R788">
            <v>364.00000000000159</v>
          </cell>
          <cell r="S788">
            <v>455.00000000000182</v>
          </cell>
          <cell r="T788">
            <v>546.00000000000136</v>
          </cell>
          <cell r="U788">
            <v>637</v>
          </cell>
          <cell r="V788">
            <v>728</v>
          </cell>
          <cell r="W788">
            <v>819</v>
          </cell>
          <cell r="X788">
            <v>910</v>
          </cell>
          <cell r="Y788">
            <v>1001</v>
          </cell>
          <cell r="Z788">
            <v>1092</v>
          </cell>
          <cell r="AA788">
            <v>-1.8189894035458565E-12</v>
          </cell>
          <cell r="AB788">
            <v>-3.1832314562052488E-12</v>
          </cell>
          <cell r="AC788">
            <v>4.5474735088646412E-12</v>
          </cell>
        </row>
        <row r="789">
          <cell r="A789" t="str">
            <v>CML_BL0320_6_INVE_RBW</v>
          </cell>
          <cell r="M789">
            <v>32402.799999999999</v>
          </cell>
          <cell r="N789">
            <v>74827.5</v>
          </cell>
          <cell r="O789">
            <v>36371.041666666686</v>
          </cell>
          <cell r="P789">
            <v>40260.58333333335</v>
          </cell>
          <cell r="Q789">
            <v>44071.425000000039</v>
          </cell>
          <cell r="R789">
            <v>47803.566666666651</v>
          </cell>
          <cell r="S789">
            <v>51457.008333333346</v>
          </cell>
          <cell r="T789">
            <v>55031.75</v>
          </cell>
          <cell r="U789">
            <v>58527.791666666693</v>
          </cell>
          <cell r="V789">
            <v>61945.133333333375</v>
          </cell>
          <cell r="W789">
            <v>65283.775000000089</v>
          </cell>
          <cell r="X789">
            <v>68543.716666666704</v>
          </cell>
          <cell r="Y789">
            <v>71724.958333333241</v>
          </cell>
          <cell r="Z789">
            <v>74827.5</v>
          </cell>
          <cell r="AA789">
            <v>140424.4</v>
          </cell>
          <cell r="AB789">
            <v>192305.78</v>
          </cell>
          <cell r="AC789">
            <v>229303.56</v>
          </cell>
        </row>
        <row r="790">
          <cell r="A790" t="str">
            <v>CML_BL0320_7_ALAN_AFA</v>
          </cell>
          <cell r="M790">
            <v>227958.16865856288</v>
          </cell>
          <cell r="N790">
            <v>199986.78618326125</v>
          </cell>
          <cell r="O790">
            <v>16460.939938269759</v>
          </cell>
          <cell r="P790">
            <v>16460.939938269759</v>
          </cell>
          <cell r="Q790">
            <v>16460.939938269759</v>
          </cell>
          <cell r="R790">
            <v>16563.252726782259</v>
          </cell>
          <cell r="S790">
            <v>16563.252726782259</v>
          </cell>
          <cell r="T790">
            <v>16563.252726782259</v>
          </cell>
          <cell r="U790">
            <v>16716.72190955103</v>
          </cell>
          <cell r="V790">
            <v>16716.72190955103</v>
          </cell>
          <cell r="W790">
            <v>16716.72190955103</v>
          </cell>
          <cell r="X790">
            <v>16921.347486576018</v>
          </cell>
          <cell r="Y790">
            <v>16921.347486576018</v>
          </cell>
          <cell r="Z790">
            <v>16921.347486576018</v>
          </cell>
          <cell r="AA790">
            <v>200590.68342110285</v>
          </cell>
          <cell r="AB790">
            <v>193980.17202458522</v>
          </cell>
          <cell r="AC790">
            <v>170376.27772011829</v>
          </cell>
        </row>
        <row r="791">
          <cell r="A791" t="str">
            <v>CML_BL0320_7_ALAN_RBW</v>
          </cell>
          <cell r="M791">
            <v>965259.4594044846</v>
          </cell>
          <cell r="N791">
            <v>782661.76011517062</v>
          </cell>
          <cell r="O791">
            <v>951070.40330998739</v>
          </cell>
          <cell r="P791">
            <v>931944.58759831451</v>
          </cell>
          <cell r="Q791">
            <v>912818.77188637154</v>
          </cell>
          <cell r="R791">
            <v>903464.16262131371</v>
          </cell>
          <cell r="S791">
            <v>884236.03412174922</v>
          </cell>
          <cell r="T791">
            <v>865007.90562127158</v>
          </cell>
          <cell r="U791">
            <v>860436.58679096668</v>
          </cell>
          <cell r="V791">
            <v>841054.98910750158</v>
          </cell>
          <cell r="W791">
            <v>821673.39142566908</v>
          </cell>
          <cell r="X791">
            <v>821834.20663530333</v>
          </cell>
          <cell r="Y791">
            <v>802247.98337521672</v>
          </cell>
          <cell r="Z791">
            <v>782661.76011517062</v>
          </cell>
          <cell r="AA791">
            <v>553125.24304507067</v>
          </cell>
          <cell r="AB791">
            <v>337304.41477778525</v>
          </cell>
          <cell r="AC791">
            <v>147440.02224895376</v>
          </cell>
        </row>
        <row r="792">
          <cell r="A792" t="str">
            <v>CML_BL0320_7_INVE_AFA</v>
          </cell>
          <cell r="M792">
            <v>31502.25</v>
          </cell>
          <cell r="N792">
            <v>53647.810713501982</v>
          </cell>
          <cell r="O792">
            <v>2811.2136409389341</v>
          </cell>
          <cell r="P792">
            <v>2898.5460123610096</v>
          </cell>
          <cell r="Q792">
            <v>3021.4727175926469</v>
          </cell>
          <cell r="R792">
            <v>3604.3155037339106</v>
          </cell>
          <cell r="S792">
            <v>3868.5026559039502</v>
          </cell>
          <cell r="T792">
            <v>4386.1012398417424</v>
          </cell>
          <cell r="U792">
            <v>4776.8215407733487</v>
          </cell>
          <cell r="V792">
            <v>4835.2873625382917</v>
          </cell>
          <cell r="W792">
            <v>4934.7707432783263</v>
          </cell>
          <cell r="X792">
            <v>5868.5151703324973</v>
          </cell>
          <cell r="Y792">
            <v>5965.7246264623363</v>
          </cell>
          <cell r="Z792">
            <v>6676.539499744953</v>
          </cell>
          <cell r="AA792">
            <v>125779.19226233335</v>
          </cell>
          <cell r="AB792">
            <v>169995.42797733337</v>
          </cell>
          <cell r="AC792">
            <v>210715.1011923333</v>
          </cell>
        </row>
        <row r="793">
          <cell r="A793" t="str">
            <v>CML_BL0320_7_INVE_AIB</v>
          </cell>
          <cell r="M793">
            <v>95550</v>
          </cell>
          <cell r="N793">
            <v>66561.97469114975</v>
          </cell>
          <cell r="O793">
            <v>88069.87448149125</v>
          </cell>
          <cell r="P793">
            <v>90164.347089364441</v>
          </cell>
          <cell r="Q793">
            <v>92419.778221387445</v>
          </cell>
          <cell r="R793">
            <v>79940.039197712991</v>
          </cell>
          <cell r="S793">
            <v>82985.888385904589</v>
          </cell>
          <cell r="T793">
            <v>92978.541692635568</v>
          </cell>
          <cell r="U793">
            <v>64911.626399547051</v>
          </cell>
          <cell r="V793">
            <v>65503.761106458565</v>
          </cell>
          <cell r="W793">
            <v>69935.196551788817</v>
          </cell>
          <cell r="X793">
            <v>44478.111420095389</v>
          </cell>
          <cell r="Y793">
            <v>46665.951746332823</v>
          </cell>
          <cell r="Z793">
            <v>66561.97469114975</v>
          </cell>
          <cell r="AA793">
            <v>96694.8</v>
          </cell>
          <cell r="AB793">
            <v>79807.199999999997</v>
          </cell>
          <cell r="AC793">
            <v>76685.099999999773</v>
          </cell>
        </row>
        <row r="794">
          <cell r="A794" t="str">
            <v>CML_BL0320_7_INVE_RBW</v>
          </cell>
          <cell r="M794">
            <v>222947.75</v>
          </cell>
          <cell r="N794">
            <v>567455.13126201543</v>
          </cell>
          <cell r="O794">
            <v>238480.31588919874</v>
          </cell>
          <cell r="P794">
            <v>244390.14753335735</v>
          </cell>
          <cell r="Q794">
            <v>253848.79051800148</v>
          </cell>
          <cell r="R794">
            <v>307605.19248382864</v>
          </cell>
          <cell r="S794">
            <v>330372.06643624796</v>
          </cell>
          <cell r="T794">
            <v>377398.90925443493</v>
          </cell>
          <cell r="U794">
            <v>411162.57660309604</v>
          </cell>
          <cell r="V794">
            <v>412364.47812999226</v>
          </cell>
          <cell r="W794">
            <v>417404.58193775674</v>
          </cell>
          <cell r="X794">
            <v>501881.60176462476</v>
          </cell>
          <cell r="Y794">
            <v>505587.56092662673</v>
          </cell>
          <cell r="Z794">
            <v>567455.13126201543</v>
          </cell>
          <cell r="AA794">
            <v>809765.11369083216</v>
          </cell>
          <cell r="AB794">
            <v>995345.28571349825</v>
          </cell>
          <cell r="AC794">
            <v>1111833.2845211655</v>
          </cell>
        </row>
        <row r="795">
          <cell r="A795" t="str">
            <v>CML_BL0330a_4_INVE_AFA</v>
          </cell>
          <cell r="M795">
            <v>3050.7171813999998</v>
          </cell>
          <cell r="N795">
            <v>4428.9533808999995</v>
          </cell>
          <cell r="O795">
            <v>260.37920949166664</v>
          </cell>
          <cell r="P795">
            <v>260.37920949166664</v>
          </cell>
          <cell r="Q795">
            <v>332.45560499166663</v>
          </cell>
          <cell r="R795">
            <v>344.7611604083333</v>
          </cell>
          <cell r="S795">
            <v>344.7611604083333</v>
          </cell>
          <cell r="T795">
            <v>344.7611604083333</v>
          </cell>
          <cell r="U795">
            <v>363.21949353333326</v>
          </cell>
          <cell r="V795">
            <v>363.21949353333326</v>
          </cell>
          <cell r="W795">
            <v>435.29588903333337</v>
          </cell>
          <cell r="X795">
            <v>459.90699986666664</v>
          </cell>
          <cell r="Y795">
            <v>459.90699986666664</v>
          </cell>
          <cell r="Z795">
            <v>459.90699986666743</v>
          </cell>
          <cell r="AA795">
            <v>6094.1003838000006</v>
          </cell>
          <cell r="AB795">
            <v>6851.3667925999998</v>
          </cell>
          <cell r="AC795">
            <v>7475.2998014000004</v>
          </cell>
        </row>
        <row r="796">
          <cell r="A796" t="str">
            <v>CML_BL0330a_4_INVE_AIB</v>
          </cell>
          <cell r="M796">
            <v>14850</v>
          </cell>
          <cell r="N796">
            <v>0</v>
          </cell>
          <cell r="O796">
            <v>13365</v>
          </cell>
          <cell r="P796">
            <v>13365</v>
          </cell>
          <cell r="Q796">
            <v>13365</v>
          </cell>
          <cell r="R796">
            <v>10395</v>
          </cell>
          <cell r="S796">
            <v>10395</v>
          </cell>
          <cell r="T796">
            <v>10395</v>
          </cell>
          <cell r="U796">
            <v>5940</v>
          </cell>
          <cell r="V796">
            <v>5940</v>
          </cell>
          <cell r="W796">
            <v>5940</v>
          </cell>
          <cell r="X796">
            <v>0</v>
          </cell>
          <cell r="Y796">
            <v>0</v>
          </cell>
          <cell r="Z796">
            <v>0</v>
          </cell>
          <cell r="AA796">
            <v>2000</v>
          </cell>
          <cell r="AB796">
            <v>0</v>
          </cell>
          <cell r="AC796">
            <v>0</v>
          </cell>
        </row>
        <row r="797">
          <cell r="A797" t="str">
            <v>CML_BL0330a_4_INVE_RBW</v>
          </cell>
          <cell r="M797">
            <v>37621.282818599997</v>
          </cell>
          <cell r="N797">
            <v>76102.329437700013</v>
          </cell>
          <cell r="O797">
            <v>38845.903609108333</v>
          </cell>
          <cell r="P797">
            <v>38585.524399616668</v>
          </cell>
          <cell r="Q797">
            <v>52283.068794625004</v>
          </cell>
          <cell r="R797">
            <v>54908.307634216661</v>
          </cell>
          <cell r="S797">
            <v>54563.546473808332</v>
          </cell>
          <cell r="T797">
            <v>54218.785313400011</v>
          </cell>
          <cell r="U797">
            <v>58310.565819866664</v>
          </cell>
          <cell r="V797">
            <v>57947.346326333347</v>
          </cell>
          <cell r="W797">
            <v>71542.050437300015</v>
          </cell>
          <cell r="X797">
            <v>77022.143437433348</v>
          </cell>
          <cell r="Y797">
            <v>76562.236437566666</v>
          </cell>
          <cell r="Z797">
            <v>76102.329437700013</v>
          </cell>
          <cell r="AA797">
            <v>83872.229053899995</v>
          </cell>
          <cell r="AB797">
            <v>94228.862261300019</v>
          </cell>
          <cell r="AC797">
            <v>101961.56245990001</v>
          </cell>
        </row>
        <row r="798">
          <cell r="A798" t="str">
            <v>CML_BL0330a_7_ALAN_AFA</v>
          </cell>
          <cell r="M798">
            <v>361.39736446881221</v>
          </cell>
          <cell r="N798">
            <v>359.6115820354695</v>
          </cell>
          <cell r="O798">
            <v>29.967631836039086</v>
          </cell>
          <cell r="P798">
            <v>29.967631836039086</v>
          </cell>
          <cell r="Q798">
            <v>29.967631836039086</v>
          </cell>
          <cell r="R798">
            <v>29.967631836039086</v>
          </cell>
          <cell r="S798">
            <v>29.967631836039086</v>
          </cell>
          <cell r="T798">
            <v>29.967631836039086</v>
          </cell>
          <cell r="U798">
            <v>29.967631836039086</v>
          </cell>
          <cell r="V798">
            <v>29.967631836039086</v>
          </cell>
          <cell r="W798">
            <v>29.967631836039086</v>
          </cell>
          <cell r="X798">
            <v>29.967631836039086</v>
          </cell>
          <cell r="Y798">
            <v>29.967631836039086</v>
          </cell>
          <cell r="Z798">
            <v>29.967631836039086</v>
          </cell>
          <cell r="AA798">
            <v>355.27872947008603</v>
          </cell>
          <cell r="AB798">
            <v>341.99041324072897</v>
          </cell>
          <cell r="AC798">
            <v>330.41848075649375</v>
          </cell>
        </row>
        <row r="799">
          <cell r="A799" t="str">
            <v>CML_BL0330a_7_ALAN_RBW</v>
          </cell>
          <cell r="M799">
            <v>2974.7963605031787</v>
          </cell>
          <cell r="N799">
            <v>2615.1847785387208</v>
          </cell>
          <cell r="O799">
            <v>2944.8287286151403</v>
          </cell>
          <cell r="P799">
            <v>2914.8610969261035</v>
          </cell>
          <cell r="Q799">
            <v>2884.8934650400647</v>
          </cell>
          <cell r="R799">
            <v>2854.9258332440263</v>
          </cell>
          <cell r="S799">
            <v>2824.9582013629874</v>
          </cell>
          <cell r="T799">
            <v>2794.9905694749491</v>
          </cell>
          <cell r="U799">
            <v>2765.0229376869106</v>
          </cell>
          <cell r="V799">
            <v>2735.0553057988736</v>
          </cell>
          <cell r="W799">
            <v>2705.0876740038348</v>
          </cell>
          <cell r="X799">
            <v>2675.1200421147973</v>
          </cell>
          <cell r="Y799">
            <v>2645.1524103047591</v>
          </cell>
          <cell r="Z799">
            <v>2615.1847785387208</v>
          </cell>
          <cell r="AA799">
            <v>2259.9060490326369</v>
          </cell>
          <cell r="AB799">
            <v>1917.9156357429101</v>
          </cell>
          <cell r="AC799">
            <v>1587.4971550574155</v>
          </cell>
        </row>
        <row r="800">
          <cell r="A800" t="str">
            <v>CML_BL0330b_2_ALAN_AFA</v>
          </cell>
          <cell r="M800">
            <v>0.12380952380952388</v>
          </cell>
          <cell r="N800">
            <v>0.12380952380952388</v>
          </cell>
          <cell r="O800">
            <v>1.0317460317460324E-2</v>
          </cell>
          <cell r="P800">
            <v>1.0317460317460324E-2</v>
          </cell>
          <cell r="Q800">
            <v>1.0317460317460324E-2</v>
          </cell>
          <cell r="R800">
            <v>1.0317460317460324E-2</v>
          </cell>
          <cell r="S800">
            <v>1.0317460317460324E-2</v>
          </cell>
          <cell r="T800">
            <v>1.0317460317460324E-2</v>
          </cell>
          <cell r="U800">
            <v>1.0317460317460324E-2</v>
          </cell>
          <cell r="V800">
            <v>1.0317460317460324E-2</v>
          </cell>
          <cell r="W800">
            <v>1.0317460317460324E-2</v>
          </cell>
          <cell r="X800">
            <v>1.0317460317460324E-2</v>
          </cell>
          <cell r="Y800">
            <v>1.0317460317460324E-2</v>
          </cell>
          <cell r="Z800">
            <v>1.0317460317460324E-2</v>
          </cell>
          <cell r="AA800">
            <v>0.12380952380952388</v>
          </cell>
          <cell r="AB800">
            <v>0.12380952380952388</v>
          </cell>
          <cell r="AC800">
            <v>0.12380952380952388</v>
          </cell>
        </row>
        <row r="801">
          <cell r="A801" t="str">
            <v>CML_BL0330b_2_ALAN_RBW</v>
          </cell>
          <cell r="M801">
            <v>4.1261904761904766</v>
          </cell>
          <cell r="N801">
            <v>4.0023809523809524</v>
          </cell>
          <cell r="O801">
            <v>4.1158730158730163</v>
          </cell>
          <cell r="P801">
            <v>4.1055555555555561</v>
          </cell>
          <cell r="Q801">
            <v>4.0952380952380958</v>
          </cell>
          <cell r="R801">
            <v>4.0849206349206355</v>
          </cell>
          <cell r="S801">
            <v>4.0746031746031752</v>
          </cell>
          <cell r="T801">
            <v>4.0642857142857149</v>
          </cell>
          <cell r="U801">
            <v>4.0539682539682538</v>
          </cell>
          <cell r="V801">
            <v>4.0436507936507935</v>
          </cell>
          <cell r="W801">
            <v>4.0333333333333332</v>
          </cell>
          <cell r="X801">
            <v>4.0230158730158729</v>
          </cell>
          <cell r="Y801">
            <v>4.0126984126984127</v>
          </cell>
          <cell r="Z801">
            <v>4.0023809523809524</v>
          </cell>
          <cell r="AA801">
            <v>3.878571428571429</v>
          </cell>
          <cell r="AB801">
            <v>3.7547619047619047</v>
          </cell>
          <cell r="AC801">
            <v>3.6309523809523814</v>
          </cell>
        </row>
        <row r="802">
          <cell r="A802" t="str">
            <v>CML_BL0330b_7_ALAN_AFA</v>
          </cell>
          <cell r="M802">
            <v>0.59195937662555587</v>
          </cell>
          <cell r="N802">
            <v>0.59195937662555587</v>
          </cell>
          <cell r="O802">
            <v>4.9329948052129653E-2</v>
          </cell>
          <cell r="P802">
            <v>4.9329948052129653E-2</v>
          </cell>
          <cell r="Q802">
            <v>4.9329948052129653E-2</v>
          </cell>
          <cell r="R802">
            <v>4.9329948052129653E-2</v>
          </cell>
          <cell r="S802">
            <v>4.9329948052129653E-2</v>
          </cell>
          <cell r="T802">
            <v>4.9329948052129653E-2</v>
          </cell>
          <cell r="U802">
            <v>4.9329948052129653E-2</v>
          </cell>
          <cell r="V802">
            <v>4.9329948052129653E-2</v>
          </cell>
          <cell r="W802">
            <v>4.9329948052129653E-2</v>
          </cell>
          <cell r="X802">
            <v>4.9329948052129653E-2</v>
          </cell>
          <cell r="Y802">
            <v>4.9329948052129653E-2</v>
          </cell>
          <cell r="Z802">
            <v>4.9329948052129653E-2</v>
          </cell>
          <cell r="AA802">
            <v>0.59195937662555587</v>
          </cell>
          <cell r="AB802">
            <v>0.59195937662555587</v>
          </cell>
          <cell r="AC802">
            <v>0.59195937662555587</v>
          </cell>
        </row>
        <row r="803">
          <cell r="A803" t="str">
            <v>CML_BL0330b_7_ALAN_RBW</v>
          </cell>
          <cell r="M803">
            <v>4.9207306233744443</v>
          </cell>
          <cell r="N803">
            <v>4.3287712467488886</v>
          </cell>
          <cell r="O803">
            <v>4.8714006753223149</v>
          </cell>
          <cell r="P803">
            <v>4.8220707272701837</v>
          </cell>
          <cell r="Q803">
            <v>4.7727407792180552</v>
          </cell>
          <cell r="R803">
            <v>4.7234108311659266</v>
          </cell>
          <cell r="S803">
            <v>4.6740808831137954</v>
          </cell>
          <cell r="T803">
            <v>4.624750935061666</v>
          </cell>
          <cell r="U803">
            <v>4.5754209870095366</v>
          </cell>
          <cell r="V803">
            <v>4.5260910389574081</v>
          </cell>
          <cell r="W803">
            <v>4.4767610909052786</v>
          </cell>
          <cell r="X803">
            <v>4.4274311428531483</v>
          </cell>
          <cell r="Y803">
            <v>4.378101194801018</v>
          </cell>
          <cell r="Z803">
            <v>4.3287712467488886</v>
          </cell>
          <cell r="AA803">
            <v>3.7368118701233328</v>
          </cell>
          <cell r="AB803">
            <v>3.1448524934977771</v>
          </cell>
          <cell r="AC803">
            <v>2.5528931168722209</v>
          </cell>
        </row>
        <row r="804">
          <cell r="A804" t="str">
            <v>CML_BL0340_5_INVE_AIB</v>
          </cell>
          <cell r="M804">
            <v>195.52000000000407</v>
          </cell>
          <cell r="N804">
            <v>-7.2759576141834259E-12</v>
          </cell>
          <cell r="O804">
            <v>175.96800000000076</v>
          </cell>
          <cell r="P804">
            <v>175.96799999999735</v>
          </cell>
          <cell r="Q804">
            <v>175.96800000000485</v>
          </cell>
          <cell r="R804">
            <v>136.86399999999367</v>
          </cell>
          <cell r="S804">
            <v>136.86399999999276</v>
          </cell>
          <cell r="T804">
            <v>136.86399999999958</v>
          </cell>
          <cell r="U804">
            <v>78.20799999999781</v>
          </cell>
          <cell r="V804">
            <v>78.207999999999629</v>
          </cell>
          <cell r="W804">
            <v>78.208000000008724</v>
          </cell>
          <cell r="X804">
            <v>-1.0004441719502211E-11</v>
          </cell>
          <cell r="Y804">
            <v>-7.2759576141834259E-12</v>
          </cell>
          <cell r="Z804">
            <v>-7.2759576141834259E-12</v>
          </cell>
          <cell r="AA804">
            <v>7.2759576141834259E-12</v>
          </cell>
          <cell r="AB804">
            <v>7.2759576141834259E-12</v>
          </cell>
          <cell r="AC804">
            <v>7.2759576141834259E-12</v>
          </cell>
        </row>
        <row r="805">
          <cell r="A805" t="str">
            <v>CML_BL0340_5_INVE_RBW</v>
          </cell>
          <cell r="M805">
            <v>195.52000000000407</v>
          </cell>
          <cell r="N805">
            <v>1171.0400000000245</v>
          </cell>
          <cell r="O805">
            <v>280.07200000000387</v>
          </cell>
          <cell r="P805">
            <v>345.07200000000762</v>
          </cell>
          <cell r="Q805">
            <v>410.07200000000375</v>
          </cell>
          <cell r="R805">
            <v>514.17600000000721</v>
          </cell>
          <cell r="S805">
            <v>579.17600000001494</v>
          </cell>
          <cell r="T805">
            <v>644.17599999999311</v>
          </cell>
          <cell r="U805">
            <v>767.83200000000397</v>
          </cell>
          <cell r="V805">
            <v>832.83199999996759</v>
          </cell>
          <cell r="W805">
            <v>897.83199999998942</v>
          </cell>
          <cell r="X805">
            <v>1041.0399999999809</v>
          </cell>
          <cell r="Y805">
            <v>1106.0399999999881</v>
          </cell>
          <cell r="Z805">
            <v>1171.0400000000245</v>
          </cell>
          <cell r="AA805">
            <v>1871.0399999999645</v>
          </cell>
          <cell r="AB805">
            <v>2431.0399999999645</v>
          </cell>
          <cell r="AC805">
            <v>2907.039999999979</v>
          </cell>
        </row>
        <row r="806">
          <cell r="A806" t="str">
            <v>CML_BL0340_7_ALAN_AIB</v>
          </cell>
          <cell r="M806">
            <v>49367.596175000057</v>
          </cell>
          <cell r="N806">
            <v>5.9268145946589357E-11</v>
          </cell>
          <cell r="O806">
            <v>44430.836557500028</v>
          </cell>
          <cell r="P806">
            <v>44430.836557500028</v>
          </cell>
          <cell r="Q806">
            <v>44430.836557500028</v>
          </cell>
          <cell r="R806">
            <v>34557.317322500057</v>
          </cell>
          <cell r="S806">
            <v>34557.317322500057</v>
          </cell>
          <cell r="T806">
            <v>34557.317322500057</v>
          </cell>
          <cell r="U806">
            <v>19747.038470000061</v>
          </cell>
          <cell r="V806">
            <v>19747.038470000061</v>
          </cell>
          <cell r="W806">
            <v>19747.038470000061</v>
          </cell>
          <cell r="X806">
            <v>6.6544103560772783E-11</v>
          </cell>
          <cell r="Y806">
            <v>5.9268145946589357E-11</v>
          </cell>
          <cell r="Z806">
            <v>5.9268145946589357E-11</v>
          </cell>
          <cell r="AA806">
            <v>5.9268145946589357E-11</v>
          </cell>
          <cell r="AB806">
            <v>5.9268145946589357E-11</v>
          </cell>
          <cell r="AC806">
            <v>5.9268145946589357E-11</v>
          </cell>
        </row>
        <row r="807">
          <cell r="A807" t="str">
            <v>CML_BL0340_7_INVE_AIB</v>
          </cell>
          <cell r="M807">
            <v>0</v>
          </cell>
          <cell r="N807">
            <v>-3.4106051316484809E-13</v>
          </cell>
          <cell r="O807">
            <v>2.2737367544323206E-13</v>
          </cell>
          <cell r="P807">
            <v>2.2737367544323206E-13</v>
          </cell>
          <cell r="Q807">
            <v>-1.1368683772161603E-13</v>
          </cell>
          <cell r="R807">
            <v>0</v>
          </cell>
          <cell r="S807">
            <v>-4.5474735088646412E-13</v>
          </cell>
          <cell r="T807">
            <v>-3.4106051316484809E-13</v>
          </cell>
          <cell r="U807">
            <v>3.4106051316484809E-13</v>
          </cell>
          <cell r="V807">
            <v>0</v>
          </cell>
          <cell r="W807">
            <v>2.2737367544323206E-13</v>
          </cell>
          <cell r="X807">
            <v>-3.4106051316484809E-13</v>
          </cell>
          <cell r="Y807">
            <v>-3.4106051316484809E-13</v>
          </cell>
          <cell r="Z807">
            <v>-3.4106051316484809E-13</v>
          </cell>
          <cell r="AA807">
            <v>-5.6843418860808015E-13</v>
          </cell>
          <cell r="AB807">
            <v>-3.4106051316484809E-13</v>
          </cell>
          <cell r="AC807">
            <v>-2.2737367544323206E-13</v>
          </cell>
        </row>
        <row r="808">
          <cell r="A808" t="str">
            <v>CML_BL0340_7_INVE_RBW</v>
          </cell>
          <cell r="M808">
            <v>0</v>
          </cell>
          <cell r="N808">
            <v>3.4106051316484809E-13</v>
          </cell>
          <cell r="O808">
            <v>3.4106051316484809E-13</v>
          </cell>
          <cell r="P808">
            <v>-1.1368683772161603E-12</v>
          </cell>
          <cell r="Q808">
            <v>-5.6843418860808015E-13</v>
          </cell>
          <cell r="R808">
            <v>-3.4106051316484809E-13</v>
          </cell>
          <cell r="S808">
            <v>1.7053025658242404E-12</v>
          </cell>
          <cell r="T808">
            <v>1.1368683772161603E-13</v>
          </cell>
          <cell r="U808">
            <v>-2.2737367544323206E-12</v>
          </cell>
          <cell r="V808">
            <v>-2.2737367544323206E-12</v>
          </cell>
          <cell r="W808">
            <v>-2.0463630789890885E-12</v>
          </cell>
          <cell r="X808">
            <v>3.4106051316484809E-13</v>
          </cell>
          <cell r="Y808">
            <v>-2.9558577807620168E-12</v>
          </cell>
          <cell r="Z808">
            <v>3.4106051316484809E-13</v>
          </cell>
          <cell r="AA808">
            <v>3.979039320256561E-12</v>
          </cell>
          <cell r="AB808">
            <v>5.6843418860808015E-13</v>
          </cell>
          <cell r="AC808">
            <v>0</v>
          </cell>
        </row>
        <row r="809">
          <cell r="A809" t="str">
            <v>CML_BL0460_5_INVE_AIB</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A810" t="str">
            <v>CML_BL0460_5_INVE_RBW</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A811" t="str">
            <v>CML_BL0320_7_DINV_AUAN</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A812" t="str">
            <v>CML_BL0210_5_ALAN_ACTI</v>
          </cell>
          <cell r="M812">
            <v>5292.6349150000005</v>
          </cell>
          <cell r="N812">
            <v>5292.6349150000005</v>
          </cell>
          <cell r="O812">
            <v>529.2634915000001</v>
          </cell>
          <cell r="P812">
            <v>0</v>
          </cell>
          <cell r="Q812">
            <v>0</v>
          </cell>
          <cell r="R812">
            <v>1058.5269830000002</v>
          </cell>
          <cell r="S812">
            <v>0</v>
          </cell>
          <cell r="T812">
            <v>0</v>
          </cell>
          <cell r="U812">
            <v>1587.7904745000001</v>
          </cell>
          <cell r="V812">
            <v>0</v>
          </cell>
          <cell r="W812">
            <v>0</v>
          </cell>
          <cell r="X812">
            <v>2117.0539659999999</v>
          </cell>
          <cell r="Y812">
            <v>0</v>
          </cell>
          <cell r="Z812">
            <v>0</v>
          </cell>
          <cell r="AA812">
            <v>0</v>
          </cell>
          <cell r="AB812">
            <v>0</v>
          </cell>
          <cell r="AC812">
            <v>0</v>
          </cell>
        </row>
        <row r="813">
          <cell r="A813" t="str">
            <v>CML_BL0210_7_ALAN_ACTI</v>
          </cell>
          <cell r="M813">
            <v>12.123534999999997</v>
          </cell>
          <cell r="N813">
            <v>12.123534999999997</v>
          </cell>
          <cell r="O813">
            <v>1.2123535000000001</v>
          </cell>
          <cell r="P813">
            <v>0</v>
          </cell>
          <cell r="Q813">
            <v>0</v>
          </cell>
          <cell r="R813">
            <v>2.4247070000000002</v>
          </cell>
          <cell r="S813">
            <v>0</v>
          </cell>
          <cell r="T813">
            <v>0</v>
          </cell>
          <cell r="U813">
            <v>3.6370605</v>
          </cell>
          <cell r="V813">
            <v>0</v>
          </cell>
          <cell r="W813">
            <v>0</v>
          </cell>
          <cell r="X813">
            <v>4.8494140000000003</v>
          </cell>
          <cell r="Y813">
            <v>0</v>
          </cell>
          <cell r="Z813">
            <v>0</v>
          </cell>
          <cell r="AA813">
            <v>0</v>
          </cell>
          <cell r="AB813">
            <v>0</v>
          </cell>
          <cell r="AC813">
            <v>0</v>
          </cell>
        </row>
        <row r="814">
          <cell r="A814" t="str">
            <v>CML_BL0210_7_INVE_ACTI</v>
          </cell>
          <cell r="M814">
            <v>44700</v>
          </cell>
          <cell r="N814">
            <v>60170.833333333314</v>
          </cell>
          <cell r="O814">
            <v>1430</v>
          </cell>
          <cell r="P814">
            <v>133.33333333333326</v>
          </cell>
          <cell r="Q814">
            <v>4838.0952380952376</v>
          </cell>
          <cell r="R814">
            <v>13322.777777777774</v>
          </cell>
          <cell r="S814">
            <v>439.58333333333331</v>
          </cell>
          <cell r="T814">
            <v>1736.6666666666681</v>
          </cell>
          <cell r="U814">
            <v>10773.333333333332</v>
          </cell>
          <cell r="V814">
            <v>1977.7777777777801</v>
          </cell>
          <cell r="W814">
            <v>2081.25</v>
          </cell>
          <cell r="X814">
            <v>5300</v>
          </cell>
          <cell r="Y814">
            <v>12586.904761904761</v>
          </cell>
          <cell r="Z814">
            <v>5551.1111111111104</v>
          </cell>
          <cell r="AA814">
            <v>77162.5</v>
          </cell>
          <cell r="AB814">
            <v>44700</v>
          </cell>
          <cell r="AC814">
            <v>40200</v>
          </cell>
        </row>
        <row r="815">
          <cell r="A815" t="str">
            <v>CML_BL0210_7_INVE_INV</v>
          </cell>
          <cell r="M815">
            <v>51000</v>
          </cell>
          <cell r="N815">
            <v>80833.333333333328</v>
          </cell>
          <cell r="O815">
            <v>966.6666666666672</v>
          </cell>
          <cell r="P815">
            <v>133.33333333333326</v>
          </cell>
          <cell r="Q815">
            <v>5980.9523809523798</v>
          </cell>
          <cell r="R815">
            <v>20605.555555555562</v>
          </cell>
          <cell r="S815">
            <v>558.33333333333326</v>
          </cell>
          <cell r="T815">
            <v>2366.6666666666642</v>
          </cell>
          <cell r="U815">
            <v>17233.333333333336</v>
          </cell>
          <cell r="V815">
            <v>2655.5555555555557</v>
          </cell>
          <cell r="W815">
            <v>3675</v>
          </cell>
          <cell r="X815">
            <v>3600</v>
          </cell>
          <cell r="Y815">
            <v>15669.047619047618</v>
          </cell>
          <cell r="Z815">
            <v>7388.8888888888923</v>
          </cell>
          <cell r="AA815">
            <v>55000</v>
          </cell>
          <cell r="AB815">
            <v>42500</v>
          </cell>
          <cell r="AC815">
            <v>40000</v>
          </cell>
        </row>
        <row r="816">
          <cell r="A816" t="str">
            <v>CML_BL0310a_4_ALAN_ACTI</v>
          </cell>
          <cell r="M816">
            <v>212.40397000000002</v>
          </cell>
          <cell r="N816">
            <v>212.40397000000002</v>
          </cell>
          <cell r="O816">
            <v>21.240397000000002</v>
          </cell>
          <cell r="P816">
            <v>0</v>
          </cell>
          <cell r="Q816">
            <v>0</v>
          </cell>
          <cell r="R816">
            <v>42.480794000000003</v>
          </cell>
          <cell r="S816">
            <v>0</v>
          </cell>
          <cell r="T816">
            <v>0</v>
          </cell>
          <cell r="U816">
            <v>63.721191000000005</v>
          </cell>
          <cell r="V816">
            <v>0</v>
          </cell>
          <cell r="W816">
            <v>0</v>
          </cell>
          <cell r="X816">
            <v>84.961588000000006</v>
          </cell>
          <cell r="Y816">
            <v>0</v>
          </cell>
          <cell r="Z816">
            <v>0</v>
          </cell>
          <cell r="AA816">
            <v>0</v>
          </cell>
          <cell r="AB816">
            <v>0</v>
          </cell>
          <cell r="AC816">
            <v>0</v>
          </cell>
        </row>
        <row r="817">
          <cell r="A817" t="str">
            <v>CML_BL0310b_4_ALAN_ACTI</v>
          </cell>
          <cell r="M817">
            <v>63826.212429999985</v>
          </cell>
          <cell r="N817">
            <v>44351.925439999985</v>
          </cell>
          <cell r="O817">
            <v>6382.6212429999996</v>
          </cell>
          <cell r="P817">
            <v>0</v>
          </cell>
          <cell r="Q817">
            <v>0</v>
          </cell>
          <cell r="R817">
            <v>12765.242485999999</v>
          </cell>
          <cell r="S817">
            <v>0</v>
          </cell>
          <cell r="T817">
            <v>0</v>
          </cell>
          <cell r="U817">
            <v>19147.863728999993</v>
          </cell>
          <cell r="V817">
            <v>0</v>
          </cell>
          <cell r="W817">
            <v>0</v>
          </cell>
          <cell r="X817">
            <v>25530.484971999991</v>
          </cell>
          <cell r="Y817">
            <v>0</v>
          </cell>
          <cell r="Z817">
            <v>0</v>
          </cell>
          <cell r="AA817">
            <v>0</v>
          </cell>
          <cell r="AB817">
            <v>0</v>
          </cell>
          <cell r="AC817">
            <v>0</v>
          </cell>
        </row>
        <row r="818">
          <cell r="A818" t="str">
            <v>CML_BL0310b_4_INVE_ACTI</v>
          </cell>
          <cell r="M818">
            <v>83919</v>
          </cell>
          <cell r="N818">
            <v>102435</v>
          </cell>
          <cell r="O818">
            <v>22493.5</v>
          </cell>
          <cell r="P818">
            <v>0</v>
          </cell>
          <cell r="Q818">
            <v>24750</v>
          </cell>
          <cell r="R818">
            <v>2987</v>
          </cell>
          <cell r="S818">
            <v>0</v>
          </cell>
          <cell r="T818">
            <v>17000</v>
          </cell>
          <cell r="U818">
            <v>4480.5</v>
          </cell>
          <cell r="V818">
            <v>0</v>
          </cell>
          <cell r="W818">
            <v>24750</v>
          </cell>
          <cell r="X818">
            <v>5974</v>
          </cell>
          <cell r="Y818">
            <v>0</v>
          </cell>
          <cell r="Z818">
            <v>0</v>
          </cell>
          <cell r="AA818">
            <v>35450</v>
          </cell>
          <cell r="AB818">
            <v>18100</v>
          </cell>
          <cell r="AC818">
            <v>17900</v>
          </cell>
        </row>
        <row r="819">
          <cell r="A819" t="str">
            <v>CML_BL0310b_4_INVE_INV</v>
          </cell>
          <cell r="M819">
            <v>98854</v>
          </cell>
          <cell r="N819">
            <v>96500</v>
          </cell>
          <cell r="O819">
            <v>21000</v>
          </cell>
          <cell r="P819">
            <v>0</v>
          </cell>
          <cell r="Q819">
            <v>29250</v>
          </cell>
          <cell r="R819">
            <v>0</v>
          </cell>
          <cell r="S819">
            <v>0</v>
          </cell>
          <cell r="T819">
            <v>17000</v>
          </cell>
          <cell r="U819">
            <v>0</v>
          </cell>
          <cell r="V819">
            <v>0</v>
          </cell>
          <cell r="W819">
            <v>29250</v>
          </cell>
          <cell r="X819">
            <v>0</v>
          </cell>
          <cell r="Y819">
            <v>0</v>
          </cell>
          <cell r="Z819">
            <v>0</v>
          </cell>
          <cell r="AA819">
            <v>31150</v>
          </cell>
          <cell r="AB819">
            <v>19400</v>
          </cell>
          <cell r="AC819">
            <v>17900</v>
          </cell>
        </row>
        <row r="820">
          <cell r="A820" t="str">
            <v>CML_BL0310b_5_ALAN_ACTI</v>
          </cell>
          <cell r="M820">
            <v>16.530750000000001</v>
          </cell>
          <cell r="N820">
            <v>16.530749999999998</v>
          </cell>
          <cell r="O820">
            <v>1.6530750000000001</v>
          </cell>
          <cell r="P820">
            <v>0</v>
          </cell>
          <cell r="Q820">
            <v>0</v>
          </cell>
          <cell r="R820">
            <v>3.3061500000000001</v>
          </cell>
          <cell r="S820">
            <v>0</v>
          </cell>
          <cell r="T820">
            <v>0</v>
          </cell>
          <cell r="U820">
            <v>4.959225</v>
          </cell>
          <cell r="V820">
            <v>0</v>
          </cell>
          <cell r="W820">
            <v>0</v>
          </cell>
          <cell r="X820">
            <v>6.6122999999999994</v>
          </cell>
          <cell r="Y820">
            <v>0</v>
          </cell>
          <cell r="Z820">
            <v>0</v>
          </cell>
          <cell r="AA820">
            <v>0</v>
          </cell>
          <cell r="AB820">
            <v>0</v>
          </cell>
          <cell r="AC820">
            <v>0</v>
          </cell>
        </row>
        <row r="821">
          <cell r="A821" t="str">
            <v>CML_BL0310c_4_INVE_ACTI</v>
          </cell>
          <cell r="M821">
            <v>4412</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A822" t="str">
            <v>CML_BL0310c_4_INVE_INV</v>
          </cell>
          <cell r="M822">
            <v>4412</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A823" t="str">
            <v>CML_BL0320_4_INVE_ACTI</v>
          </cell>
          <cell r="M823">
            <v>28140.7</v>
          </cell>
          <cell r="N823">
            <v>8500</v>
          </cell>
          <cell r="O823">
            <v>0</v>
          </cell>
          <cell r="P823">
            <v>0</v>
          </cell>
          <cell r="Q823">
            <v>0</v>
          </cell>
          <cell r="R823">
            <v>0</v>
          </cell>
          <cell r="S823">
            <v>0</v>
          </cell>
          <cell r="T823">
            <v>0</v>
          </cell>
          <cell r="U823">
            <v>0</v>
          </cell>
          <cell r="V823">
            <v>0</v>
          </cell>
          <cell r="W823">
            <v>0</v>
          </cell>
          <cell r="X823">
            <v>0</v>
          </cell>
          <cell r="Y823">
            <v>0</v>
          </cell>
          <cell r="Z823">
            <v>8500</v>
          </cell>
          <cell r="AA823">
            <v>57500</v>
          </cell>
          <cell r="AB823">
            <v>54903</v>
          </cell>
          <cell r="AC823">
            <v>82000</v>
          </cell>
        </row>
        <row r="824">
          <cell r="A824" t="str">
            <v>CML_BL0320_6_INVE_ACTI</v>
          </cell>
          <cell r="M824">
            <v>40503.5</v>
          </cell>
          <cell r="N824">
            <v>56664.000000000058</v>
          </cell>
          <cell r="O824">
            <v>4722</v>
          </cell>
          <cell r="P824">
            <v>4722</v>
          </cell>
          <cell r="Q824">
            <v>4722</v>
          </cell>
          <cell r="R824">
            <v>4722</v>
          </cell>
          <cell r="S824">
            <v>4722</v>
          </cell>
          <cell r="T824">
            <v>4722</v>
          </cell>
          <cell r="U824">
            <v>4722</v>
          </cell>
          <cell r="V824">
            <v>4722</v>
          </cell>
          <cell r="W824">
            <v>4722</v>
          </cell>
          <cell r="X824">
            <v>4722</v>
          </cell>
          <cell r="Y824">
            <v>4722</v>
          </cell>
          <cell r="Z824">
            <v>4722</v>
          </cell>
          <cell r="AA824">
            <v>106288</v>
          </cell>
          <cell r="AB824">
            <v>115715.6</v>
          </cell>
          <cell r="AC824">
            <v>126040</v>
          </cell>
        </row>
        <row r="825">
          <cell r="A825" t="str">
            <v>CML_BL0320_6_INVE_INV</v>
          </cell>
          <cell r="M825">
            <v>40503.5</v>
          </cell>
          <cell r="N825">
            <v>57756</v>
          </cell>
          <cell r="O825">
            <v>4813</v>
          </cell>
          <cell r="P825">
            <v>4813</v>
          </cell>
          <cell r="Q825">
            <v>4813</v>
          </cell>
          <cell r="R825">
            <v>4813</v>
          </cell>
          <cell r="S825">
            <v>4813</v>
          </cell>
          <cell r="T825">
            <v>4813</v>
          </cell>
          <cell r="U825">
            <v>4813</v>
          </cell>
          <cell r="V825">
            <v>4813</v>
          </cell>
          <cell r="W825">
            <v>4813</v>
          </cell>
          <cell r="X825">
            <v>4813</v>
          </cell>
          <cell r="Y825">
            <v>4813</v>
          </cell>
          <cell r="Z825">
            <v>4813</v>
          </cell>
          <cell r="AA825">
            <v>105196</v>
          </cell>
          <cell r="AB825">
            <v>115715.6</v>
          </cell>
          <cell r="AC825">
            <v>126040</v>
          </cell>
        </row>
        <row r="826">
          <cell r="A826" t="str">
            <v>CML_BL0320_7_ALAN_ACTI</v>
          </cell>
          <cell r="M826">
            <v>49367.596175000013</v>
          </cell>
          <cell r="N826">
            <v>49367.596175000013</v>
          </cell>
          <cell r="O826">
            <v>4936.7596174999999</v>
          </cell>
          <cell r="P826">
            <v>0</v>
          </cell>
          <cell r="Q826">
            <v>0</v>
          </cell>
          <cell r="R826">
            <v>9873.5192349999998</v>
          </cell>
          <cell r="S826">
            <v>0</v>
          </cell>
          <cell r="T826">
            <v>0</v>
          </cell>
          <cell r="U826">
            <v>14810.278852499996</v>
          </cell>
          <cell r="V826">
            <v>0</v>
          </cell>
          <cell r="W826">
            <v>0</v>
          </cell>
          <cell r="X826">
            <v>19747.038469999996</v>
          </cell>
          <cell r="Y826">
            <v>0</v>
          </cell>
          <cell r="Z826">
            <v>0</v>
          </cell>
          <cell r="AA826">
            <v>0</v>
          </cell>
          <cell r="AB826">
            <v>0</v>
          </cell>
          <cell r="AC826">
            <v>0</v>
          </cell>
        </row>
        <row r="827">
          <cell r="A827" t="str">
            <v>CML_BL0320_7_INVE_ACTI</v>
          </cell>
          <cell r="M827">
            <v>254450</v>
          </cell>
          <cell r="N827">
            <v>398155.19197551662</v>
          </cell>
          <cell r="O827">
            <v>18343.779530137621</v>
          </cell>
          <cell r="P827">
            <v>8808.3776565195549</v>
          </cell>
          <cell r="Q827">
            <v>12480.115702236892</v>
          </cell>
          <cell r="R827">
            <v>57360.717469561016</v>
          </cell>
          <cell r="S827">
            <v>26635.376608323735</v>
          </cell>
          <cell r="T827">
            <v>51412.944058028203</v>
          </cell>
          <cell r="U827">
            <v>38540.488889434397</v>
          </cell>
          <cell r="V827">
            <v>6037.1888894343992</v>
          </cell>
          <cell r="W827">
            <v>9974.8745510430654</v>
          </cell>
          <cell r="X827">
            <v>90345.53499720055</v>
          </cell>
          <cell r="Y827">
            <v>9671.683788464743</v>
          </cell>
          <cell r="Z827">
            <v>68544.109835132811</v>
          </cell>
          <cell r="AA827">
            <v>368089.17469114956</v>
          </cell>
          <cell r="AB827">
            <v>355575.6</v>
          </cell>
          <cell r="AC827">
            <v>327203.09999999998</v>
          </cell>
        </row>
        <row r="828">
          <cell r="A828" t="str">
            <v>CML_BL0320_7_INVE_INV</v>
          </cell>
          <cell r="M828">
            <v>350000</v>
          </cell>
          <cell r="N828">
            <v>369167.16666666663</v>
          </cell>
          <cell r="O828">
            <v>10863.6540116289</v>
          </cell>
          <cell r="P828">
            <v>10902.850264392771</v>
          </cell>
          <cell r="Q828">
            <v>14735.546834259798</v>
          </cell>
          <cell r="R828">
            <v>44880.978445886736</v>
          </cell>
          <cell r="S828">
            <v>29681.225796515377</v>
          </cell>
          <cell r="T828">
            <v>61405.597364759167</v>
          </cell>
          <cell r="U828">
            <v>10473.573596345883</v>
          </cell>
          <cell r="V828">
            <v>6629.3235963458901</v>
          </cell>
          <cell r="W828">
            <v>14406.309996373273</v>
          </cell>
          <cell r="X828">
            <v>64888.449865507071</v>
          </cell>
          <cell r="Y828">
            <v>11859.524114702233</v>
          </cell>
          <cell r="Z828">
            <v>88440.132779949534</v>
          </cell>
          <cell r="AA828">
            <v>398222</v>
          </cell>
          <cell r="AB828">
            <v>338688</v>
          </cell>
          <cell r="AC828">
            <v>324081</v>
          </cell>
        </row>
        <row r="829">
          <cell r="A829" t="str">
            <v>CML_BL0330a_4_INVE_ACTI</v>
          </cell>
          <cell r="M829">
            <v>40672</v>
          </cell>
          <cell r="N829">
            <v>42910</v>
          </cell>
          <cell r="O829">
            <v>1485</v>
          </cell>
          <cell r="P829">
            <v>0</v>
          </cell>
          <cell r="Q829">
            <v>14030</v>
          </cell>
          <cell r="R829">
            <v>2970</v>
          </cell>
          <cell r="S829">
            <v>0</v>
          </cell>
          <cell r="T829">
            <v>0</v>
          </cell>
          <cell r="U829">
            <v>4455</v>
          </cell>
          <cell r="V829">
            <v>0</v>
          </cell>
          <cell r="W829">
            <v>14030</v>
          </cell>
          <cell r="X829">
            <v>5940</v>
          </cell>
          <cell r="Y829">
            <v>0</v>
          </cell>
          <cell r="Z829">
            <v>0</v>
          </cell>
          <cell r="AA829">
            <v>13864</v>
          </cell>
          <cell r="AB829">
            <v>17208</v>
          </cell>
          <cell r="AC829">
            <v>15208</v>
          </cell>
        </row>
        <row r="830">
          <cell r="A830" t="str">
            <v>CML_BL0330a_4_INVE_INV</v>
          </cell>
          <cell r="M830">
            <v>55522</v>
          </cell>
          <cell r="N830">
            <v>28060</v>
          </cell>
          <cell r="O830">
            <v>0</v>
          </cell>
          <cell r="P830">
            <v>0</v>
          </cell>
          <cell r="Q830">
            <v>14030</v>
          </cell>
          <cell r="R830">
            <v>0</v>
          </cell>
          <cell r="S830">
            <v>0</v>
          </cell>
          <cell r="T830">
            <v>0</v>
          </cell>
          <cell r="U830">
            <v>0</v>
          </cell>
          <cell r="V830">
            <v>0</v>
          </cell>
          <cell r="W830">
            <v>14030</v>
          </cell>
          <cell r="X830">
            <v>0</v>
          </cell>
          <cell r="Y830">
            <v>0</v>
          </cell>
          <cell r="Z830">
            <v>0</v>
          </cell>
          <cell r="AA830">
            <v>15864</v>
          </cell>
          <cell r="AB830">
            <v>15208</v>
          </cell>
          <cell r="AC830">
            <v>15208</v>
          </cell>
        </row>
        <row r="831">
          <cell r="A831" t="str">
            <v>CML_BL0340_5_INVE_ACTI</v>
          </cell>
          <cell r="M831">
            <v>195.52000000000407</v>
          </cell>
          <cell r="N831">
            <v>975.52000000002408</v>
          </cell>
          <cell r="O831">
            <v>84.551999999998429</v>
          </cell>
          <cell r="P831">
            <v>64.999999999998749</v>
          </cell>
          <cell r="Q831">
            <v>64.999999999999659</v>
          </cell>
          <cell r="R831">
            <v>104.10399999999993</v>
          </cell>
          <cell r="S831">
            <v>64.999999999999659</v>
          </cell>
          <cell r="T831">
            <v>65.000000000001478</v>
          </cell>
          <cell r="U831">
            <v>123.65599999999961</v>
          </cell>
          <cell r="V831">
            <v>65.000000000001023</v>
          </cell>
          <cell r="W831">
            <v>64.999999999999659</v>
          </cell>
          <cell r="X831">
            <v>143.20800000000111</v>
          </cell>
          <cell r="Y831">
            <v>64.999999999999659</v>
          </cell>
          <cell r="Z831">
            <v>64.999999999998749</v>
          </cell>
          <cell r="AA831">
            <v>700</v>
          </cell>
          <cell r="AB831">
            <v>560</v>
          </cell>
          <cell r="AC831">
            <v>476</v>
          </cell>
        </row>
        <row r="832">
          <cell r="A832" t="str">
            <v>CML_BL0340_5_INVE_INV</v>
          </cell>
          <cell r="M832">
            <v>0</v>
          </cell>
          <cell r="N832">
            <v>5.4569682106375694E-12</v>
          </cell>
          <cell r="O832">
            <v>-1.2505552149377763E-12</v>
          </cell>
          <cell r="P832">
            <v>-1.2505552149377763E-12</v>
          </cell>
          <cell r="Q832">
            <v>-3.4106051316484809E-13</v>
          </cell>
          <cell r="R832">
            <v>1.1368683772161603E-13</v>
          </cell>
          <cell r="S832">
            <v>-3.4106051316484809E-13</v>
          </cell>
          <cell r="T832">
            <v>1.4779288903810084E-12</v>
          </cell>
          <cell r="U832">
            <v>-3.4106051316484809E-13</v>
          </cell>
          <cell r="V832">
            <v>1.0231815394945443E-12</v>
          </cell>
          <cell r="W832">
            <v>-3.4106051316484809E-13</v>
          </cell>
          <cell r="X832">
            <v>-7.9580786405131221E-13</v>
          </cell>
          <cell r="Y832">
            <v>-3.4106051316484809E-13</v>
          </cell>
          <cell r="Z832">
            <v>-1.2505552149377763E-12</v>
          </cell>
          <cell r="AA832">
            <v>0</v>
          </cell>
          <cell r="AB832">
            <v>0</v>
          </cell>
          <cell r="AC832">
            <v>0</v>
          </cell>
        </row>
        <row r="833">
          <cell r="A833" t="str">
            <v>CML_BL0340_7_INVE_ACTI</v>
          </cell>
          <cell r="M833">
            <v>0</v>
          </cell>
          <cell r="N833">
            <v>-1.9895196601282805E-12</v>
          </cell>
          <cell r="O833">
            <v>-1.2434497875801753E-14</v>
          </cell>
          <cell r="P833">
            <v>7.9936057773011271E-15</v>
          </cell>
          <cell r="Q833">
            <v>1.7763568394002505E-14</v>
          </cell>
          <cell r="R833">
            <v>-2.1316282072803006E-14</v>
          </cell>
          <cell r="S833">
            <v>-1.1368683772161603E-13</v>
          </cell>
          <cell r="T833">
            <v>2.2737367544323206E-13</v>
          </cell>
          <cell r="U833">
            <v>-1.7053025658242404E-13</v>
          </cell>
          <cell r="V833">
            <v>-1.1368683772161603E-13</v>
          </cell>
          <cell r="W833">
            <v>-1.1368683772161603E-13</v>
          </cell>
          <cell r="X833">
            <v>-1.1723955140041653E-13</v>
          </cell>
          <cell r="Y833">
            <v>-9.0594198809412774E-14</v>
          </cell>
          <cell r="Z833">
            <v>-3.6504133049675147E-13</v>
          </cell>
          <cell r="AA833">
            <v>1.7053025658242404E-12</v>
          </cell>
          <cell r="AB833">
            <v>0</v>
          </cell>
          <cell r="AC833">
            <v>0</v>
          </cell>
        </row>
        <row r="834">
          <cell r="A834" t="str">
            <v>CML_BL0340_7_INVE_INV</v>
          </cell>
          <cell r="M834">
            <v>0</v>
          </cell>
          <cell r="N834">
            <v>2.8421709430404007E-14</v>
          </cell>
          <cell r="O834">
            <v>6.2172489379008766E-15</v>
          </cell>
          <cell r="P834">
            <v>6.2172489379008766E-15</v>
          </cell>
          <cell r="Q834">
            <v>1.0658141036401503E-14</v>
          </cell>
          <cell r="R834">
            <v>-1.4210854715202004E-14</v>
          </cell>
          <cell r="S834">
            <v>0</v>
          </cell>
          <cell r="T834">
            <v>2.2737367544323206E-13</v>
          </cell>
          <cell r="U834">
            <v>0</v>
          </cell>
          <cell r="V834">
            <v>-1.1368683772161603E-13</v>
          </cell>
          <cell r="W834">
            <v>-1.1368683772161603E-13</v>
          </cell>
          <cell r="X834">
            <v>-9.0594198809412774E-14</v>
          </cell>
          <cell r="Y834">
            <v>-9.0594198809412774E-14</v>
          </cell>
          <cell r="Z834">
            <v>-3.6504133049675147E-13</v>
          </cell>
          <cell r="AA834">
            <v>0</v>
          </cell>
          <cell r="AB834">
            <v>0</v>
          </cell>
          <cell r="AC834">
            <v>0</v>
          </cell>
        </row>
        <row r="835">
          <cell r="A835" t="str">
            <v>CML_BL0460_5_INVE_ACTI</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A836" t="str">
            <v>CML_BL0460_5_INVE_INV</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A837" t="str">
            <v>CML_0_HT</v>
          </cell>
          <cell r="E837" t="str">
            <v>Net revenue of the group</v>
          </cell>
          <cell r="M837">
            <v>8.9352170107304119E-10</v>
          </cell>
          <cell r="N837">
            <v>3.3422679734940175E-7</v>
          </cell>
          <cell r="O837">
            <v>7.4453998522017173E-11</v>
          </cell>
          <cell r="P837">
            <v>7.4453998522017173E-11</v>
          </cell>
          <cell r="Q837">
            <v>3.4077771715601557E-9</v>
          </cell>
          <cell r="R837">
            <v>-3.3258885423492757E-8</v>
          </cell>
          <cell r="S837">
            <v>-3.3258885423492757E-8</v>
          </cell>
          <cell r="T837">
            <v>-3.3258885423492757E-8</v>
          </cell>
          <cell r="U837">
            <v>-3.3258885423492757E-8</v>
          </cell>
          <cell r="V837">
            <v>-3.3258885423492757E-8</v>
          </cell>
          <cell r="W837">
            <v>-3.3258885423492757E-8</v>
          </cell>
          <cell r="X837">
            <v>-3.3258885423492757E-8</v>
          </cell>
          <cell r="Y837">
            <v>-3.3258885423492757E-8</v>
          </cell>
          <cell r="Z837">
            <v>-3.3258970688621048E-8</v>
          </cell>
          <cell r="AA837">
            <v>8.9357854449190199E-10</v>
          </cell>
          <cell r="AB837">
            <v>8.9403329184278846E-10</v>
          </cell>
          <cell r="AC837">
            <v>7.3487171903252602E-10</v>
          </cell>
        </row>
        <row r="838">
          <cell r="A838" t="str">
            <v>CML_101_BUSI</v>
          </cell>
          <cell r="E838" t="str">
            <v xml:space="preserve">Revenue fixed network </v>
          </cell>
          <cell r="M838">
            <v>1276460.20108</v>
          </cell>
          <cell r="N838">
            <v>1352379.0570099999</v>
          </cell>
          <cell r="O838">
            <v>107149.28155000006</v>
          </cell>
          <cell r="P838">
            <v>108074.98827000003</v>
          </cell>
          <cell r="Q838">
            <v>109136.42455</v>
          </cell>
          <cell r="R838">
            <v>109913.33095000002</v>
          </cell>
          <cell r="S838">
            <v>110885.36307000004</v>
          </cell>
          <cell r="T838">
            <v>111747.96709000002</v>
          </cell>
          <cell r="U838">
            <v>113001.04664</v>
          </cell>
          <cell r="V838">
            <v>114505.82839000005</v>
          </cell>
          <cell r="W838">
            <v>115395.65396000003</v>
          </cell>
          <cell r="X838">
            <v>116447.80611999996</v>
          </cell>
          <cell r="Y838">
            <v>117466.59513999993</v>
          </cell>
          <cell r="Z838">
            <v>118654.77127999999</v>
          </cell>
          <cell r="AA838">
            <v>1461327.7437309998</v>
          </cell>
          <cell r="AB838">
            <v>1491398.7835113404</v>
          </cell>
          <cell r="AC838">
            <v>1598762.0462261101</v>
          </cell>
        </row>
        <row r="839">
          <cell r="A839" t="str">
            <v>CML_101_KEYACC</v>
          </cell>
          <cell r="E839" t="str">
            <v xml:space="preserve">Revenue fixed network </v>
          </cell>
          <cell r="M839">
            <v>523232.70263999997</v>
          </cell>
          <cell r="N839">
            <v>519828.03151000018</v>
          </cell>
          <cell r="O839">
            <v>41098.420300000005</v>
          </cell>
          <cell r="P839">
            <v>41457.765020000021</v>
          </cell>
          <cell r="Q839">
            <v>41899.841160000004</v>
          </cell>
          <cell r="R839">
            <v>42070.214789999991</v>
          </cell>
          <cell r="S839">
            <v>42214.570039999991</v>
          </cell>
          <cell r="T839">
            <v>42563.163000000022</v>
          </cell>
          <cell r="U839">
            <v>43528.864319999993</v>
          </cell>
          <cell r="V839">
            <v>44123.343620000043</v>
          </cell>
          <cell r="W839">
            <v>44590.055699999997</v>
          </cell>
          <cell r="X839">
            <v>44878.475960000011</v>
          </cell>
          <cell r="Y839">
            <v>45488.147450000026</v>
          </cell>
          <cell r="Z839">
            <v>45915.170150000013</v>
          </cell>
          <cell r="AA839">
            <v>587688.48686499964</v>
          </cell>
          <cell r="AB839">
            <v>598906.91925030982</v>
          </cell>
          <cell r="AC839">
            <v>664709.45009306981</v>
          </cell>
        </row>
        <row r="840">
          <cell r="A840" t="str">
            <v>CML_101_OTHCU</v>
          </cell>
          <cell r="E840" t="str">
            <v xml:space="preserve">Revenue fixed network </v>
          </cell>
          <cell r="M840">
            <v>27840</v>
          </cell>
          <cell r="N840">
            <v>27930.48</v>
          </cell>
          <cell r="O840">
            <v>2321.16</v>
          </cell>
          <cell r="P840">
            <v>2322.3200000000002</v>
          </cell>
          <cell r="Q840">
            <v>2323.48</v>
          </cell>
          <cell r="R840">
            <v>2324.64</v>
          </cell>
          <cell r="S840">
            <v>2325.8000000000002</v>
          </cell>
          <cell r="T840">
            <v>2326.96</v>
          </cell>
          <cell r="U840">
            <v>2328.12</v>
          </cell>
          <cell r="V840">
            <v>2329.2800000000002</v>
          </cell>
          <cell r="W840">
            <v>2330.44</v>
          </cell>
          <cell r="X840">
            <v>2331.6</v>
          </cell>
          <cell r="Y840">
            <v>2332.7600000000002</v>
          </cell>
          <cell r="Z840">
            <v>2333.92</v>
          </cell>
          <cell r="AA840">
            <v>28287.110400000001</v>
          </cell>
          <cell r="AB840">
            <v>28569.981600000003</v>
          </cell>
          <cell r="AC840">
            <v>28855.6816</v>
          </cell>
        </row>
        <row r="841">
          <cell r="A841" t="str">
            <v>CML_101_RESID</v>
          </cell>
          <cell r="E841" t="str">
            <v xml:space="preserve">Revenue fixed network </v>
          </cell>
          <cell r="M841">
            <v>2806416.6</v>
          </cell>
          <cell r="N841">
            <v>2640148.8160800003</v>
          </cell>
          <cell r="O841">
            <v>223652.26486000005</v>
          </cell>
          <cell r="P841">
            <v>222984.71691999998</v>
          </cell>
          <cell r="Q841">
            <v>222320.87508000003</v>
          </cell>
          <cell r="R841">
            <v>221656.42803999997</v>
          </cell>
          <cell r="S841">
            <v>220994.12220000007</v>
          </cell>
          <cell r="T841">
            <v>220332.65515999994</v>
          </cell>
          <cell r="U841">
            <v>219674.17922000008</v>
          </cell>
          <cell r="V841">
            <v>219016.30007999999</v>
          </cell>
          <cell r="W841">
            <v>218360.19573999994</v>
          </cell>
          <cell r="X841">
            <v>217705.23939999999</v>
          </cell>
          <cell r="Y841">
            <v>217052.23405999999</v>
          </cell>
          <cell r="Z841">
            <v>216399.60531999992</v>
          </cell>
          <cell r="AA841">
            <v>2557920.9949899982</v>
          </cell>
          <cell r="AB841">
            <v>2474495.9432721986</v>
          </cell>
          <cell r="AC841">
            <v>2382578.6914395988</v>
          </cell>
        </row>
        <row r="842">
          <cell r="A842" t="str">
            <v>CML_101_SPECNW</v>
          </cell>
          <cell r="E842" t="str">
            <v xml:space="preserve">Revenue fixed network </v>
          </cell>
          <cell r="M842">
            <v>0</v>
          </cell>
          <cell r="N842">
            <v>20149.55</v>
          </cell>
          <cell r="O842">
            <v>0</v>
          </cell>
          <cell r="P842">
            <v>0</v>
          </cell>
          <cell r="Q842">
            <v>0</v>
          </cell>
          <cell r="R842">
            <v>309.14999999999998</v>
          </cell>
          <cell r="S842">
            <v>765.65</v>
          </cell>
          <cell r="T842">
            <v>1248.1500000000001</v>
          </cell>
          <cell r="U842">
            <v>1906.9</v>
          </cell>
          <cell r="V842">
            <v>2013.8</v>
          </cell>
          <cell r="W842">
            <v>2496.3000000000002</v>
          </cell>
          <cell r="X842">
            <v>3383.3</v>
          </cell>
          <cell r="Y842">
            <v>3865.8</v>
          </cell>
          <cell r="Z842">
            <v>4160.5</v>
          </cell>
          <cell r="AA842">
            <v>36209.97</v>
          </cell>
          <cell r="AB842">
            <v>87495.254000000001</v>
          </cell>
          <cell r="AC842">
            <v>111808.564</v>
          </cell>
        </row>
        <row r="843">
          <cell r="A843" t="str">
            <v>CML_102_BUSI</v>
          </cell>
          <cell r="E843" t="str">
            <v xml:space="preserve">Revenue reduction fixed network </v>
          </cell>
          <cell r="M843">
            <v>-3.637978807091713E-12</v>
          </cell>
          <cell r="N843">
            <v>-1.7280399333685637E-11</v>
          </cell>
          <cell r="O843">
            <v>-7.3896444519050419E-13</v>
          </cell>
          <cell r="P843">
            <v>9.0949470177292824E-13</v>
          </cell>
          <cell r="Q843">
            <v>-3.865352482534945E-12</v>
          </cell>
          <cell r="R843">
            <v>-4.5474735088646412E-12</v>
          </cell>
          <cell r="S843">
            <v>-3.865352482534945E-12</v>
          </cell>
          <cell r="T843">
            <v>3.0127011996228248E-12</v>
          </cell>
          <cell r="U843">
            <v>-2.8990143619012088E-12</v>
          </cell>
          <cell r="V843">
            <v>-2.7853275241795927E-12</v>
          </cell>
          <cell r="W843">
            <v>4.2632564145606011E-12</v>
          </cell>
          <cell r="X843">
            <v>-4.7748471843078732E-12</v>
          </cell>
          <cell r="Y843">
            <v>4.8885340220294893E-12</v>
          </cell>
          <cell r="Z843">
            <v>-1.9326762412674725E-12</v>
          </cell>
          <cell r="AA843">
            <v>6.9121597334742546E-11</v>
          </cell>
          <cell r="AB843">
            <v>-7.0940586738288403E-11</v>
          </cell>
          <cell r="AC843">
            <v>1.4733814168721437E-10</v>
          </cell>
        </row>
        <row r="844">
          <cell r="A844" t="str">
            <v>CML_102_KEYACC</v>
          </cell>
          <cell r="E844" t="str">
            <v xml:space="preserve">Revenue reduction fixed network </v>
          </cell>
          <cell r="M844">
            <v>0</v>
          </cell>
          <cell r="N844">
            <v>7.503331289626658E-12</v>
          </cell>
          <cell r="O844">
            <v>2.8421709430404007E-14</v>
          </cell>
          <cell r="P844">
            <v>-1.4210854715202004E-13</v>
          </cell>
          <cell r="Q844">
            <v>3.979039320256561E-13</v>
          </cell>
          <cell r="R844">
            <v>1.4210854715202004E-13</v>
          </cell>
          <cell r="S844">
            <v>-1.9895196601282805E-13</v>
          </cell>
          <cell r="T844">
            <v>2.5579538487363607E-13</v>
          </cell>
          <cell r="U844">
            <v>2.5579538487363607E-13</v>
          </cell>
          <cell r="V844">
            <v>-5.9685589803848416E-13</v>
          </cell>
          <cell r="W844">
            <v>1.3926637620897964E-12</v>
          </cell>
          <cell r="X844">
            <v>-9.9475983006414026E-13</v>
          </cell>
          <cell r="Y844">
            <v>-3.4106051316484809E-13</v>
          </cell>
          <cell r="Z844">
            <v>-9.0949470177292824E-13</v>
          </cell>
          <cell r="AA844">
            <v>2.1373125491663814E-11</v>
          </cell>
          <cell r="AB844">
            <v>-7.73070496506989E-12</v>
          </cell>
          <cell r="AC844">
            <v>-1.3642420526593924E-11</v>
          </cell>
        </row>
        <row r="845">
          <cell r="A845" t="str">
            <v>CML_102_RESID</v>
          </cell>
          <cell r="E845" t="str">
            <v xml:space="preserve">Revenue reduction fixed network </v>
          </cell>
          <cell r="M845">
            <v>168000</v>
          </cell>
          <cell r="N845">
            <v>150000</v>
          </cell>
          <cell r="O845">
            <v>12500</v>
          </cell>
          <cell r="P845">
            <v>12500</v>
          </cell>
          <cell r="Q845">
            <v>12500</v>
          </cell>
          <cell r="R845">
            <v>12500</v>
          </cell>
          <cell r="S845">
            <v>12500</v>
          </cell>
          <cell r="T845">
            <v>12500</v>
          </cell>
          <cell r="U845">
            <v>12500</v>
          </cell>
          <cell r="V845">
            <v>12500</v>
          </cell>
          <cell r="W845">
            <v>12500</v>
          </cell>
          <cell r="X845">
            <v>12500</v>
          </cell>
          <cell r="Y845">
            <v>12500</v>
          </cell>
          <cell r="Z845">
            <v>12500</v>
          </cell>
          <cell r="AA845">
            <v>150000</v>
          </cell>
          <cell r="AB845">
            <v>150000</v>
          </cell>
          <cell r="AC845">
            <v>150000</v>
          </cell>
        </row>
        <row r="846">
          <cell r="A846" t="str">
            <v>CML_201_OTHCU</v>
          </cell>
          <cell r="E846" t="str">
            <v>Revenue mobile communications</v>
          </cell>
          <cell r="M846">
            <v>2094500.210768467</v>
          </cell>
          <cell r="N846">
            <v>2333892.2978470558</v>
          </cell>
          <cell r="O846">
            <v>197442.36366474914</v>
          </cell>
          <cell r="P846">
            <v>184404.13856226861</v>
          </cell>
          <cell r="Q846">
            <v>181528.0153143894</v>
          </cell>
          <cell r="R846">
            <v>186864.92040057224</v>
          </cell>
          <cell r="S846">
            <v>183828.25067900331</v>
          </cell>
          <cell r="T846">
            <v>195308.93652277516</v>
          </cell>
          <cell r="U846">
            <v>217941.41998568832</v>
          </cell>
          <cell r="V846">
            <v>227300.51161191316</v>
          </cell>
          <cell r="W846">
            <v>198732.23101921717</v>
          </cell>
          <cell r="X846">
            <v>186621.80180670993</v>
          </cell>
          <cell r="Y846">
            <v>183498.75635389765</v>
          </cell>
          <cell r="Z846">
            <v>190420.95192587064</v>
          </cell>
          <cell r="AA846">
            <v>2444887.4237859049</v>
          </cell>
          <cell r="AB846">
            <v>2633024.6934982482</v>
          </cell>
          <cell r="AC846">
            <v>2810596.4551658211</v>
          </cell>
        </row>
        <row r="847">
          <cell r="A847" t="str">
            <v>CML_202_OTHCU</v>
          </cell>
          <cell r="E847" t="str">
            <v>Revenue reduction mobile communications</v>
          </cell>
          <cell r="M847">
            <v>39948.555023301902</v>
          </cell>
          <cell r="N847">
            <v>52457.440030143152</v>
          </cell>
          <cell r="O847">
            <v>4088.5721953042007</v>
          </cell>
          <cell r="P847">
            <v>4192.4784815674921</v>
          </cell>
          <cell r="Q847">
            <v>4254.3994577524572</v>
          </cell>
          <cell r="R847">
            <v>4303.5566714137258</v>
          </cell>
          <cell r="S847">
            <v>4344.6880154949176</v>
          </cell>
          <cell r="T847">
            <v>4382.611909084645</v>
          </cell>
          <cell r="U847">
            <v>4323.3865290017693</v>
          </cell>
          <cell r="V847">
            <v>4351.793385756413</v>
          </cell>
          <cell r="W847">
            <v>4772.7168120526931</v>
          </cell>
          <cell r="X847">
            <v>4394.8124214211284</v>
          </cell>
          <cell r="Y847">
            <v>4512.626555849557</v>
          </cell>
          <cell r="Z847">
            <v>4535.7975954441554</v>
          </cell>
          <cell r="AA847">
            <v>56614.945626734087</v>
          </cell>
          <cell r="AB847">
            <v>60096.867231819866</v>
          </cell>
          <cell r="AC847">
            <v>64252.175868221748</v>
          </cell>
        </row>
        <row r="848">
          <cell r="A848" t="str">
            <v>CML_301_MATAV</v>
          </cell>
          <cell r="E848" t="str">
            <v>Revenue carrier services</v>
          </cell>
          <cell r="M848">
            <v>8372.7000000000007</v>
          </cell>
          <cell r="N848">
            <v>7002.0654799999993</v>
          </cell>
          <cell r="O848">
            <v>528.66510000000005</v>
          </cell>
          <cell r="P848">
            <v>513.99477999999999</v>
          </cell>
          <cell r="Q848">
            <v>529.11774000000003</v>
          </cell>
          <cell r="R848">
            <v>539.51190000000008</v>
          </cell>
          <cell r="S848">
            <v>555.40858000000003</v>
          </cell>
          <cell r="T848">
            <v>589.31150000000002</v>
          </cell>
          <cell r="U848">
            <v>708.71645999999998</v>
          </cell>
          <cell r="V848">
            <v>758.14438000000007</v>
          </cell>
          <cell r="W848">
            <v>598.04874000000007</v>
          </cell>
          <cell r="X848">
            <v>568.70074000000011</v>
          </cell>
          <cell r="Y848">
            <v>550.2906200000001</v>
          </cell>
          <cell r="Z848">
            <v>562.15494000000001</v>
          </cell>
          <cell r="AA848">
            <v>6768.2537799999991</v>
          </cell>
          <cell r="AB848">
            <v>6582.8898399999998</v>
          </cell>
          <cell r="AC848">
            <v>6643.6193199999998</v>
          </cell>
        </row>
        <row r="849">
          <cell r="A849" t="str">
            <v>CML_301_OTHCU</v>
          </cell>
          <cell r="E849" t="str">
            <v>Revenue carrier services</v>
          </cell>
          <cell r="M849">
            <v>652089.27966</v>
          </cell>
          <cell r="N849">
            <v>716460.60262000002</v>
          </cell>
          <cell r="O849">
            <v>50478.473510000011</v>
          </cell>
          <cell r="P849">
            <v>49731.084210000008</v>
          </cell>
          <cell r="Q849">
            <v>52245.353930000005</v>
          </cell>
          <cell r="R849">
            <v>53545.510119999999</v>
          </cell>
          <cell r="S849">
            <v>56590.923199999997</v>
          </cell>
          <cell r="T849">
            <v>59545.648379999984</v>
          </cell>
          <cell r="U849">
            <v>68311.037239999991</v>
          </cell>
          <cell r="V849">
            <v>72787.652770000015</v>
          </cell>
          <cell r="W849">
            <v>63541.824799999995</v>
          </cell>
          <cell r="X849">
            <v>63430.817779999998</v>
          </cell>
          <cell r="Y849">
            <v>62487.208910000001</v>
          </cell>
          <cell r="Z849">
            <v>63765.067770000009</v>
          </cell>
          <cell r="AA849">
            <v>831158.98182999983</v>
          </cell>
          <cell r="AB849">
            <v>956104.46733999997</v>
          </cell>
          <cell r="AC849">
            <v>1052744.0472900001</v>
          </cell>
        </row>
        <row r="850">
          <cell r="A850" t="str">
            <v>CML_301_SLOVAK</v>
          </cell>
          <cell r="E850" t="str">
            <v>Revenue carrier services</v>
          </cell>
          <cell r="M850">
            <v>1565.19</v>
          </cell>
          <cell r="N850">
            <v>1196.73784</v>
          </cell>
          <cell r="O850">
            <v>86.801079999999999</v>
          </cell>
          <cell r="P850">
            <v>83.343720000000005</v>
          </cell>
          <cell r="Q850">
            <v>86.907800000000009</v>
          </cell>
          <cell r="R850">
            <v>89.358680000000007</v>
          </cell>
          <cell r="S850">
            <v>93.104919999999993</v>
          </cell>
          <cell r="T850">
            <v>101.09696000000001</v>
          </cell>
          <cell r="U850">
            <v>129.24252000000001</v>
          </cell>
          <cell r="V850">
            <v>140.89339999999999</v>
          </cell>
          <cell r="W850">
            <v>103.15591999999999</v>
          </cell>
          <cell r="X850">
            <v>96.238439999999997</v>
          </cell>
          <cell r="Y850">
            <v>91.898800000000008</v>
          </cell>
          <cell r="Z850">
            <v>94.695599999999999</v>
          </cell>
          <cell r="AA850">
            <v>1096.24872</v>
          </cell>
          <cell r="AB850">
            <v>1052.55645</v>
          </cell>
          <cell r="AC850">
            <v>1066.8705600000001</v>
          </cell>
        </row>
        <row r="851">
          <cell r="A851" t="str">
            <v>CML_301_TCOM</v>
          </cell>
          <cell r="E851" t="str">
            <v>Revenue carrier services</v>
          </cell>
          <cell r="M851">
            <v>177532.19</v>
          </cell>
          <cell r="N851">
            <v>116138.51063999999</v>
          </cell>
          <cell r="O851">
            <v>8627.2375600000014</v>
          </cell>
          <cell r="P851">
            <v>8346.0920000000006</v>
          </cell>
          <cell r="Q851">
            <v>8635.9030399999992</v>
          </cell>
          <cell r="R851">
            <v>8835.1106400000008</v>
          </cell>
          <cell r="S851">
            <v>9139.745640000001</v>
          </cell>
          <cell r="T851">
            <v>9789.4790799999992</v>
          </cell>
          <cell r="U851">
            <v>12077.78772</v>
          </cell>
          <cell r="V851">
            <v>13025.04456</v>
          </cell>
          <cell r="W851">
            <v>9956.9246000000003</v>
          </cell>
          <cell r="X851">
            <v>9394.47984</v>
          </cell>
          <cell r="Y851">
            <v>9041.6681200000003</v>
          </cell>
          <cell r="Z851">
            <v>9269.0378400000009</v>
          </cell>
          <cell r="AA851">
            <v>107968.37495999999</v>
          </cell>
          <cell r="AB851">
            <v>104416.01445</v>
          </cell>
          <cell r="AC851">
            <v>105579.83867999999</v>
          </cell>
        </row>
        <row r="852">
          <cell r="A852" t="str">
            <v>CML_401_BUSI</v>
          </cell>
          <cell r="E852" t="str">
            <v>Revenue online</v>
          </cell>
          <cell r="M852">
            <v>53846.7397624</v>
          </cell>
          <cell r="N852">
            <v>63416.832975229103</v>
          </cell>
          <cell r="O852">
            <v>4687.6103776000027</v>
          </cell>
          <cell r="P852">
            <v>4878.24892</v>
          </cell>
          <cell r="Q852">
            <v>5017.0270208000002</v>
          </cell>
          <cell r="R852">
            <v>5251.1152880000009</v>
          </cell>
          <cell r="S852">
            <v>5349.1527667999999</v>
          </cell>
          <cell r="T852">
            <v>5179.1920363200006</v>
          </cell>
          <cell r="U852">
            <v>5166.8690528000006</v>
          </cell>
          <cell r="V852">
            <v>5153.43894</v>
          </cell>
          <cell r="W852">
            <v>5389.6806967272742</v>
          </cell>
          <cell r="X852">
            <v>5624.8430487272735</v>
          </cell>
          <cell r="Y852">
            <v>5738.7280154545451</v>
          </cell>
          <cell r="Z852">
            <v>5980.9268119999988</v>
          </cell>
          <cell r="AA852">
            <v>78615.273150000008</v>
          </cell>
          <cell r="AB852">
            <v>116051.28818055557</v>
          </cell>
          <cell r="AC852">
            <v>151419.10600000003</v>
          </cell>
        </row>
        <row r="853">
          <cell r="A853" t="str">
            <v>CML_401_KEYACC</v>
          </cell>
          <cell r="E853" t="str">
            <v>Revenue online</v>
          </cell>
          <cell r="M853">
            <v>11054.3995</v>
          </cell>
          <cell r="N853">
            <v>12171.185100000001</v>
          </cell>
          <cell r="O853">
            <v>938.85272000000009</v>
          </cell>
          <cell r="P853">
            <v>952.44759999999997</v>
          </cell>
          <cell r="Q853">
            <v>967.08378000000016</v>
          </cell>
          <cell r="R853">
            <v>986.09115999999995</v>
          </cell>
          <cell r="S853">
            <v>1001.7686999999999</v>
          </cell>
          <cell r="T853">
            <v>1022.1903199999999</v>
          </cell>
          <cell r="U853">
            <v>1017.4503199999999</v>
          </cell>
          <cell r="V853">
            <v>1017.4503199999999</v>
          </cell>
          <cell r="W853">
            <v>1043.2166999999999</v>
          </cell>
          <cell r="X853">
            <v>1058.4516800000001</v>
          </cell>
          <cell r="Y853">
            <v>1074.97236</v>
          </cell>
          <cell r="Z853">
            <v>1091.2094399999996</v>
          </cell>
          <cell r="AA853">
            <v>12869.39</v>
          </cell>
          <cell r="AB853">
            <v>14354</v>
          </cell>
          <cell r="AC853">
            <v>15468</v>
          </cell>
        </row>
        <row r="854">
          <cell r="A854" t="str">
            <v>CML_401_RESID</v>
          </cell>
          <cell r="E854" t="str">
            <v>Revenue online</v>
          </cell>
          <cell r="M854">
            <v>152504.19425260002</v>
          </cell>
          <cell r="N854">
            <v>148151.29587159271</v>
          </cell>
          <cell r="O854">
            <v>11371.385037600001</v>
          </cell>
          <cell r="P854">
            <v>12037.438920000001</v>
          </cell>
          <cell r="Q854">
            <v>12502.351060800002</v>
          </cell>
          <cell r="R854">
            <v>12948.473648000001</v>
          </cell>
          <cell r="S854">
            <v>13243.319286799997</v>
          </cell>
          <cell r="T854">
            <v>12147.961756320003</v>
          </cell>
          <cell r="U854">
            <v>11483.014752799998</v>
          </cell>
          <cell r="V854">
            <v>11170.87456</v>
          </cell>
          <cell r="W854">
            <v>12043.550905818183</v>
          </cell>
          <cell r="X854">
            <v>12561.552597818181</v>
          </cell>
          <cell r="Y854">
            <v>12836.849613636365</v>
          </cell>
          <cell r="Z854">
            <v>13804.523731999998</v>
          </cell>
          <cell r="AA854">
            <v>176893.36515000003</v>
          </cell>
          <cell r="AB854">
            <v>190806.31218055554</v>
          </cell>
          <cell r="AC854">
            <v>188502.63400000002</v>
          </cell>
        </row>
        <row r="855">
          <cell r="A855" t="str">
            <v>CML_800_OTHCU</v>
          </cell>
          <cell r="E855" t="str">
            <v xml:space="preserve">Miscellaneous net revenue </v>
          </cell>
          <cell r="M855">
            <v>10402.594140000001</v>
          </cell>
          <cell r="N855">
            <v>10524.279165260446</v>
          </cell>
          <cell r="O855">
            <v>877.02326377170402</v>
          </cell>
          <cell r="P855">
            <v>877.02326377170402</v>
          </cell>
          <cell r="Q855">
            <v>877.02326377170402</v>
          </cell>
          <cell r="R855">
            <v>877.02326377170402</v>
          </cell>
          <cell r="S855">
            <v>877.02326377170402</v>
          </cell>
          <cell r="T855">
            <v>877.02326377170402</v>
          </cell>
          <cell r="U855">
            <v>877.02326377170402</v>
          </cell>
          <cell r="V855">
            <v>877.02326377170402</v>
          </cell>
          <cell r="W855">
            <v>877.02326377170402</v>
          </cell>
          <cell r="X855">
            <v>877.02326377170402</v>
          </cell>
          <cell r="Y855">
            <v>877.02326377170402</v>
          </cell>
          <cell r="Z855">
            <v>877.02326377170402</v>
          </cell>
          <cell r="AA855">
            <v>12544.311455855435</v>
          </cell>
          <cell r="AB855">
            <v>17205.868961008397</v>
          </cell>
          <cell r="AC855">
            <v>25004.04779560458</v>
          </cell>
        </row>
        <row r="856">
          <cell r="A856" t="str">
            <v>CML_900_HT</v>
          </cell>
          <cell r="E856" t="str">
            <v>Net income from internal sale of goods / services</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A857" t="str">
            <v>CML_1110_HT</v>
          </cell>
          <cell r="E857" t="str">
            <v>Standard cost of sales</v>
          </cell>
          <cell r="M857">
            <v>2125408.6825576136</v>
          </cell>
          <cell r="N857">
            <v>2008187.1588441404</v>
          </cell>
          <cell r="O857">
            <v>165442.25331500082</v>
          </cell>
          <cell r="P857">
            <v>164945.37147928053</v>
          </cell>
          <cell r="Q857">
            <v>165577.3780202003</v>
          </cell>
          <cell r="R857">
            <v>167995.73309012139</v>
          </cell>
          <cell r="S857">
            <v>168540.21971620116</v>
          </cell>
          <cell r="T857">
            <v>168878.56809449469</v>
          </cell>
          <cell r="U857">
            <v>168929.09980800727</v>
          </cell>
          <cell r="V857">
            <v>169539.88984792764</v>
          </cell>
          <cell r="W857">
            <v>169371.03570410752</v>
          </cell>
          <cell r="X857">
            <v>163487.47876388329</v>
          </cell>
          <cell r="Y857">
            <v>163049.86719345831</v>
          </cell>
          <cell r="Z857">
            <v>172430.26381442024</v>
          </cell>
          <cell r="AA857">
            <v>2026537.8984535772</v>
          </cell>
          <cell r="AB857">
            <v>2036603.2400716594</v>
          </cell>
          <cell r="AC857">
            <v>2040547.8520869652</v>
          </cell>
        </row>
        <row r="858">
          <cell r="A858" t="str">
            <v>CML_1210_HT</v>
          </cell>
          <cell r="E858" t="str">
            <v>Standard cost of sales</v>
          </cell>
          <cell r="M858">
            <v>945451.35190298792</v>
          </cell>
          <cell r="N858">
            <v>943183.53620571003</v>
          </cell>
          <cell r="O858">
            <v>94194.05312249453</v>
          </cell>
          <cell r="P858">
            <v>79476.445056405777</v>
          </cell>
          <cell r="Q858">
            <v>73182.356226084157</v>
          </cell>
          <cell r="R858">
            <v>77673.762846343277</v>
          </cell>
          <cell r="S858">
            <v>73728.78510639671</v>
          </cell>
          <cell r="T858">
            <v>77628.986191261065</v>
          </cell>
          <cell r="U858">
            <v>76140.291069288956</v>
          </cell>
          <cell r="V858">
            <v>72576.863965258162</v>
          </cell>
          <cell r="W858">
            <v>73713.079478849017</v>
          </cell>
          <cell r="X858">
            <v>75201.108147519451</v>
          </cell>
          <cell r="Y858">
            <v>74607.752984011851</v>
          </cell>
          <cell r="Z858">
            <v>95060.052012494751</v>
          </cell>
          <cell r="AA858">
            <v>1032673.9582627831</v>
          </cell>
          <cell r="AB858">
            <v>1138650.8859557712</v>
          </cell>
          <cell r="AC858">
            <v>1195641.7706712177</v>
          </cell>
        </row>
        <row r="859">
          <cell r="A859" t="str">
            <v>CML_1310_HT</v>
          </cell>
          <cell r="E859" t="str">
            <v>Standard cost of sales</v>
          </cell>
          <cell r="M859">
            <v>875965.8645307495</v>
          </cell>
          <cell r="N859">
            <v>867250.01327154064</v>
          </cell>
          <cell r="O859">
            <v>59183.401749941244</v>
          </cell>
          <cell r="P859">
            <v>57911.220408276691</v>
          </cell>
          <cell r="Q859">
            <v>62250.490566842738</v>
          </cell>
          <cell r="R859">
            <v>63633.42235881614</v>
          </cell>
          <cell r="S859">
            <v>69486.577415181702</v>
          </cell>
          <cell r="T859">
            <v>73745.054331355757</v>
          </cell>
          <cell r="U859">
            <v>84036.060306299056</v>
          </cell>
          <cell r="V859">
            <v>89624.755381956857</v>
          </cell>
          <cell r="W859">
            <v>79255.385714501026</v>
          </cell>
          <cell r="X859">
            <v>74993.862400155704</v>
          </cell>
          <cell r="Y859">
            <v>74448.369225062444</v>
          </cell>
          <cell r="Z859">
            <v>78681.413413151429</v>
          </cell>
          <cell r="AA859">
            <v>879354.54129637161</v>
          </cell>
          <cell r="AB859">
            <v>911177.93330395233</v>
          </cell>
          <cell r="AC859">
            <v>944572.15958099556</v>
          </cell>
        </row>
        <row r="860">
          <cell r="A860" t="str">
            <v>CML_1310_MATAV</v>
          </cell>
          <cell r="E860" t="str">
            <v>Standard cost of sales</v>
          </cell>
          <cell r="M860">
            <v>13951.053085182619</v>
          </cell>
          <cell r="N860">
            <v>13606.889696933966</v>
          </cell>
          <cell r="O860">
            <v>847.66695757453363</v>
          </cell>
          <cell r="P860">
            <v>1081.59526236229</v>
          </cell>
          <cell r="Q860">
            <v>1106.7162412161638</v>
          </cell>
          <cell r="R860">
            <v>1123.008841591356</v>
          </cell>
          <cell r="S860">
            <v>1142.577590715945</v>
          </cell>
          <cell r="T860">
            <v>1174.2627886971432</v>
          </cell>
          <cell r="U860">
            <v>1261.6049879268301</v>
          </cell>
          <cell r="V860">
            <v>1311.7266593572247</v>
          </cell>
          <cell r="W860">
            <v>1188.5878362395065</v>
          </cell>
          <cell r="X860">
            <v>1124.5261153748356</v>
          </cell>
          <cell r="Y860">
            <v>1117.1666579956561</v>
          </cell>
          <cell r="Z860">
            <v>1127.4497578824828</v>
          </cell>
          <cell r="AA860">
            <v>13979.149333212736</v>
          </cell>
          <cell r="AB860">
            <v>14770.268490055476</v>
          </cell>
          <cell r="AC860">
            <v>15486.718856208707</v>
          </cell>
        </row>
        <row r="861">
          <cell r="A861" t="str">
            <v>CML_1310_SLOVAK</v>
          </cell>
          <cell r="E861" t="str">
            <v>Standard cost of sales</v>
          </cell>
          <cell r="M861">
            <v>1537.8547296685349</v>
          </cell>
          <cell r="N861">
            <v>1183.2829757608199</v>
          </cell>
          <cell r="O861">
            <v>88.142215919279863</v>
          </cell>
          <cell r="P861">
            <v>86.691309086339459</v>
          </cell>
          <cell r="Q861">
            <v>90.088326541577686</v>
          </cell>
          <cell r="R861">
            <v>91.911174635645736</v>
          </cell>
          <cell r="S861">
            <v>94.970633307258225</v>
          </cell>
          <cell r="T861">
            <v>101.22577468669128</v>
          </cell>
          <cell r="U861">
            <v>120.56623988479178</v>
          </cell>
          <cell r="V861">
            <v>131.35722833862067</v>
          </cell>
          <cell r="W861">
            <v>101.38279693426205</v>
          </cell>
          <cell r="X861">
            <v>93.615940819323782</v>
          </cell>
          <cell r="Y861">
            <v>91.002018730660637</v>
          </cell>
          <cell r="Z861">
            <v>92.329316876368722</v>
          </cell>
          <cell r="AA861">
            <v>1133.5160306757821</v>
          </cell>
          <cell r="AB861">
            <v>1179.3215150705798</v>
          </cell>
          <cell r="AC861">
            <v>1213.5863057810916</v>
          </cell>
        </row>
        <row r="862">
          <cell r="A862" t="str">
            <v>CML_1310_TCOM</v>
          </cell>
          <cell r="E862" t="str">
            <v>Standard cost of sales</v>
          </cell>
          <cell r="M862">
            <v>97778.054000000004</v>
          </cell>
          <cell r="N862">
            <v>64740.803999999996</v>
          </cell>
          <cell r="O862">
            <v>4683.1909999999998</v>
          </cell>
          <cell r="P862">
            <v>4511.6009999999997</v>
          </cell>
          <cell r="Q862">
            <v>4746.8909999999996</v>
          </cell>
          <cell r="R862">
            <v>4863.6210000000001</v>
          </cell>
          <cell r="S862">
            <v>5085.8040000000001</v>
          </cell>
          <cell r="T862">
            <v>5568.5060000000003</v>
          </cell>
          <cell r="U862">
            <v>7096.75</v>
          </cell>
          <cell r="V862">
            <v>7944.7879999999996</v>
          </cell>
          <cell r="W862">
            <v>5534.7790000000005</v>
          </cell>
          <cell r="X862">
            <v>5019.2569999999996</v>
          </cell>
          <cell r="Y862">
            <v>4797.66</v>
          </cell>
          <cell r="Z862">
            <v>4887.9560000000001</v>
          </cell>
          <cell r="AA862">
            <v>59542.745999999999</v>
          </cell>
          <cell r="AB862">
            <v>61182.188999999998</v>
          </cell>
          <cell r="AC862">
            <v>61986.053999999996</v>
          </cell>
        </row>
        <row r="863">
          <cell r="A863" t="str">
            <v>CML_1310_TONL</v>
          </cell>
          <cell r="E863" t="str">
            <v>Standard cost of sales</v>
          </cell>
          <cell r="M863">
            <v>8013.42</v>
          </cell>
          <cell r="N863">
            <v>14695.98</v>
          </cell>
          <cell r="O863">
            <v>1095.29</v>
          </cell>
          <cell r="P863">
            <v>1095.29</v>
          </cell>
          <cell r="Q863">
            <v>1095.29</v>
          </cell>
          <cell r="R863">
            <v>1095.29</v>
          </cell>
          <cell r="S863">
            <v>1095.29</v>
          </cell>
          <cell r="T863">
            <v>1095.29</v>
          </cell>
          <cell r="U863">
            <v>1354.04</v>
          </cell>
          <cell r="V863">
            <v>1354.04</v>
          </cell>
          <cell r="W863">
            <v>1354.04</v>
          </cell>
          <cell r="X863">
            <v>1354.04</v>
          </cell>
          <cell r="Y863">
            <v>1354.04</v>
          </cell>
          <cell r="Z863">
            <v>1354.04</v>
          </cell>
          <cell r="AA863">
            <v>21850.92</v>
          </cell>
          <cell r="AB863">
            <v>25327.17</v>
          </cell>
          <cell r="AC863">
            <v>27115.919999999998</v>
          </cell>
        </row>
        <row r="864">
          <cell r="A864" t="str">
            <v>CML_1410_HT</v>
          </cell>
          <cell r="E864" t="str">
            <v>Standard cost of sales</v>
          </cell>
          <cell r="M864">
            <v>37275.42110925875</v>
          </cell>
          <cell r="N864">
            <v>56688.508423061074</v>
          </cell>
          <cell r="O864">
            <v>4248.7847102663727</v>
          </cell>
          <cell r="P864">
            <v>4374.9631310752266</v>
          </cell>
          <cell r="Q864">
            <v>4455.7592027369174</v>
          </cell>
          <cell r="R864">
            <v>4532.7849609344212</v>
          </cell>
          <cell r="S864">
            <v>4615.2610451120308</v>
          </cell>
          <cell r="T864">
            <v>4693.8772720216057</v>
          </cell>
          <cell r="U864">
            <v>4769.1237075068302</v>
          </cell>
          <cell r="V864">
            <v>4853.0014137997887</v>
          </cell>
          <cell r="W864">
            <v>4929.4497577154507</v>
          </cell>
          <cell r="X864">
            <v>4988.8160496233322</v>
          </cell>
          <cell r="Y864">
            <v>5086.0787833201794</v>
          </cell>
          <cell r="Z864">
            <v>5140.6083889025958</v>
          </cell>
          <cell r="AA864">
            <v>75349.014713533878</v>
          </cell>
          <cell r="AB864">
            <v>100690.89543570155</v>
          </cell>
          <cell r="AC864">
            <v>125331.96160512569</v>
          </cell>
        </row>
        <row r="865">
          <cell r="A865" t="str">
            <v>CML_2100_HT</v>
          </cell>
          <cell r="E865" t="str">
            <v>Direct selling(wrong)</v>
          </cell>
          <cell r="M865">
            <v>-1.7621459846850485E-12</v>
          </cell>
          <cell r="N865">
            <v>-6.7075234255753458E-12</v>
          </cell>
          <cell r="O865">
            <v>-1.4210854715202004E-13</v>
          </cell>
          <cell r="P865">
            <v>1.7053025658242404E-13</v>
          </cell>
          <cell r="Q865">
            <v>6.0040861171728466E-13</v>
          </cell>
          <cell r="R865">
            <v>3.4106051316484809E-13</v>
          </cell>
          <cell r="S865">
            <v>3.2684965844964609E-13</v>
          </cell>
          <cell r="T865">
            <v>2.5579538487363607E-13</v>
          </cell>
          <cell r="U865">
            <v>-1.4921397450962104E-13</v>
          </cell>
          <cell r="V865">
            <v>-1.4921397450962104E-13</v>
          </cell>
          <cell r="W865">
            <v>9.2370555648813024E-13</v>
          </cell>
          <cell r="X865">
            <v>1.5631940186722204E-13</v>
          </cell>
          <cell r="Y865">
            <v>3.694822225952521E-13</v>
          </cell>
          <cell r="Z865">
            <v>7.815970093361102E-14</v>
          </cell>
          <cell r="AA865">
            <v>-2.5977442419389263E-11</v>
          </cell>
          <cell r="AB865">
            <v>4.6611603465862572E-12</v>
          </cell>
          <cell r="AC865">
            <v>1.6939338820520788E-11</v>
          </cell>
        </row>
        <row r="866">
          <cell r="A866" t="str">
            <v>CML_2110_HT</v>
          </cell>
          <cell r="E866" t="str">
            <v>Direct selling</v>
          </cell>
          <cell r="M866">
            <v>228163.02785061862</v>
          </cell>
          <cell r="N866">
            <v>226366.06185042814</v>
          </cell>
          <cell r="O866">
            <v>19269.399024436727</v>
          </cell>
          <cell r="P866">
            <v>18474.661007611699</v>
          </cell>
          <cell r="Q866">
            <v>18218.547897400073</v>
          </cell>
          <cell r="R866">
            <v>18360.082917917131</v>
          </cell>
          <cell r="S866">
            <v>18379.887739886271</v>
          </cell>
          <cell r="T866">
            <v>20370.673380764067</v>
          </cell>
          <cell r="U866">
            <v>18535.86892800665</v>
          </cell>
          <cell r="V866">
            <v>18602.002922825308</v>
          </cell>
          <cell r="W866">
            <v>19651.327239074668</v>
          </cell>
          <cell r="X866">
            <v>18435.302897756366</v>
          </cell>
          <cell r="Y866">
            <v>18793.242298869842</v>
          </cell>
          <cell r="Z866">
            <v>19275.065616953299</v>
          </cell>
          <cell r="AA866">
            <v>239385.8487855221</v>
          </cell>
          <cell r="AB866">
            <v>261802.14451421215</v>
          </cell>
          <cell r="AC866">
            <v>280668.9765574559</v>
          </cell>
        </row>
        <row r="867">
          <cell r="A867" t="str">
            <v>CML_2130_HT</v>
          </cell>
          <cell r="E867" t="str">
            <v>Indirect selling</v>
          </cell>
          <cell r="M867">
            <v>1001.9254827722657</v>
          </cell>
          <cell r="N867">
            <v>1037.8288661777922</v>
          </cell>
          <cell r="O867">
            <v>86.886724520708697</v>
          </cell>
          <cell r="P867">
            <v>86.923846154610089</v>
          </cell>
          <cell r="Q867">
            <v>86.967856391849296</v>
          </cell>
          <cell r="R867">
            <v>86.970930958497576</v>
          </cell>
          <cell r="S867">
            <v>87.042713885909052</v>
          </cell>
          <cell r="T867">
            <v>87.053481154258236</v>
          </cell>
          <cell r="U867">
            <v>87.036760161415259</v>
          </cell>
          <cell r="V867">
            <v>87.110967048515334</v>
          </cell>
          <cell r="W867">
            <v>87.103330297966522</v>
          </cell>
          <cell r="X867">
            <v>81.944831608251462</v>
          </cell>
          <cell r="Y867">
            <v>86.542167573762697</v>
          </cell>
          <cell r="Z867">
            <v>86.245265703170247</v>
          </cell>
          <cell r="AA867">
            <v>1101.5598033702022</v>
          </cell>
          <cell r="AB867">
            <v>1176.3240109166015</v>
          </cell>
          <cell r="AC867">
            <v>1227.7431948033527</v>
          </cell>
        </row>
        <row r="868">
          <cell r="A868" t="str">
            <v>CML_2140_HT</v>
          </cell>
          <cell r="E868" t="str">
            <v>Call center/customer care</v>
          </cell>
          <cell r="M868">
            <v>215005.31010383091</v>
          </cell>
          <cell r="N868">
            <v>246922.958747139</v>
          </cell>
          <cell r="O868">
            <v>20637.031023105563</v>
          </cell>
          <cell r="P868">
            <v>20609.91641818951</v>
          </cell>
          <cell r="Q868">
            <v>20617.70238905897</v>
          </cell>
          <cell r="R868">
            <v>20621.845604937895</v>
          </cell>
          <cell r="S868">
            <v>20642.92758482026</v>
          </cell>
          <cell r="T868">
            <v>20647.312824965091</v>
          </cell>
          <cell r="U868">
            <v>20600.055844260613</v>
          </cell>
          <cell r="V868">
            <v>20581.557982804072</v>
          </cell>
          <cell r="W868">
            <v>20572.525662415632</v>
          </cell>
          <cell r="X868">
            <v>20509.136101833217</v>
          </cell>
          <cell r="Y868">
            <v>20470.875973357612</v>
          </cell>
          <cell r="Z868">
            <v>20412.071339084934</v>
          </cell>
          <cell r="AA868">
            <v>254305.05085625322</v>
          </cell>
          <cell r="AB868">
            <v>242072.39251714188</v>
          </cell>
          <cell r="AC868">
            <v>237697.39866290052</v>
          </cell>
        </row>
        <row r="869">
          <cell r="A869" t="str">
            <v>CML_2150_HT</v>
          </cell>
          <cell r="E869" t="str">
            <v>Other costs operative selling</v>
          </cell>
          <cell r="M869">
            <v>176466.04654376456</v>
          </cell>
          <cell r="N869">
            <v>219077.55882367134</v>
          </cell>
          <cell r="O869">
            <v>17020.101204125978</v>
          </cell>
          <cell r="P869">
            <v>18237.716228522531</v>
          </cell>
          <cell r="Q869">
            <v>18307.241709521804</v>
          </cell>
          <cell r="R869">
            <v>18355.150351303844</v>
          </cell>
          <cell r="S869">
            <v>18400.812661121683</v>
          </cell>
          <cell r="T869">
            <v>18426.68057880372</v>
          </cell>
          <cell r="U869">
            <v>18453.333922080321</v>
          </cell>
          <cell r="V869">
            <v>18484.134710210023</v>
          </cell>
          <cell r="W869">
            <v>18503.821991695022</v>
          </cell>
          <cell r="X869">
            <v>18156.111731854693</v>
          </cell>
          <cell r="Y869">
            <v>18341.565958690499</v>
          </cell>
          <cell r="Z869">
            <v>18390.887779199493</v>
          </cell>
          <cell r="AA869">
            <v>228302.55400815481</v>
          </cell>
          <cell r="AB869">
            <v>239622.98530628762</v>
          </cell>
          <cell r="AC869">
            <v>252425.11600462595</v>
          </cell>
        </row>
        <row r="870">
          <cell r="A870" t="str">
            <v>CML_2200_HT</v>
          </cell>
          <cell r="E870" t="str">
            <v>Marketing</v>
          </cell>
          <cell r="M870">
            <v>202438.21891939451</v>
          </cell>
          <cell r="N870">
            <v>228771.71585334576</v>
          </cell>
          <cell r="O870">
            <v>14873.796620061763</v>
          </cell>
          <cell r="P870">
            <v>14895.960208596827</v>
          </cell>
          <cell r="Q870">
            <v>16450.129309720425</v>
          </cell>
          <cell r="R870">
            <v>23768.064616855343</v>
          </cell>
          <cell r="S870">
            <v>17069.280482028233</v>
          </cell>
          <cell r="T870">
            <v>20126.355435879515</v>
          </cell>
          <cell r="U870">
            <v>20134.305545593008</v>
          </cell>
          <cell r="V870">
            <v>15136.501861262441</v>
          </cell>
          <cell r="W870">
            <v>20143.814631346351</v>
          </cell>
          <cell r="X870">
            <v>18123.527002141473</v>
          </cell>
          <cell r="Y870">
            <v>18144.749406834489</v>
          </cell>
          <cell r="Z870">
            <v>29905.230739424511</v>
          </cell>
          <cell r="AA870">
            <v>254227.65741582465</v>
          </cell>
          <cell r="AB870">
            <v>270849.09848277539</v>
          </cell>
          <cell r="AC870">
            <v>288056.532641228</v>
          </cell>
        </row>
        <row r="871">
          <cell r="A871" t="str">
            <v>CML_2400_HT</v>
          </cell>
          <cell r="E871" t="str">
            <v>Billing services, accounts receivable department</v>
          </cell>
          <cell r="M871">
            <v>222390.0356247678</v>
          </cell>
          <cell r="N871">
            <v>185173.58239871988</v>
          </cell>
          <cell r="O871">
            <v>15201.235904876816</v>
          </cell>
          <cell r="P871">
            <v>14197.276877512062</v>
          </cell>
          <cell r="Q871">
            <v>15719.338229474279</v>
          </cell>
          <cell r="R871">
            <v>15349.522816538596</v>
          </cell>
          <cell r="S871">
            <v>14965.738526390503</v>
          </cell>
          <cell r="T871">
            <v>15628.126154372732</v>
          </cell>
          <cell r="U871">
            <v>16916.394893668348</v>
          </cell>
          <cell r="V871">
            <v>15335.400260487657</v>
          </cell>
          <cell r="W871">
            <v>18570.700715209383</v>
          </cell>
          <cell r="X871">
            <v>14741.698778576418</v>
          </cell>
          <cell r="Y871">
            <v>14175.263261083815</v>
          </cell>
          <cell r="Z871">
            <v>14372.885980556737</v>
          </cell>
          <cell r="AA871">
            <v>195819.187092985</v>
          </cell>
          <cell r="AB871">
            <v>206244.71483013424</v>
          </cell>
          <cell r="AC871">
            <v>216563.54124569826</v>
          </cell>
        </row>
        <row r="872">
          <cell r="A872" t="str">
            <v>CML_2500_HT</v>
          </cell>
          <cell r="E872" t="str">
            <v>Other selling costs</v>
          </cell>
          <cell r="M872">
            <v>5446.2411019290112</v>
          </cell>
          <cell r="N872">
            <v>10202.20594051176</v>
          </cell>
          <cell r="O872">
            <v>812.74119198337007</v>
          </cell>
          <cell r="P872">
            <v>813.04409232993987</v>
          </cell>
          <cell r="Q872">
            <v>844.48154744430235</v>
          </cell>
          <cell r="R872">
            <v>871.58023952670112</v>
          </cell>
          <cell r="S872">
            <v>871.98117899580325</v>
          </cell>
          <cell r="T872">
            <v>872.142532138447</v>
          </cell>
          <cell r="U872">
            <v>862.31830181726491</v>
          </cell>
          <cell r="V872">
            <v>849.16572830452446</v>
          </cell>
          <cell r="W872">
            <v>849.42967253621157</v>
          </cell>
          <cell r="X872">
            <v>847.06070685078009</v>
          </cell>
          <cell r="Y872">
            <v>849.91874288473332</v>
          </cell>
          <cell r="Z872">
            <v>858.34200569293262</v>
          </cell>
          <cell r="AA872">
            <v>10612.315403912075</v>
          </cell>
          <cell r="AB872">
            <v>9907.1646900676387</v>
          </cell>
          <cell r="AC872">
            <v>8973.6627900678977</v>
          </cell>
        </row>
        <row r="873">
          <cell r="A873" t="str">
            <v>CML_3100_HT</v>
          </cell>
          <cell r="E873" t="str">
            <v>Finance and controlling</v>
          </cell>
          <cell r="M873">
            <v>243818.32966107174</v>
          </cell>
          <cell r="N873">
            <v>263443.74381509481</v>
          </cell>
          <cell r="O873">
            <v>20339.128315703998</v>
          </cell>
          <cell r="P873">
            <v>23151.954649058203</v>
          </cell>
          <cell r="Q873">
            <v>20650.388671824527</v>
          </cell>
          <cell r="R873">
            <v>20907.242293340212</v>
          </cell>
          <cell r="S873">
            <v>21172.879156819461</v>
          </cell>
          <cell r="T873">
            <v>23823.904372852561</v>
          </cell>
          <cell r="U873">
            <v>21198.068171225663</v>
          </cell>
          <cell r="V873">
            <v>21301.216890448995</v>
          </cell>
          <cell r="W873">
            <v>24030.189438167603</v>
          </cell>
          <cell r="X873">
            <v>21262.992922012203</v>
          </cell>
          <cell r="Y873">
            <v>21488.84397827353</v>
          </cell>
          <cell r="Z873">
            <v>24116.934995435633</v>
          </cell>
          <cell r="AA873">
            <v>290889.33144096594</v>
          </cell>
          <cell r="AB873">
            <v>309641.13085750554</v>
          </cell>
          <cell r="AC873">
            <v>324929.7215047591</v>
          </cell>
        </row>
        <row r="874">
          <cell r="A874" t="str">
            <v>CML_3200_HT</v>
          </cell>
          <cell r="E874" t="str">
            <v>Human resources</v>
          </cell>
          <cell r="M874">
            <v>318.176000003441</v>
          </cell>
          <cell r="N874">
            <v>658.62432000342233</v>
          </cell>
          <cell r="O874">
            <v>54.885359998118474</v>
          </cell>
          <cell r="P874">
            <v>54.885359998120293</v>
          </cell>
          <cell r="Q874">
            <v>54.885359998120293</v>
          </cell>
          <cell r="R874">
            <v>54.885359998120293</v>
          </cell>
          <cell r="S874">
            <v>54.885359998120293</v>
          </cell>
          <cell r="T874">
            <v>54.885359998120293</v>
          </cell>
          <cell r="U874">
            <v>54.885359998120293</v>
          </cell>
          <cell r="V874">
            <v>54.885359998120293</v>
          </cell>
          <cell r="W874">
            <v>54.885359998120293</v>
          </cell>
          <cell r="X874">
            <v>54.885359998120293</v>
          </cell>
          <cell r="Y874">
            <v>54.885359998120293</v>
          </cell>
          <cell r="Z874">
            <v>54.885359998120293</v>
          </cell>
          <cell r="AA874">
            <v>678.38304960344976</v>
          </cell>
          <cell r="AB874">
            <v>698.73454109144222</v>
          </cell>
          <cell r="AC874">
            <v>719.69657732230553</v>
          </cell>
        </row>
        <row r="875">
          <cell r="A875" t="str">
            <v>CML_3300_HT</v>
          </cell>
          <cell r="E875" t="str">
            <v>Strategy, organization, law</v>
          </cell>
          <cell r="M875">
            <v>73236.09768687062</v>
          </cell>
          <cell r="N875">
            <v>74996.507250360999</v>
          </cell>
          <cell r="O875">
            <v>6068.279120480237</v>
          </cell>
          <cell r="P875">
            <v>6069.7433676945693</v>
          </cell>
          <cell r="Q875">
            <v>6073.3123282273809</v>
          </cell>
          <cell r="R875">
            <v>6160.3802173337017</v>
          </cell>
          <cell r="S875">
            <v>6256.7048594801818</v>
          </cell>
          <cell r="T875">
            <v>6283.6437874381863</v>
          </cell>
          <cell r="U875">
            <v>6304.8675532352199</v>
          </cell>
          <cell r="V875">
            <v>6313.6647218060007</v>
          </cell>
          <cell r="W875">
            <v>6309.8511265688203</v>
          </cell>
          <cell r="X875">
            <v>6333.0027511486796</v>
          </cell>
          <cell r="Y875">
            <v>6432.2857909689701</v>
          </cell>
          <cell r="Z875">
            <v>6390.7716259557556</v>
          </cell>
          <cell r="AA875">
            <v>89751.193842190318</v>
          </cell>
          <cell r="AB875">
            <v>92164.210091907546</v>
          </cell>
          <cell r="AC875">
            <v>96315.660335001259</v>
          </cell>
        </row>
        <row r="876">
          <cell r="A876" t="str">
            <v>CML_3400_HT</v>
          </cell>
          <cell r="E876" t="str">
            <v>Management and communication</v>
          </cell>
          <cell r="M876">
            <v>245665.35236821603</v>
          </cell>
          <cell r="N876">
            <v>268371.1083824698</v>
          </cell>
          <cell r="O876">
            <v>21012.510461669455</v>
          </cell>
          <cell r="P876">
            <v>21721.202057788079</v>
          </cell>
          <cell r="Q876">
            <v>25688.963590764815</v>
          </cell>
          <cell r="R876">
            <v>21813.212492746807</v>
          </cell>
          <cell r="S876">
            <v>21907.067652733567</v>
          </cell>
          <cell r="T876">
            <v>21806.230338284895</v>
          </cell>
          <cell r="U876">
            <v>22120.83856365037</v>
          </cell>
          <cell r="V876">
            <v>22548.251723949499</v>
          </cell>
          <cell r="W876">
            <v>22382.730854540645</v>
          </cell>
          <cell r="X876">
            <v>23031.084882421601</v>
          </cell>
          <cell r="Y876">
            <v>22399.911632503907</v>
          </cell>
          <cell r="Z876">
            <v>21939.104156336802</v>
          </cell>
          <cell r="AA876">
            <v>268108.52492859907</v>
          </cell>
          <cell r="AB876">
            <v>275174.98894202127</v>
          </cell>
          <cell r="AC876">
            <v>274495.96830742713</v>
          </cell>
        </row>
        <row r="877">
          <cell r="A877" t="str">
            <v>CML_3500_HT</v>
          </cell>
          <cell r="E877" t="str">
            <v>Other general administrative costs</v>
          </cell>
          <cell r="M877">
            <v>44983.547787942567</v>
          </cell>
          <cell r="N877">
            <v>72421.998464053089</v>
          </cell>
          <cell r="O877">
            <v>2215.7815770619109</v>
          </cell>
          <cell r="P877">
            <v>2215.8867060136658</v>
          </cell>
          <cell r="Q877">
            <v>2538.2159037203082</v>
          </cell>
          <cell r="R877">
            <v>2309.3922903958755</v>
          </cell>
          <cell r="S877">
            <v>2239.5849820006988</v>
          </cell>
          <cell r="T877">
            <v>2614.413592580951</v>
          </cell>
          <cell r="U877">
            <v>2968.6171375021772</v>
          </cell>
          <cell r="V877">
            <v>2367.8500083155513</v>
          </cell>
          <cell r="W877">
            <v>3225.1800892841006</v>
          </cell>
          <cell r="X877">
            <v>8014.9627417501033</v>
          </cell>
          <cell r="Y877">
            <v>3062.2689134079678</v>
          </cell>
          <cell r="Z877">
            <v>38649.844521663348</v>
          </cell>
          <cell r="AA877">
            <v>71032.446760992461</v>
          </cell>
          <cell r="AB877">
            <v>35618.363599702781</v>
          </cell>
          <cell r="AC877">
            <v>27400.717826734493</v>
          </cell>
        </row>
        <row r="878">
          <cell r="A878" t="str">
            <v>CML_3500_TCOM</v>
          </cell>
          <cell r="E878" t="str">
            <v>Other general administrative costs</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A879" t="str">
            <v>CML_4160_OTHCU</v>
          </cell>
          <cell r="E879" t="str">
            <v>Miscellaneous other operating income</v>
          </cell>
          <cell r="M879">
            <v>59425.14731</v>
          </cell>
          <cell r="N879">
            <v>82636.004159999997</v>
          </cell>
          <cell r="O879">
            <v>137.6009</v>
          </cell>
          <cell r="P879">
            <v>137.6009</v>
          </cell>
          <cell r="Q879">
            <v>137.6009</v>
          </cell>
          <cell r="R879">
            <v>207.6009</v>
          </cell>
          <cell r="S879">
            <v>137.6009</v>
          </cell>
          <cell r="T879">
            <v>190.20089999999999</v>
          </cell>
          <cell r="U879">
            <v>843.30089999999996</v>
          </cell>
          <cell r="V879">
            <v>242.30089999999998</v>
          </cell>
          <cell r="W879">
            <v>789.20090000000005</v>
          </cell>
          <cell r="X879">
            <v>5897.1902600000003</v>
          </cell>
          <cell r="Y879">
            <v>937.60090000000002</v>
          </cell>
          <cell r="Z879">
            <v>72978.204899999997</v>
          </cell>
          <cell r="AA879">
            <v>76727.097429999994</v>
          </cell>
          <cell r="AB879">
            <v>42363.993750000001</v>
          </cell>
          <cell r="AC879">
            <v>43260.487430000001</v>
          </cell>
        </row>
        <row r="880">
          <cell r="A880" t="str">
            <v>CML_5400_HT</v>
          </cell>
          <cell r="E880" t="str">
            <v>Losses from foreign-currency conversion</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A881" t="str">
            <v>CML_5410_HT</v>
          </cell>
        </row>
        <row r="882">
          <cell r="A882" t="str">
            <v>CML_5600_HT</v>
          </cell>
          <cell r="E882" t="str">
            <v>Misc.oth.operating exp.(w/o.inventories/AR/secur.)</v>
          </cell>
          <cell r="M882">
            <v>6369.1</v>
          </cell>
          <cell r="N882">
            <v>6052.2942915827052</v>
          </cell>
          <cell r="O882">
            <v>504.35785763189216</v>
          </cell>
          <cell r="P882">
            <v>504.35785763189216</v>
          </cell>
          <cell r="Q882">
            <v>504.35785763189216</v>
          </cell>
          <cell r="R882">
            <v>504.35785763189216</v>
          </cell>
          <cell r="S882">
            <v>504.35785763189216</v>
          </cell>
          <cell r="T882">
            <v>504.35785763189216</v>
          </cell>
          <cell r="U882">
            <v>504.35785763189216</v>
          </cell>
          <cell r="V882">
            <v>504.35785763189216</v>
          </cell>
          <cell r="W882">
            <v>504.35785763189216</v>
          </cell>
          <cell r="X882">
            <v>504.35785763189216</v>
          </cell>
          <cell r="Y882">
            <v>504.35785763189216</v>
          </cell>
          <cell r="Z882">
            <v>504.35785763189216</v>
          </cell>
          <cell r="AA882">
            <v>6789.779055</v>
          </cell>
          <cell r="AB882">
            <v>6993.4724266499998</v>
          </cell>
          <cell r="AC882">
            <v>7203.2765994495003</v>
          </cell>
        </row>
        <row r="883">
          <cell r="A883" t="str">
            <v>CML_7200_HT</v>
          </cell>
          <cell r="E883" t="str">
            <v>Extraordinary expenses</v>
          </cell>
          <cell r="M883">
            <v>18</v>
          </cell>
          <cell r="N883">
            <v>20143.95</v>
          </cell>
          <cell r="O883">
            <v>1678.6625000000001</v>
          </cell>
          <cell r="P883">
            <v>1678.6625000000001</v>
          </cell>
          <cell r="Q883">
            <v>1678.6625000000001</v>
          </cell>
          <cell r="R883">
            <v>1678.6625000000001</v>
          </cell>
          <cell r="S883">
            <v>1678.6625000000001</v>
          </cell>
          <cell r="T883">
            <v>1678.6625000000001</v>
          </cell>
          <cell r="U883">
            <v>1678.6625000000001</v>
          </cell>
          <cell r="V883">
            <v>1678.6625000000001</v>
          </cell>
          <cell r="W883">
            <v>1678.6625000000001</v>
          </cell>
          <cell r="X883">
            <v>1678.6625000000001</v>
          </cell>
          <cell r="Y883">
            <v>1678.6625000000001</v>
          </cell>
          <cell r="Z883">
            <v>1678.6625000000001</v>
          </cell>
          <cell r="AA883">
            <v>1385</v>
          </cell>
          <cell r="AB883">
            <v>1385</v>
          </cell>
          <cell r="AC883">
            <v>1385</v>
          </cell>
        </row>
        <row r="884">
          <cell r="A884" t="str">
            <v>CML_LEAS_2</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A885" t="str">
            <v>CML_LEAS_5</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A886" t="str">
            <v>Adv_Paym_ASI</v>
          </cell>
          <cell r="C886" t="str">
            <v>BL0540</v>
          </cell>
          <cell r="E886" t="str">
            <v>Advances to suppliers for inventories</v>
          </cell>
          <cell r="F886">
            <v>0</v>
          </cell>
          <cell r="G886">
            <v>0</v>
          </cell>
          <cell r="H886">
            <v>0</v>
          </cell>
          <cell r="I886">
            <v>0</v>
          </cell>
          <cell r="J886">
            <v>1973</v>
          </cell>
          <cell r="K886">
            <v>5260</v>
          </cell>
          <cell r="L886">
            <v>5000</v>
          </cell>
          <cell r="M886">
            <v>6000</v>
          </cell>
          <cell r="N886">
            <v>5255</v>
          </cell>
          <cell r="O886">
            <v>5255</v>
          </cell>
          <cell r="P886">
            <v>5255</v>
          </cell>
          <cell r="Q886">
            <v>5255</v>
          </cell>
          <cell r="R886">
            <v>5255</v>
          </cell>
          <cell r="S886">
            <v>5255</v>
          </cell>
          <cell r="T886">
            <v>5255</v>
          </cell>
          <cell r="U886">
            <v>5255</v>
          </cell>
          <cell r="V886">
            <v>5255</v>
          </cell>
          <cell r="W886">
            <v>5255</v>
          </cell>
          <cell r="X886">
            <v>5255</v>
          </cell>
          <cell r="Y886">
            <v>5255</v>
          </cell>
          <cell r="Z886">
            <v>5255</v>
          </cell>
          <cell r="AA886">
            <v>4618</v>
          </cell>
          <cell r="AB886">
            <v>4071</v>
          </cell>
          <cell r="AC886">
            <v>3598</v>
          </cell>
        </row>
        <row r="887">
          <cell r="A887" t="str">
            <v>Check_pet_book_cash_inp_CPC</v>
          </cell>
          <cell r="C887" t="str">
            <v>BL0810</v>
          </cell>
          <cell r="E887" t="str">
            <v>Checks, petty cash, cash in banks</v>
          </cell>
          <cell r="M887">
            <v>350000</v>
          </cell>
          <cell r="N887">
            <v>350000</v>
          </cell>
          <cell r="O887">
            <v>350000</v>
          </cell>
          <cell r="P887">
            <v>350000</v>
          </cell>
          <cell r="Q887">
            <v>350000</v>
          </cell>
          <cell r="R887">
            <v>350000</v>
          </cell>
          <cell r="S887">
            <v>350000</v>
          </cell>
          <cell r="T887">
            <v>350000</v>
          </cell>
          <cell r="U887">
            <v>350000</v>
          </cell>
          <cell r="V887">
            <v>350000</v>
          </cell>
          <cell r="W887">
            <v>350000</v>
          </cell>
          <cell r="X887">
            <v>350000</v>
          </cell>
          <cell r="Y887">
            <v>350000</v>
          </cell>
          <cell r="Z887">
            <v>350000</v>
          </cell>
          <cell r="AA887">
            <v>350000</v>
          </cell>
          <cell r="AB887">
            <v>350000</v>
          </cell>
          <cell r="AC887">
            <v>350000</v>
          </cell>
        </row>
        <row r="888">
          <cell r="A888" t="str">
            <v>Inv_aff_comp_ms_IAC</v>
          </cell>
          <cell r="E888" t="str">
            <v>Investments in affiliated companies current</v>
          </cell>
          <cell r="F888">
            <v>0</v>
          </cell>
          <cell r="G888">
            <v>0</v>
          </cell>
          <cell r="H888">
            <v>0</v>
          </cell>
          <cell r="I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A889" t="str">
            <v>Integible_ASS_IADV</v>
          </cell>
          <cell r="E889" t="str">
            <v>Intangible Assets Advanced payments</v>
          </cell>
          <cell r="F889">
            <v>0</v>
          </cell>
          <cell r="G889">
            <v>0</v>
          </cell>
          <cell r="H889">
            <v>0</v>
          </cell>
          <cell r="I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A890" t="str">
            <v>Goodwill_IAGO</v>
          </cell>
          <cell r="E890" t="str">
            <v>Int. Assets Goodwill</v>
          </cell>
          <cell r="F890">
            <v>0</v>
          </cell>
          <cell r="G890">
            <v>0</v>
          </cell>
          <cell r="H890">
            <v>0</v>
          </cell>
          <cell r="I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A891" t="str">
            <v>Inv_aff_comp_IANC</v>
          </cell>
          <cell r="E891" t="str">
            <v>Investments in affiliated companies noncurrent</v>
          </cell>
          <cell r="F891">
            <v>0</v>
          </cell>
          <cell r="G891">
            <v>0</v>
          </cell>
          <cell r="H891">
            <v>0</v>
          </cell>
          <cell r="I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A892" t="str">
            <v>Lg_loa_aff_comp_LTL</v>
          </cell>
          <cell r="E892" t="str">
            <v>Long-term loans to affiliated comp.</v>
          </cell>
          <cell r="F892">
            <v>0</v>
          </cell>
          <cell r="G892">
            <v>0</v>
          </cell>
          <cell r="H892">
            <v>0</v>
          </cell>
          <cell r="I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A893" t="str">
            <v>Lg_loa_as_rel_Comp_LTLC</v>
          </cell>
          <cell r="E893" t="str">
            <v>Long-term loans to ass. And rel. comp.</v>
          </cell>
          <cell r="F893">
            <v>0</v>
          </cell>
          <cell r="G893">
            <v>0</v>
          </cell>
          <cell r="H893">
            <v>0</v>
          </cell>
          <cell r="I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A894" t="str">
            <v>Miscell_oth_ASS_MOA</v>
          </cell>
          <cell r="E894" t="str">
            <v>Miscellaneous other assets</v>
          </cell>
          <cell r="M894">
            <v>202461</v>
          </cell>
          <cell r="N894">
            <v>193165.6</v>
          </cell>
          <cell r="O894">
            <v>193165.6</v>
          </cell>
          <cell r="P894">
            <v>193165.6</v>
          </cell>
          <cell r="Q894">
            <v>193165.6</v>
          </cell>
          <cell r="R894">
            <v>193165.6</v>
          </cell>
          <cell r="S894">
            <v>193165.6</v>
          </cell>
          <cell r="T894">
            <v>193165.6</v>
          </cell>
          <cell r="U894">
            <v>193165.6</v>
          </cell>
          <cell r="V894">
            <v>193165.6</v>
          </cell>
          <cell r="W894">
            <v>193165.6</v>
          </cell>
          <cell r="X894">
            <v>193165.6</v>
          </cell>
          <cell r="Y894">
            <v>193165.6</v>
          </cell>
          <cell r="Z894">
            <v>193165.6</v>
          </cell>
          <cell r="AA894">
            <v>193808.67</v>
          </cell>
          <cell r="AB894">
            <v>174050.98800000001</v>
          </cell>
          <cell r="AC894">
            <v>164733.17869999999</v>
          </cell>
        </row>
        <row r="895">
          <cell r="A895" t="str">
            <v>Marketab_Sec_MS</v>
          </cell>
          <cell r="E895" t="str">
            <v>Marketable securities</v>
          </cell>
          <cell r="F895">
            <v>0</v>
          </cell>
          <cell r="G895">
            <v>0</v>
          </cell>
          <cell r="H895">
            <v>0</v>
          </cell>
          <cell r="I895">
            <v>0</v>
          </cell>
          <cell r="M895">
            <v>700000</v>
          </cell>
          <cell r="N895">
            <v>735000</v>
          </cell>
          <cell r="O895">
            <v>700000</v>
          </cell>
          <cell r="P895">
            <v>700000</v>
          </cell>
          <cell r="Q895">
            <v>700000</v>
          </cell>
          <cell r="R895">
            <v>600000</v>
          </cell>
          <cell r="S895">
            <v>600000</v>
          </cell>
          <cell r="T895">
            <v>650000</v>
          </cell>
          <cell r="U895">
            <v>700000</v>
          </cell>
          <cell r="V895">
            <v>800000</v>
          </cell>
          <cell r="W895">
            <v>850000</v>
          </cell>
          <cell r="X895">
            <v>800000</v>
          </cell>
          <cell r="Y895">
            <v>700000</v>
          </cell>
          <cell r="Z895">
            <v>735000</v>
          </cell>
          <cell r="AA895">
            <v>900000</v>
          </cell>
          <cell r="AB895">
            <v>1000000</v>
          </cell>
          <cell r="AC895">
            <v>1000000</v>
          </cell>
        </row>
        <row r="896">
          <cell r="A896" t="str">
            <v>Oth_Inv_noncurr_secur_OINC</v>
          </cell>
          <cell r="E896" t="str">
            <v>Other Investments in noncurrent securyties</v>
          </cell>
          <cell r="M896">
            <v>550000</v>
          </cell>
          <cell r="N896">
            <v>515000</v>
          </cell>
          <cell r="O896">
            <v>550000</v>
          </cell>
          <cell r="P896">
            <v>550000</v>
          </cell>
          <cell r="Q896">
            <v>550000</v>
          </cell>
          <cell r="R896">
            <v>550000</v>
          </cell>
          <cell r="S896">
            <v>550000</v>
          </cell>
          <cell r="T896">
            <v>550000</v>
          </cell>
          <cell r="U896">
            <v>600000</v>
          </cell>
          <cell r="V896">
            <v>550000</v>
          </cell>
          <cell r="W896">
            <v>550000</v>
          </cell>
          <cell r="X896">
            <v>550000</v>
          </cell>
          <cell r="Y896">
            <v>550000</v>
          </cell>
          <cell r="Z896">
            <v>515000</v>
          </cell>
          <cell r="AA896">
            <v>400000</v>
          </cell>
          <cell r="AB896">
            <v>300000</v>
          </cell>
          <cell r="AC896">
            <v>300000</v>
          </cell>
        </row>
        <row r="897">
          <cell r="A897" t="str">
            <v>Oth_Inv_OINV</v>
          </cell>
          <cell r="E897" t="str">
            <v>Other Investments</v>
          </cell>
          <cell r="M897">
            <v>43823</v>
          </cell>
          <cell r="N897">
            <v>43823</v>
          </cell>
          <cell r="O897">
            <v>43823</v>
          </cell>
          <cell r="P897">
            <v>43823</v>
          </cell>
          <cell r="Q897">
            <v>43823</v>
          </cell>
          <cell r="R897">
            <v>43823</v>
          </cell>
          <cell r="S897">
            <v>43823</v>
          </cell>
          <cell r="T897">
            <v>43823</v>
          </cell>
          <cell r="U897">
            <v>43823</v>
          </cell>
          <cell r="V897">
            <v>43823</v>
          </cell>
          <cell r="W897">
            <v>43823</v>
          </cell>
          <cell r="X897">
            <v>43823</v>
          </cell>
          <cell r="Y897">
            <v>43823</v>
          </cell>
          <cell r="Z897">
            <v>43823</v>
          </cell>
          <cell r="AA897">
            <v>43823</v>
          </cell>
          <cell r="AB897">
            <v>43823</v>
          </cell>
          <cell r="AC897">
            <v>43823</v>
          </cell>
        </row>
        <row r="898">
          <cell r="A898" t="str">
            <v>Inv_ass_comp_IASS</v>
          </cell>
          <cell r="E898" t="str">
            <v>Investments in associated companies</v>
          </cell>
          <cell r="M898">
            <v>3273</v>
          </cell>
          <cell r="N898">
            <v>3273</v>
          </cell>
          <cell r="O898">
            <v>3273</v>
          </cell>
          <cell r="P898">
            <v>3273</v>
          </cell>
          <cell r="Q898">
            <v>3273</v>
          </cell>
          <cell r="R898">
            <v>3273</v>
          </cell>
          <cell r="S898">
            <v>3273</v>
          </cell>
          <cell r="T898">
            <v>3273</v>
          </cell>
          <cell r="U898">
            <v>3273</v>
          </cell>
          <cell r="V898">
            <v>3273</v>
          </cell>
          <cell r="W898">
            <v>3273</v>
          </cell>
          <cell r="X898">
            <v>3273</v>
          </cell>
          <cell r="Y898">
            <v>3273</v>
          </cell>
          <cell r="Z898">
            <v>3273</v>
          </cell>
          <cell r="AA898">
            <v>3273</v>
          </cell>
          <cell r="AB898">
            <v>3273</v>
          </cell>
          <cell r="AC898">
            <v>3273</v>
          </cell>
        </row>
        <row r="899">
          <cell r="A899" t="str">
            <v>Oth_lg_loa_OLTL</v>
          </cell>
          <cell r="E899" t="str">
            <v>Other long term loans</v>
          </cell>
          <cell r="M899">
            <v>35000</v>
          </cell>
          <cell r="N899">
            <v>34208</v>
          </cell>
          <cell r="O899">
            <v>34934</v>
          </cell>
          <cell r="P899">
            <v>34868</v>
          </cell>
          <cell r="Q899">
            <v>34802</v>
          </cell>
          <cell r="R899">
            <v>34736</v>
          </cell>
          <cell r="S899">
            <v>34670</v>
          </cell>
          <cell r="T899">
            <v>34604</v>
          </cell>
          <cell r="U899">
            <v>34538</v>
          </cell>
          <cell r="V899">
            <v>34472</v>
          </cell>
          <cell r="W899">
            <v>34406</v>
          </cell>
          <cell r="X899">
            <v>34340</v>
          </cell>
          <cell r="Y899">
            <v>34274</v>
          </cell>
          <cell r="Z899">
            <v>34208</v>
          </cell>
          <cell r="AA899">
            <v>33408</v>
          </cell>
          <cell r="AB899">
            <v>32608</v>
          </cell>
          <cell r="AC899">
            <v>31808</v>
          </cell>
        </row>
        <row r="900">
          <cell r="A900" t="str">
            <v>Prep_exp_def_charg_tax_PREX</v>
          </cell>
          <cell r="E900" t="str">
            <v>Prepaid exp., deferred charges/tax</v>
          </cell>
          <cell r="M900">
            <v>76614.539999999994</v>
          </cell>
          <cell r="N900">
            <v>52778.26</v>
          </cell>
          <cell r="O900">
            <v>52778.26</v>
          </cell>
          <cell r="P900">
            <v>52778.26</v>
          </cell>
          <cell r="Q900">
            <v>52778.26</v>
          </cell>
          <cell r="R900">
            <v>52778.26</v>
          </cell>
          <cell r="S900">
            <v>52778.26</v>
          </cell>
          <cell r="T900">
            <v>52778.26</v>
          </cell>
          <cell r="U900">
            <v>52778.26</v>
          </cell>
          <cell r="V900">
            <v>52778.26</v>
          </cell>
          <cell r="W900">
            <v>52778.26</v>
          </cell>
          <cell r="X900">
            <v>52778.26</v>
          </cell>
          <cell r="Y900">
            <v>52778.26</v>
          </cell>
          <cell r="Z900">
            <v>52778.26</v>
          </cell>
          <cell r="AA900">
            <v>28948.835600000002</v>
          </cell>
          <cell r="AB900">
            <v>21436.449228000001</v>
          </cell>
          <cell r="AC900">
            <v>21398.381675640001</v>
          </cell>
        </row>
        <row r="901">
          <cell r="A901" t="str">
            <v>Receiv_f_Comp._partInt.20-50%_RASS</v>
          </cell>
          <cell r="E901" t="str">
            <v>Receiv.from companies with part.interests 20-50%</v>
          </cell>
          <cell r="M901">
            <v>43199.520000000004</v>
          </cell>
          <cell r="N901">
            <v>38039.339999999997</v>
          </cell>
          <cell r="O901">
            <v>38039.339999999997</v>
          </cell>
          <cell r="P901">
            <v>38039.339999999997</v>
          </cell>
          <cell r="Q901">
            <v>38039.339999999997</v>
          </cell>
          <cell r="R901">
            <v>38039.339999999997</v>
          </cell>
          <cell r="S901">
            <v>38039.339999999997</v>
          </cell>
          <cell r="T901">
            <v>38039.339999999997</v>
          </cell>
          <cell r="U901">
            <v>38039.339999999997</v>
          </cell>
          <cell r="V901">
            <v>38039.339999999997</v>
          </cell>
          <cell r="W901">
            <v>38039.339999999997</v>
          </cell>
          <cell r="X901">
            <v>38039.339999999997</v>
          </cell>
          <cell r="Y901">
            <v>38039.339999999997</v>
          </cell>
          <cell r="Z901">
            <v>38039.339999999997</v>
          </cell>
          <cell r="AA901">
            <v>33137.22</v>
          </cell>
          <cell r="AB901">
            <v>28480.92</v>
          </cell>
          <cell r="AC901">
            <v>24057.179999999993</v>
          </cell>
        </row>
        <row r="902">
          <cell r="A902" t="str">
            <v>Receiv_aff_comp_RAFF</v>
          </cell>
          <cell r="E902" t="str">
            <v>Receivable from affiliated companies</v>
          </cell>
          <cell r="M902">
            <v>55200</v>
          </cell>
          <cell r="N902">
            <v>36802.259999999995</v>
          </cell>
          <cell r="O902">
            <v>36802.259999999995</v>
          </cell>
          <cell r="P902">
            <v>36802.259999999995</v>
          </cell>
          <cell r="Q902">
            <v>36802.259999999995</v>
          </cell>
          <cell r="R902">
            <v>36802.259999999995</v>
          </cell>
          <cell r="S902">
            <v>36802.259999999995</v>
          </cell>
          <cell r="T902">
            <v>36802.259999999995</v>
          </cell>
          <cell r="U902">
            <v>36802.259999999995</v>
          </cell>
          <cell r="V902">
            <v>36802.259999999995</v>
          </cell>
          <cell r="W902">
            <v>36802.259999999995</v>
          </cell>
          <cell r="X902">
            <v>36802.259999999995</v>
          </cell>
          <cell r="Y902">
            <v>36802.259999999995</v>
          </cell>
          <cell r="Z902">
            <v>36802.259999999995</v>
          </cell>
          <cell r="AA902">
            <v>32112.146999999997</v>
          </cell>
          <cell r="AB902">
            <v>27656.539650000006</v>
          </cell>
          <cell r="AC902">
            <v>23423.712667500004</v>
          </cell>
        </row>
        <row r="903">
          <cell r="A903" t="str">
            <v>Startup_Expens_SBE</v>
          </cell>
          <cell r="E903" t="str">
            <v>startup and business expansion expenses</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A904" t="str">
            <v>Treas_share_TS</v>
          </cell>
          <cell r="E904" t="str">
            <v>Treasury shares</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A905" t="str">
            <v>work_prg_ext_WIPC</v>
          </cell>
          <cell r="E905" t="str">
            <v>Work in process current</v>
          </cell>
          <cell r="M905">
            <v>350</v>
          </cell>
          <cell r="N905">
            <v>350</v>
          </cell>
          <cell r="O905">
            <v>350</v>
          </cell>
          <cell r="P905">
            <v>350</v>
          </cell>
          <cell r="Q905">
            <v>350</v>
          </cell>
          <cell r="R905">
            <v>350</v>
          </cell>
          <cell r="S905">
            <v>350</v>
          </cell>
          <cell r="T905">
            <v>350</v>
          </cell>
          <cell r="U905">
            <v>350</v>
          </cell>
          <cell r="V905">
            <v>350</v>
          </cell>
          <cell r="W905">
            <v>350</v>
          </cell>
          <cell r="X905">
            <v>350</v>
          </cell>
          <cell r="Y905">
            <v>350</v>
          </cell>
          <cell r="Z905">
            <v>350</v>
          </cell>
          <cell r="AA905">
            <v>0</v>
          </cell>
          <cell r="AB905">
            <v>0</v>
          </cell>
          <cell r="AC905">
            <v>0</v>
          </cell>
        </row>
        <row r="906">
          <cell r="A906" t="str">
            <v>Adv_receiv_ADVR</v>
          </cell>
          <cell r="E906" t="str">
            <v>Advances received</v>
          </cell>
          <cell r="M906">
            <v>1296</v>
          </cell>
          <cell r="N906">
            <v>1134</v>
          </cell>
          <cell r="O906">
            <v>1134</v>
          </cell>
          <cell r="P906">
            <v>1134</v>
          </cell>
          <cell r="Q906">
            <v>1134</v>
          </cell>
          <cell r="R906">
            <v>1134</v>
          </cell>
          <cell r="S906">
            <v>1134</v>
          </cell>
          <cell r="T906">
            <v>1134</v>
          </cell>
          <cell r="U906">
            <v>1134</v>
          </cell>
          <cell r="V906">
            <v>1134</v>
          </cell>
          <cell r="W906">
            <v>1134</v>
          </cell>
          <cell r="X906">
            <v>1134</v>
          </cell>
          <cell r="Y906">
            <v>1134</v>
          </cell>
          <cell r="Z906">
            <v>1134</v>
          </cell>
          <cell r="AA906">
            <v>1025</v>
          </cell>
          <cell r="AB906">
            <v>926</v>
          </cell>
          <cell r="AC906">
            <v>836</v>
          </cell>
        </row>
        <row r="907">
          <cell r="A907" t="str">
            <v>Add_paidin_cap_APC</v>
          </cell>
          <cell r="E907" t="str">
            <v xml:space="preserve">Additional paid-In capital </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A908" t="str">
            <v>Bonds_debts_BOND</v>
          </cell>
          <cell r="E908" t="str">
            <v>Bonds/debentures</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A909" t="str">
            <v>Cap_Stock_CS</v>
          </cell>
          <cell r="E909" t="str">
            <v>Capital stock</v>
          </cell>
          <cell r="M909">
            <v>7392738</v>
          </cell>
          <cell r="N909">
            <v>7392738</v>
          </cell>
          <cell r="O909">
            <v>7392738</v>
          </cell>
          <cell r="P909">
            <v>7392738</v>
          </cell>
          <cell r="Q909">
            <v>7392738</v>
          </cell>
          <cell r="R909">
            <v>7392738</v>
          </cell>
          <cell r="S909">
            <v>7392738</v>
          </cell>
          <cell r="T909">
            <v>7392738</v>
          </cell>
          <cell r="U909">
            <v>7392738</v>
          </cell>
          <cell r="V909">
            <v>7392738</v>
          </cell>
          <cell r="W909">
            <v>7392738</v>
          </cell>
          <cell r="X909">
            <v>7392738</v>
          </cell>
          <cell r="Y909">
            <v>7392738</v>
          </cell>
          <cell r="Z909">
            <v>7392738</v>
          </cell>
          <cell r="AA909">
            <v>7392738</v>
          </cell>
          <cell r="AB909">
            <v>7392738</v>
          </cell>
          <cell r="AC909">
            <v>7392738</v>
          </cell>
        </row>
        <row r="910">
          <cell r="A910" t="str">
            <v>Def_inc_DEFI</v>
          </cell>
          <cell r="E910" t="str">
            <v>Deferred income</v>
          </cell>
          <cell r="M910">
            <v>158492</v>
          </cell>
          <cell r="N910">
            <v>166415</v>
          </cell>
          <cell r="O910">
            <v>166415</v>
          </cell>
          <cell r="P910">
            <v>166415</v>
          </cell>
          <cell r="Q910">
            <v>166415</v>
          </cell>
          <cell r="R910">
            <v>166415</v>
          </cell>
          <cell r="S910">
            <v>166415</v>
          </cell>
          <cell r="T910">
            <v>166415</v>
          </cell>
          <cell r="U910">
            <v>166415</v>
          </cell>
          <cell r="V910">
            <v>166415</v>
          </cell>
          <cell r="W910">
            <v>166415</v>
          </cell>
          <cell r="X910">
            <v>166415</v>
          </cell>
          <cell r="Y910">
            <v>166415</v>
          </cell>
          <cell r="Z910">
            <v>166415</v>
          </cell>
          <cell r="AA910">
            <v>174734</v>
          </cell>
          <cell r="AB910">
            <v>183469</v>
          </cell>
          <cell r="AC910">
            <v>192641</v>
          </cell>
        </row>
        <row r="911">
          <cell r="A911" t="str">
            <v>Liab_ass_rel_Comp_LASS</v>
          </cell>
          <cell r="E911" t="str">
            <v>Liabilities to ass. &amp; rel. companies</v>
          </cell>
          <cell r="M911">
            <v>5000</v>
          </cell>
          <cell r="N911">
            <v>5000</v>
          </cell>
          <cell r="O911">
            <v>5000</v>
          </cell>
          <cell r="P911">
            <v>5000</v>
          </cell>
          <cell r="Q911">
            <v>5000</v>
          </cell>
          <cell r="R911">
            <v>5000</v>
          </cell>
          <cell r="S911">
            <v>5000</v>
          </cell>
          <cell r="T911">
            <v>5000</v>
          </cell>
          <cell r="U911">
            <v>5000</v>
          </cell>
          <cell r="V911">
            <v>5000</v>
          </cell>
          <cell r="W911">
            <v>5000</v>
          </cell>
          <cell r="X911">
            <v>5000</v>
          </cell>
          <cell r="Y911">
            <v>5000</v>
          </cell>
          <cell r="Z911">
            <v>5000</v>
          </cell>
          <cell r="AA911">
            <v>5000</v>
          </cell>
          <cell r="AB911">
            <v>5000</v>
          </cell>
          <cell r="AC911">
            <v>5000</v>
          </cell>
        </row>
        <row r="912">
          <cell r="A912" t="str">
            <v>Liab_bank_LIAB</v>
          </cell>
          <cell r="E912" t="str">
            <v>Liabilities to banks</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row>
        <row r="913">
          <cell r="A913" t="str">
            <v>Min_int_MINT</v>
          </cell>
          <cell r="E913" t="str">
            <v>Minority Interest</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A914" t="str">
            <v>oth_acc_ext_OACC</v>
          </cell>
          <cell r="E914" t="str">
            <v>Other accruals</v>
          </cell>
          <cell r="M914">
            <v>769043</v>
          </cell>
          <cell r="N914">
            <v>704353.9</v>
          </cell>
          <cell r="O914">
            <v>766349.9</v>
          </cell>
          <cell r="P914">
            <v>760713.9</v>
          </cell>
          <cell r="Q914">
            <v>755077.9</v>
          </cell>
          <cell r="R914">
            <v>749441.9</v>
          </cell>
          <cell r="S914">
            <v>743805.9</v>
          </cell>
          <cell r="T914">
            <v>738169.9</v>
          </cell>
          <cell r="U914">
            <v>732533.9</v>
          </cell>
          <cell r="V914">
            <v>726897.9</v>
          </cell>
          <cell r="W914">
            <v>721261.9</v>
          </cell>
          <cell r="X914">
            <v>715625.9</v>
          </cell>
          <cell r="Y914">
            <v>709989.9</v>
          </cell>
          <cell r="Z914">
            <v>704353.9</v>
          </cell>
          <cell r="AA914">
            <v>639814.09</v>
          </cell>
          <cell r="AB914">
            <v>575431.24900000007</v>
          </cell>
          <cell r="AC914">
            <v>511213.46140000003</v>
          </cell>
        </row>
        <row r="915">
          <cell r="A915" t="str">
            <v>oth_liab_ext_OLIA</v>
          </cell>
          <cell r="E915" t="str">
            <v>Other liabilities</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A916" t="str">
            <v>Pay_aff_Comp_PAAP</v>
          </cell>
          <cell r="E916" t="str">
            <v>Payables to affili. Compan. from trade acc payable</v>
          </cell>
          <cell r="M916">
            <v>3000</v>
          </cell>
          <cell r="N916">
            <v>3000</v>
          </cell>
          <cell r="O916">
            <v>3000</v>
          </cell>
          <cell r="P916">
            <v>3000</v>
          </cell>
          <cell r="Q916">
            <v>3000</v>
          </cell>
          <cell r="R916">
            <v>3000</v>
          </cell>
          <cell r="S916">
            <v>3000</v>
          </cell>
          <cell r="T916">
            <v>3000</v>
          </cell>
          <cell r="U916">
            <v>3000</v>
          </cell>
          <cell r="V916">
            <v>3000</v>
          </cell>
          <cell r="W916">
            <v>3000</v>
          </cell>
          <cell r="X916">
            <v>3000</v>
          </cell>
          <cell r="Y916">
            <v>3000</v>
          </cell>
          <cell r="Z916">
            <v>3000</v>
          </cell>
          <cell r="AA916">
            <v>3000</v>
          </cell>
          <cell r="AB916">
            <v>3000</v>
          </cell>
          <cell r="AC916">
            <v>3000</v>
          </cell>
        </row>
        <row r="917">
          <cell r="A917" t="str">
            <v>Pay_aff_Comp_PAFF</v>
          </cell>
          <cell r="E917" t="str">
            <v>Payables to affili. Compan. from shareholder loan</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A918" t="str">
            <v>Pens_sim_oblig_ext_PENO</v>
          </cell>
          <cell r="E918" t="str">
            <v>Pensions and similar obligations</v>
          </cell>
          <cell r="M918">
            <v>80269</v>
          </cell>
          <cell r="N918">
            <v>80269</v>
          </cell>
          <cell r="O918">
            <v>80269</v>
          </cell>
          <cell r="P918">
            <v>80269</v>
          </cell>
          <cell r="Q918">
            <v>80269</v>
          </cell>
          <cell r="R918">
            <v>80269</v>
          </cell>
          <cell r="S918">
            <v>80269</v>
          </cell>
          <cell r="T918">
            <v>80269</v>
          </cell>
          <cell r="U918">
            <v>80269</v>
          </cell>
          <cell r="V918">
            <v>80269</v>
          </cell>
          <cell r="W918">
            <v>80269</v>
          </cell>
          <cell r="X918">
            <v>80269</v>
          </cell>
          <cell r="Y918">
            <v>80269</v>
          </cell>
          <cell r="Z918">
            <v>80269</v>
          </cell>
          <cell r="AA918">
            <v>80269</v>
          </cell>
          <cell r="AB918">
            <v>80269</v>
          </cell>
          <cell r="AC918">
            <v>80269</v>
          </cell>
        </row>
        <row r="919">
          <cell r="A919" t="str">
            <v>Ret_earn_RE</v>
          </cell>
          <cell r="E919" t="str">
            <v>Retained earnings</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A920" t="str">
            <v>Special_res_SPRE</v>
          </cell>
          <cell r="E920" t="str">
            <v>Special reserves</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A921" t="str">
            <v>Trad_acc_payable_TAP</v>
          </cell>
          <cell r="E921" t="str">
            <v>Trade accounts payable</v>
          </cell>
          <cell r="M921">
            <v>777000</v>
          </cell>
          <cell r="N921">
            <v>647000</v>
          </cell>
          <cell r="O921">
            <v>777000</v>
          </cell>
          <cell r="P921">
            <v>767000</v>
          </cell>
          <cell r="Q921">
            <v>757000</v>
          </cell>
          <cell r="R921">
            <v>747000</v>
          </cell>
          <cell r="S921">
            <v>737000</v>
          </cell>
          <cell r="T921">
            <v>727000</v>
          </cell>
          <cell r="U921">
            <v>717000</v>
          </cell>
          <cell r="V921">
            <v>697000</v>
          </cell>
          <cell r="W921">
            <v>677000</v>
          </cell>
          <cell r="X921">
            <v>657000</v>
          </cell>
          <cell r="Y921">
            <v>657000</v>
          </cell>
          <cell r="Z921">
            <v>647000</v>
          </cell>
          <cell r="AA921">
            <v>647000</v>
          </cell>
          <cell r="AB921">
            <v>657000</v>
          </cell>
          <cell r="AC921">
            <v>667000</v>
          </cell>
        </row>
        <row r="922">
          <cell r="A922" t="str">
            <v>Tax_acc_TAXA</v>
          </cell>
          <cell r="E922" t="str">
            <v>Tax accruals</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A923" t="str">
            <v>CURR_I_TAX</v>
          </cell>
          <cell r="E923" t="str">
            <v>Current income taxes (without deferred taxes)</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A924" t="str">
            <v>DEF_TAX</v>
          </cell>
          <cell r="E924" t="str">
            <v>Deferred taxes on results from ordinary business act.</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A925" t="str">
            <v>EXP_EXTRAO</v>
          </cell>
          <cell r="E925" t="str">
            <v>Extraordinary expenses</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A926" t="str">
            <v>EXP_INT_OT</v>
          </cell>
          <cell r="E926" t="str">
            <v>Interest and similar expenses</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A927" t="str">
            <v>FI_WR_DOWN</v>
          </cell>
          <cell r="E927" t="str">
            <v>Other financial income</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A928" t="str">
            <v>INC_CONS</v>
          </cell>
          <cell r="E928" t="str">
            <v>Income from the reversal of passive differential a</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A929" t="str">
            <v>INC_CURR</v>
          </cell>
          <cell r="E929" t="str">
            <v>Income from foreign currency transaction/translation</v>
          </cell>
          <cell r="M929">
            <v>7267</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A930" t="str">
            <v>INC_DIS_CA</v>
          </cell>
          <cell r="E930" t="str">
            <v>Income from disposal of current assets</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A931" t="str">
            <v>INC_DIS_NC</v>
          </cell>
          <cell r="E931" t="str">
            <v>Income from disposal of noncurrent assets</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A932" t="str">
            <v>INC_EQU</v>
          </cell>
          <cell r="E932" t="str">
            <v>Results from companies accounted for under the equity</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A933" t="str">
            <v>INC_EXTRAO</v>
          </cell>
          <cell r="E933" t="str">
            <v>Extraordinary income</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A934" t="str">
            <v>INC_INSUR</v>
          </cell>
          <cell r="E934" t="str">
            <v>Income from insurance compensation</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A935" t="str">
            <v>INC_INT</v>
          </cell>
          <cell r="E935" t="str">
            <v>Income from internal sale of goods and services</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A936" t="str">
            <v>INC_INT_OT</v>
          </cell>
          <cell r="E936" t="str">
            <v>Other interest and similar income</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A937" t="str">
            <v>INC_INV_GR</v>
          </cell>
          <cell r="E937" t="str">
            <v>Income from investment grants</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A938" t="str">
            <v>INC_LOSSTR</v>
          </cell>
          <cell r="E938" t="str">
            <v>Income from loss transfer</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A939" t="str">
            <v>INC_LT_REC</v>
          </cell>
          <cell r="E939" t="str">
            <v>Income from debt securities and long-term loan rec</v>
          </cell>
          <cell r="M939">
            <v>8000</v>
          </cell>
          <cell r="N939">
            <v>12000</v>
          </cell>
          <cell r="O939">
            <v>1000</v>
          </cell>
          <cell r="P939">
            <v>1000</v>
          </cell>
          <cell r="Q939">
            <v>1000</v>
          </cell>
          <cell r="R939">
            <v>1000</v>
          </cell>
          <cell r="S939">
            <v>1000</v>
          </cell>
          <cell r="T939">
            <v>1000</v>
          </cell>
          <cell r="U939">
            <v>1000</v>
          </cell>
          <cell r="V939">
            <v>1000</v>
          </cell>
          <cell r="W939">
            <v>1000</v>
          </cell>
          <cell r="X939">
            <v>1000</v>
          </cell>
          <cell r="Y939">
            <v>1000</v>
          </cell>
          <cell r="Z939">
            <v>1000</v>
          </cell>
          <cell r="AA939">
            <v>10000</v>
          </cell>
          <cell r="AB939">
            <v>10000</v>
          </cell>
          <cell r="AC939">
            <v>10000</v>
          </cell>
        </row>
        <row r="940">
          <cell r="A940" t="str">
            <v>INC_OTH</v>
          </cell>
          <cell r="E940" t="str">
            <v>Miscellaneous other operating income</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A941" t="str">
            <v>INC_RE_ACC</v>
          </cell>
          <cell r="E941" t="str">
            <v>Income from reversal of accruals</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A942" t="str">
            <v>INC_RENTAL</v>
          </cell>
          <cell r="E942" t="str">
            <v>Income from rental and lease agreements</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A943" t="str">
            <v>INC_SP_RES</v>
          </cell>
          <cell r="E943" t="str">
            <v>Income from reversal of special reserves</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A944" t="str">
            <v>INC_SU</v>
          </cell>
          <cell r="E944" t="str">
            <v xml:space="preserve">Income from subsidies </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A945" t="str">
            <v>INC_SUBSID</v>
          </cell>
          <cell r="E945" t="str">
            <v xml:space="preserve">Other income (loss) from subsidiaries, associated </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A946" t="str">
            <v>INC_V_ADJ</v>
          </cell>
          <cell r="E946" t="str">
            <v>Income from valuation adjustments</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A947" t="str">
            <v>INC_WU_CA</v>
          </cell>
          <cell r="E947" t="str">
            <v>Income from write-ups to current assets</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A948" t="str">
            <v>INC_WU_NC</v>
          </cell>
          <cell r="E948" t="str">
            <v>Income from write-ups to noncurrent assets</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A949" t="str">
            <v>INTERES_RC</v>
          </cell>
          <cell r="E949" t="str">
            <v>Interest on receivables</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row>
        <row r="950">
          <cell r="A950" t="str">
            <v>INTERES_ST</v>
          </cell>
          <cell r="E950" t="str">
            <v>Interest on stocks</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A951" t="str">
            <v>LO_DISP_NC</v>
          </cell>
          <cell r="E951" t="str">
            <v xml:space="preserve">Losses from disposal of noncurrent assets </v>
          </cell>
          <cell r="M951">
            <v>40384</v>
          </cell>
          <cell r="N951">
            <v>40261.220411352493</v>
          </cell>
          <cell r="O951">
            <v>3355.1017009460411</v>
          </cell>
          <cell r="P951">
            <v>3355.1017009460411</v>
          </cell>
          <cell r="Q951">
            <v>3355.1017009460411</v>
          </cell>
          <cell r="R951">
            <v>3355.1017009460411</v>
          </cell>
          <cell r="S951">
            <v>3355.1017009460411</v>
          </cell>
          <cell r="T951">
            <v>3355.1017009460411</v>
          </cell>
          <cell r="U951">
            <v>3355.1017009460411</v>
          </cell>
          <cell r="V951">
            <v>3355.1017009460411</v>
          </cell>
          <cell r="W951">
            <v>3355.1017009460411</v>
          </cell>
          <cell r="X951">
            <v>3355.1017009460411</v>
          </cell>
          <cell r="Y951">
            <v>3355.1017009460411</v>
          </cell>
          <cell r="Z951">
            <v>3355.1017009460411</v>
          </cell>
          <cell r="AA951">
            <v>21374.098036334861</v>
          </cell>
          <cell r="AB951">
            <v>11458.981635372867</v>
          </cell>
          <cell r="AC951">
            <v>11665.730755082281</v>
          </cell>
        </row>
        <row r="952">
          <cell r="A952" t="str">
            <v>LOSS_CURR</v>
          </cell>
          <cell r="E952" t="str">
            <v>Losses from foreign-currency transactions/translat</v>
          </cell>
          <cell r="M952">
            <v>12000</v>
          </cell>
          <cell r="N952">
            <v>0</v>
          </cell>
          <cell r="O952">
            <v>500</v>
          </cell>
          <cell r="P952">
            <v>500</v>
          </cell>
          <cell r="Q952">
            <v>2000</v>
          </cell>
          <cell r="R952">
            <v>2000</v>
          </cell>
          <cell r="S952">
            <v>2000</v>
          </cell>
          <cell r="T952">
            <v>1000</v>
          </cell>
          <cell r="U952">
            <v>500</v>
          </cell>
          <cell r="V952">
            <v>500</v>
          </cell>
          <cell r="W952">
            <v>800</v>
          </cell>
          <cell r="X952">
            <v>800</v>
          </cell>
          <cell r="Y952">
            <v>1000</v>
          </cell>
          <cell r="Z952">
            <v>400</v>
          </cell>
          <cell r="AA952">
            <v>5000</v>
          </cell>
          <cell r="AB952">
            <v>2000</v>
          </cell>
          <cell r="AC952">
            <v>0</v>
          </cell>
        </row>
        <row r="953">
          <cell r="A953" t="str">
            <v>LOSS_OTH</v>
          </cell>
          <cell r="E953" t="str">
            <v>Miscellaneous other operating expenses</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row>
        <row r="954">
          <cell r="A954" t="str">
            <v>PROF_TRANS</v>
          </cell>
          <cell r="E954" t="str">
            <v>Profit transfer expenses from profit pooling, prof</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A955" t="str">
            <v>TRANS_RES</v>
          </cell>
          <cell r="E955" t="str">
            <v>Transfer to special reserves</v>
          </cell>
          <cell r="M955">
            <v>196652.27609000029</v>
          </cell>
          <cell r="N955">
            <v>181030.02881645411</v>
          </cell>
          <cell r="O955">
            <v>15085.835734704509</v>
          </cell>
          <cell r="P955">
            <v>15085.835734704509</v>
          </cell>
          <cell r="Q955">
            <v>15085.835734704509</v>
          </cell>
          <cell r="R955">
            <v>15085.835734704509</v>
          </cell>
          <cell r="S955">
            <v>15085.835734704509</v>
          </cell>
          <cell r="T955">
            <v>15085.835734704509</v>
          </cell>
          <cell r="U955">
            <v>15085.835734704509</v>
          </cell>
          <cell r="V955">
            <v>15085.835734704509</v>
          </cell>
          <cell r="W955">
            <v>15085.835734704509</v>
          </cell>
          <cell r="X955">
            <v>15085.835734704509</v>
          </cell>
          <cell r="Y955">
            <v>15085.835734704509</v>
          </cell>
          <cell r="Z955">
            <v>15085.835734704509</v>
          </cell>
          <cell r="AA955">
            <v>143594.51392145315</v>
          </cell>
          <cell r="AB955">
            <v>114000.50426541502</v>
          </cell>
          <cell r="AC955">
            <v>181043.94150000019</v>
          </cell>
        </row>
        <row r="956">
          <cell r="A956" t="str">
            <v>IPO_LEID</v>
          </cell>
          <cell r="M956">
            <v>-267</v>
          </cell>
          <cell r="N956">
            <v>-607.54499999999996</v>
          </cell>
          <cell r="O956">
            <v>-50.628749999999997</v>
          </cell>
          <cell r="P956">
            <v>-50.628749999999997</v>
          </cell>
          <cell r="Q956">
            <v>-50.628749999999997</v>
          </cell>
          <cell r="R956">
            <v>-50.628749999999997</v>
          </cell>
          <cell r="S956">
            <v>-50.628749999999997</v>
          </cell>
          <cell r="T956">
            <v>-50.628749999999997</v>
          </cell>
          <cell r="U956">
            <v>-50.628749999999997</v>
          </cell>
          <cell r="V956">
            <v>-50.628749999999997</v>
          </cell>
          <cell r="W956">
            <v>-50.628749999999997</v>
          </cell>
          <cell r="X956">
            <v>-50.628749999999997</v>
          </cell>
          <cell r="Y956">
            <v>-50.628749999999997</v>
          </cell>
          <cell r="Z956">
            <v>-50.628749999999997</v>
          </cell>
          <cell r="AA956">
            <v>-783.54674999999997</v>
          </cell>
          <cell r="AB956">
            <v>-832.30787700000008</v>
          </cell>
          <cell r="AC956">
            <v>-857.27711331</v>
          </cell>
        </row>
        <row r="957">
          <cell r="A957" t="str">
            <v>IPO_REIK</v>
          </cell>
          <cell r="M957">
            <v>-45</v>
          </cell>
          <cell r="N957">
            <v>-1288.575</v>
          </cell>
          <cell r="O957">
            <v>-107.38124999999999</v>
          </cell>
          <cell r="P957">
            <v>-107.38124999999999</v>
          </cell>
          <cell r="Q957">
            <v>-107.38124999999999</v>
          </cell>
          <cell r="R957">
            <v>-107.38124999999999</v>
          </cell>
          <cell r="S957">
            <v>-107.38124999999999</v>
          </cell>
          <cell r="T957">
            <v>-107.38124999999999</v>
          </cell>
          <cell r="U957">
            <v>-107.38124999999999</v>
          </cell>
          <cell r="V957">
            <v>-107.38124999999999</v>
          </cell>
          <cell r="W957">
            <v>-107.38124999999999</v>
          </cell>
          <cell r="X957">
            <v>-107.38124999999999</v>
          </cell>
          <cell r="Y957">
            <v>-107.38124999999999</v>
          </cell>
          <cell r="Z957">
            <v>-107.38124999999999</v>
          </cell>
          <cell r="AA957">
            <v>-792.07515000000001</v>
          </cell>
          <cell r="AB957">
            <v>-598.4271675</v>
          </cell>
          <cell r="AC957">
            <v>-616.37998252500006</v>
          </cell>
        </row>
        <row r="958">
          <cell r="A958" t="str">
            <v>CML_AUAN_7</v>
          </cell>
          <cell r="M958">
            <v>8277.1522546199994</v>
          </cell>
          <cell r="N958">
            <v>0</v>
          </cell>
          <cell r="O958">
            <v>0</v>
          </cell>
          <cell r="P958">
            <v>4.3820182327181101E-7</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A959" t="str">
            <v>CML_BL0310b_4_ALAN_AUAN</v>
          </cell>
          <cell r="M959">
            <v>1885.4894489999999</v>
          </cell>
          <cell r="N959">
            <v>30364.334000000003</v>
          </cell>
          <cell r="O959">
            <v>0</v>
          </cell>
          <cell r="P959">
            <v>0</v>
          </cell>
          <cell r="Q959">
            <v>0</v>
          </cell>
          <cell r="R959">
            <v>0</v>
          </cell>
          <cell r="S959">
            <v>0</v>
          </cell>
          <cell r="T959">
            <v>0</v>
          </cell>
          <cell r="U959">
            <v>0</v>
          </cell>
          <cell r="V959">
            <v>0</v>
          </cell>
          <cell r="W959">
            <v>0</v>
          </cell>
          <cell r="X959">
            <v>0</v>
          </cell>
          <cell r="Y959">
            <v>0</v>
          </cell>
          <cell r="Z959">
            <v>30364.334000000003</v>
          </cell>
          <cell r="AA959">
            <v>8001.5370000000075</v>
          </cell>
          <cell r="AB959">
            <v>0</v>
          </cell>
          <cell r="AC959">
            <v>0</v>
          </cell>
        </row>
        <row r="960">
          <cell r="A960" t="str">
            <v>CML_BL0320_7_ALAN_AUAN</v>
          </cell>
          <cell r="M960">
            <v>8277.1522546200067</v>
          </cell>
          <cell r="N960">
            <v>3.1405988920596428E-12</v>
          </cell>
          <cell r="O960">
            <v>0</v>
          </cell>
          <cell r="P960">
            <v>4.3820496387070307E-7</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A961" t="str">
            <v>CML_AELP_5</v>
          </cell>
          <cell r="M961">
            <v>-42595.54</v>
          </cell>
          <cell r="N961">
            <v>-29700</v>
          </cell>
          <cell r="O961">
            <v>-2475</v>
          </cell>
          <cell r="P961">
            <v>-2475</v>
          </cell>
          <cell r="Q961">
            <v>-2475</v>
          </cell>
          <cell r="R961">
            <v>-2475</v>
          </cell>
          <cell r="S961">
            <v>-2475</v>
          </cell>
          <cell r="T961">
            <v>-2475</v>
          </cell>
          <cell r="U961">
            <v>-2475</v>
          </cell>
          <cell r="V961">
            <v>-2475</v>
          </cell>
          <cell r="W961">
            <v>-2475</v>
          </cell>
          <cell r="X961">
            <v>-2475</v>
          </cell>
          <cell r="Y961">
            <v>-2475</v>
          </cell>
          <cell r="Z961">
            <v>-2475</v>
          </cell>
          <cell r="AA961">
            <v>-26820</v>
          </cell>
          <cell r="AB961">
            <v>-24080</v>
          </cell>
          <cell r="AC961">
            <v>-15996</v>
          </cell>
        </row>
        <row r="962">
          <cell r="A962" t="str">
            <v>CML_AELP_5_correction</v>
          </cell>
          <cell r="M962">
            <v>-40000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A963" t="str">
            <v>CML_GV0130_5_I</v>
          </cell>
          <cell r="M963">
            <v>187470.07999999999</v>
          </cell>
          <cell r="N963">
            <v>124337.31396</v>
          </cell>
          <cell r="O963">
            <v>9242.7037400000008</v>
          </cell>
          <cell r="P963">
            <v>8943.4305000000004</v>
          </cell>
          <cell r="Q963">
            <v>9251.9285799999998</v>
          </cell>
          <cell r="R963">
            <v>9463.9812199999997</v>
          </cell>
          <cell r="S963">
            <v>9788.2591400000001</v>
          </cell>
          <cell r="T963">
            <v>10479.88754</v>
          </cell>
          <cell r="U963">
            <v>12915.7467</v>
          </cell>
          <cell r="V963">
            <v>13924.082340000001</v>
          </cell>
          <cell r="W963">
            <v>10658.129260000002</v>
          </cell>
          <cell r="X963">
            <v>10059.419020000001</v>
          </cell>
          <cell r="Y963">
            <v>9683.8575400000009</v>
          </cell>
          <cell r="Z963">
            <v>9925.8883800000003</v>
          </cell>
          <cell r="AA963">
            <v>115832.87745999999</v>
          </cell>
          <cell r="AB963">
            <v>112051.46074000001</v>
          </cell>
          <cell r="AC963">
            <v>113290.32855999999</v>
          </cell>
        </row>
        <row r="964">
          <cell r="A964" t="str">
            <v>CML_BERA_4_I</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row>
        <row r="965">
          <cell r="A965" t="str">
            <v>CML_TKA_5_I</v>
          </cell>
          <cell r="M965">
            <v>86484.397824465908</v>
          </cell>
          <cell r="N965">
            <v>112263.73351631334</v>
          </cell>
          <cell r="O965">
            <v>8141.9751650026155</v>
          </cell>
          <cell r="P965">
            <v>8236.4775849156049</v>
          </cell>
          <cell r="Q965">
            <v>8522.2105295641704</v>
          </cell>
          <cell r="R965">
            <v>8674.5782684778296</v>
          </cell>
          <cell r="S965">
            <v>8932.8848096966212</v>
          </cell>
          <cell r="T965">
            <v>9464.0614102835243</v>
          </cell>
          <cell r="U965">
            <v>11368.577719345187</v>
          </cell>
          <cell r="V965">
            <v>12286.413362171616</v>
          </cell>
          <cell r="W965">
            <v>9731.5280324739524</v>
          </cell>
          <cell r="X965">
            <v>9080.4885998048194</v>
          </cell>
          <cell r="Y965">
            <v>8856.5519577620053</v>
          </cell>
          <cell r="Z965">
            <v>8967.9860768154213</v>
          </cell>
          <cell r="AA965">
            <v>115279.54832082594</v>
          </cell>
          <cell r="AB965">
            <v>122453.9028842258</v>
          </cell>
          <cell r="AC965">
            <v>126966.34758616451</v>
          </cell>
        </row>
        <row r="966">
          <cell r="A966" t="str">
            <v>CML_U_5_I</v>
          </cell>
          <cell r="M966">
            <v>187470.07999999999</v>
          </cell>
          <cell r="N966">
            <v>124337.31396</v>
          </cell>
          <cell r="O966">
            <v>9242.7037400000008</v>
          </cell>
          <cell r="P966">
            <v>8943.4305000000004</v>
          </cell>
          <cell r="Q966">
            <v>9251.9285799999998</v>
          </cell>
          <cell r="R966">
            <v>9463.9812199999997</v>
          </cell>
          <cell r="S966">
            <v>9788.2591400000001</v>
          </cell>
          <cell r="T966">
            <v>10479.88754</v>
          </cell>
          <cell r="U966">
            <v>12915.7467</v>
          </cell>
          <cell r="V966">
            <v>13924.082340000001</v>
          </cell>
          <cell r="W966">
            <v>10658.129260000002</v>
          </cell>
          <cell r="X966">
            <v>10059.419020000001</v>
          </cell>
          <cell r="Y966">
            <v>9683.8575400000009</v>
          </cell>
          <cell r="Z966">
            <v>9925.8883800000003</v>
          </cell>
          <cell r="AA966">
            <v>115832.87745999999</v>
          </cell>
          <cell r="AB966">
            <v>112051.46074000001</v>
          </cell>
          <cell r="AC966">
            <v>113290.32855999999</v>
          </cell>
        </row>
        <row r="967">
          <cell r="A967" t="str">
            <v>Unapprop_net_inc_loss_bs</v>
          </cell>
          <cell r="J967">
            <v>215359</v>
          </cell>
          <cell r="K967">
            <v>309921</v>
          </cell>
          <cell r="L967">
            <v>1572336.9846964697</v>
          </cell>
          <cell r="M967">
            <v>1734782.7862094876</v>
          </cell>
          <cell r="N967">
            <v>1633598.0661148061</v>
          </cell>
          <cell r="O967">
            <v>1861919.6790300258</v>
          </cell>
          <cell r="P967">
            <v>1991958.82318688</v>
          </cell>
          <cell r="Q967">
            <v>2111088.1243028361</v>
          </cell>
          <cell r="R967">
            <v>2235985.3305660053</v>
          </cell>
          <cell r="S967">
            <v>2366577.4601863506</v>
          </cell>
          <cell r="T967">
            <v>2491826.755455099</v>
          </cell>
          <cell r="U967">
            <v>2642673.5375202256</v>
          </cell>
          <cell r="V967">
            <v>1074012.4308718946</v>
          </cell>
          <cell r="W967">
            <v>1204907.0271100421</v>
          </cell>
          <cell r="X967">
            <v>1349907.0163362208</v>
          </cell>
          <cell r="Y967">
            <v>1494061.0408503986</v>
          </cell>
          <cell r="Z967">
            <v>1633598.0661149889</v>
          </cell>
          <cell r="AA967">
            <v>1716878.5033642268</v>
          </cell>
          <cell r="AB967">
            <v>1809198.8620020098</v>
          </cell>
          <cell r="AC967">
            <v>1988985.7337677183</v>
          </cell>
        </row>
        <row r="968">
          <cell r="A968" t="str">
            <v>CML_TACC_2</v>
          </cell>
        </row>
        <row r="969">
          <cell r="A969" t="str">
            <v>Oth_ASS_INP</v>
          </cell>
          <cell r="M969">
            <v>178677</v>
          </cell>
          <cell r="N969">
            <v>169381.6</v>
          </cell>
          <cell r="O969">
            <v>169381.6</v>
          </cell>
          <cell r="P969">
            <v>169381.6</v>
          </cell>
          <cell r="Q969">
            <v>169381.6</v>
          </cell>
          <cell r="R969">
            <v>169381.6</v>
          </cell>
          <cell r="S969">
            <v>169381.6</v>
          </cell>
          <cell r="T969">
            <v>169381.6</v>
          </cell>
          <cell r="U969">
            <v>169381.6</v>
          </cell>
          <cell r="V969">
            <v>169381.6</v>
          </cell>
          <cell r="W969">
            <v>169381.6</v>
          </cell>
          <cell r="X969">
            <v>169381.6</v>
          </cell>
          <cell r="Y969">
            <v>169381.6</v>
          </cell>
          <cell r="Z969">
            <v>169381.6</v>
          </cell>
          <cell r="AA969">
            <v>170024.67</v>
          </cell>
          <cell r="AB969">
            <v>150266.98800000001</v>
          </cell>
          <cell r="AC969">
            <v>140949.17869999999</v>
          </cell>
        </row>
        <row r="970">
          <cell r="A970" t="str">
            <v>Net_inc_release_revaluation_res</v>
          </cell>
          <cell r="M970">
            <v>-67632</v>
          </cell>
          <cell r="N970">
            <v>-67632</v>
          </cell>
          <cell r="O970">
            <v>-5636</v>
          </cell>
          <cell r="P970">
            <v>-5636</v>
          </cell>
          <cell r="Q970">
            <v>-5636</v>
          </cell>
          <cell r="R970">
            <v>-5636</v>
          </cell>
          <cell r="S970">
            <v>-5636</v>
          </cell>
          <cell r="T970">
            <v>-5636</v>
          </cell>
          <cell r="U970">
            <v>-5636</v>
          </cell>
          <cell r="V970">
            <v>-5636</v>
          </cell>
          <cell r="W970">
            <v>-5636</v>
          </cell>
          <cell r="X970">
            <v>-5636</v>
          </cell>
          <cell r="Y970">
            <v>-5636</v>
          </cell>
          <cell r="Z970">
            <v>-5636</v>
          </cell>
          <cell r="AA970">
            <v>-67632</v>
          </cell>
          <cell r="AB970">
            <v>-67632</v>
          </cell>
          <cell r="AC970">
            <v>-67632</v>
          </cell>
        </row>
        <row r="971">
          <cell r="A971" t="str">
            <v>Net_loss_asset_appraisl</v>
          </cell>
          <cell r="M971">
            <v>23784</v>
          </cell>
          <cell r="N971">
            <v>23784</v>
          </cell>
          <cell r="O971">
            <v>1982</v>
          </cell>
          <cell r="P971">
            <v>1982</v>
          </cell>
          <cell r="Q971">
            <v>1982</v>
          </cell>
          <cell r="R971">
            <v>1982</v>
          </cell>
          <cell r="S971">
            <v>1982</v>
          </cell>
          <cell r="T971">
            <v>1982</v>
          </cell>
          <cell r="U971">
            <v>1982</v>
          </cell>
          <cell r="V971">
            <v>1982</v>
          </cell>
          <cell r="W971">
            <v>1982</v>
          </cell>
          <cell r="X971">
            <v>1982</v>
          </cell>
          <cell r="Y971">
            <v>1982</v>
          </cell>
          <cell r="Z971">
            <v>1982</v>
          </cell>
          <cell r="AA971">
            <v>23784</v>
          </cell>
          <cell r="AB971">
            <v>23784</v>
          </cell>
          <cell r="AC971">
            <v>23784</v>
          </cell>
        </row>
        <row r="972">
          <cell r="A972" t="str">
            <v>Ret_earn_addpaidcap_legal</v>
          </cell>
          <cell r="M972">
            <v>97337.05</v>
          </cell>
          <cell r="N972">
            <v>184076.18931047438</v>
          </cell>
          <cell r="O972">
            <v>97337.05</v>
          </cell>
          <cell r="P972">
            <v>97337.05</v>
          </cell>
          <cell r="Q972">
            <v>97337.05</v>
          </cell>
          <cell r="R972">
            <v>97337.05</v>
          </cell>
          <cell r="S972">
            <v>97337.05</v>
          </cell>
          <cell r="T972">
            <v>97337.05</v>
          </cell>
          <cell r="U972">
            <v>97337.05</v>
          </cell>
          <cell r="V972">
            <v>184076.18931047438</v>
          </cell>
          <cell r="W972">
            <v>184076.18931047438</v>
          </cell>
          <cell r="X972">
            <v>184076.18931047438</v>
          </cell>
          <cell r="Y972">
            <v>184076.18931047438</v>
          </cell>
          <cell r="Z972">
            <v>184076.18931047438</v>
          </cell>
          <cell r="AA972">
            <v>265756.09261621471</v>
          </cell>
          <cell r="AB972">
            <v>351600.01778442605</v>
          </cell>
          <cell r="AC972">
            <v>442059.96088452655</v>
          </cell>
        </row>
        <row r="973">
          <cell r="A973" t="str">
            <v>Tax_dividend_paiment</v>
          </cell>
          <cell r="M973">
            <v>0</v>
          </cell>
          <cell r="N973">
            <v>-44219.79</v>
          </cell>
          <cell r="O973">
            <v>0</v>
          </cell>
          <cell r="P973">
            <v>0</v>
          </cell>
          <cell r="Q973">
            <v>0</v>
          </cell>
          <cell r="R973">
            <v>0</v>
          </cell>
          <cell r="S973">
            <v>0</v>
          </cell>
          <cell r="T973">
            <v>0</v>
          </cell>
          <cell r="U973">
            <v>0</v>
          </cell>
          <cell r="V973">
            <v>-44219.79</v>
          </cell>
          <cell r="W973">
            <v>0</v>
          </cell>
          <cell r="X973">
            <v>0</v>
          </cell>
          <cell r="Y973">
            <v>0</v>
          </cell>
          <cell r="Z973">
            <v>0</v>
          </cell>
          <cell r="AA973">
            <v>-51589.71</v>
          </cell>
          <cell r="AB973">
            <v>-51589.71</v>
          </cell>
          <cell r="AC973">
            <v>-51589.71</v>
          </cell>
        </row>
        <row r="974">
          <cell r="A974" t="str">
            <v>Ret_earn_income</v>
          </cell>
          <cell r="M974">
            <v>294424.95</v>
          </cell>
          <cell r="N974">
            <v>1406917.8068990132</v>
          </cell>
          <cell r="O974">
            <v>294424.95</v>
          </cell>
          <cell r="P974">
            <v>294424.95</v>
          </cell>
          <cell r="Q974">
            <v>294424.95</v>
          </cell>
          <cell r="R974">
            <v>294424.95</v>
          </cell>
          <cell r="S974">
            <v>294424.95</v>
          </cell>
          <cell r="T974">
            <v>294424.95</v>
          </cell>
          <cell r="U974">
            <v>294424.95</v>
          </cell>
          <cell r="V974">
            <v>1406917.8068990132</v>
          </cell>
          <cell r="W974">
            <v>1406917.8068990132</v>
          </cell>
          <cell r="X974">
            <v>1406917.8068990132</v>
          </cell>
          <cell r="Y974">
            <v>1406917.8068990132</v>
          </cell>
          <cell r="Z974">
            <v>1406917.8068990132</v>
          </cell>
          <cell r="AA974">
            <v>2334027.259708079</v>
          </cell>
          <cell r="AB974">
            <v>3340253.1279040948</v>
          </cell>
          <cell r="AC974">
            <v>4434183.3368060039</v>
          </cell>
        </row>
        <row r="975">
          <cell r="A975" t="str">
            <v>IPO_COS_7200</v>
          </cell>
          <cell r="M975">
            <v>-18</v>
          </cell>
          <cell r="N975">
            <v>-20143.95</v>
          </cell>
          <cell r="O975">
            <v>-1678.6625000000001</v>
          </cell>
          <cell r="P975">
            <v>-1678.6625000000001</v>
          </cell>
          <cell r="Q975">
            <v>-1678.6625000000001</v>
          </cell>
          <cell r="R975">
            <v>-1678.6625000000001</v>
          </cell>
          <cell r="S975">
            <v>-1678.6625000000001</v>
          </cell>
          <cell r="T975">
            <v>-1678.6625000000001</v>
          </cell>
          <cell r="U975">
            <v>-1678.6625000000001</v>
          </cell>
          <cell r="V975">
            <v>-1678.6625000000001</v>
          </cell>
          <cell r="W975">
            <v>-1678.6625000000001</v>
          </cell>
          <cell r="X975">
            <v>-1678.6625000000001</v>
          </cell>
          <cell r="Y975">
            <v>-1678.6625000000001</v>
          </cell>
          <cell r="Z975">
            <v>-1678.6625000000001</v>
          </cell>
          <cell r="AA975">
            <v>-1385</v>
          </cell>
          <cell r="AB975">
            <v>-1385</v>
          </cell>
          <cell r="AC975">
            <v>-1385</v>
          </cell>
        </row>
        <row r="976">
          <cell r="A976" t="str">
            <v>IPO_COS_3100</v>
          </cell>
          <cell r="M976">
            <v>-391</v>
          </cell>
          <cell r="N976">
            <v>-3255.0749999999998</v>
          </cell>
          <cell r="O976">
            <v>-271.25625000000002</v>
          </cell>
          <cell r="P976">
            <v>-271.25625000000002</v>
          </cell>
          <cell r="Q976">
            <v>-271.25625000000002</v>
          </cell>
          <cell r="R976">
            <v>-271.25625000000002</v>
          </cell>
          <cell r="S976">
            <v>-271.25625000000002</v>
          </cell>
          <cell r="T976">
            <v>-271.25625000000002</v>
          </cell>
          <cell r="U976">
            <v>-271.25625000000002</v>
          </cell>
          <cell r="V976">
            <v>-271.25625000000002</v>
          </cell>
          <cell r="W976">
            <v>-271.25625000000002</v>
          </cell>
          <cell r="X976">
            <v>-271.25625000000002</v>
          </cell>
          <cell r="Y976">
            <v>-271.25625000000002</v>
          </cell>
          <cell r="Z976">
            <v>-271.25625000000002</v>
          </cell>
          <cell r="AA976">
            <v>-2348.5081500000001</v>
          </cell>
          <cell r="AB976">
            <v>-2007.2015820000001</v>
          </cell>
          <cell r="AC976">
            <v>-2067.4176294600002</v>
          </cell>
        </row>
        <row r="977">
          <cell r="A977" t="str">
            <v>INVEN_SRV_BMAT_4</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A978" t="str">
            <v>INVEN_FIX_BMAT_5</v>
          </cell>
          <cell r="M978">
            <v>24143.8</v>
          </cell>
          <cell r="N978">
            <v>13430.449580833614</v>
          </cell>
          <cell r="O978">
            <v>15690.833463108918</v>
          </cell>
          <cell r="P978">
            <v>25004.686610958128</v>
          </cell>
          <cell r="Q978">
            <v>27988.55857943216</v>
          </cell>
          <cell r="R978">
            <v>54000.86081093915</v>
          </cell>
          <cell r="S978">
            <v>50502.290988510125</v>
          </cell>
          <cell r="T978">
            <v>45452.061889659111</v>
          </cell>
          <cell r="U978">
            <v>34998.087655037518</v>
          </cell>
          <cell r="V978">
            <v>20998.852593022511</v>
          </cell>
          <cell r="W978">
            <v>10499.426296511256</v>
          </cell>
          <cell r="X978">
            <v>14721.645709677259</v>
          </cell>
          <cell r="Y978">
            <v>19999.746268206876</v>
          </cell>
          <cell r="Z978">
            <v>13430.449580833614</v>
          </cell>
          <cell r="AA978">
            <v>14093.789347828315</v>
          </cell>
          <cell r="AB978">
            <v>14412.847830728926</v>
          </cell>
          <cell r="AC978">
            <v>14140.993273328009</v>
          </cell>
        </row>
        <row r="979">
          <cell r="A979" t="str">
            <v>INVEN_ONL_BMAT_6</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A980" t="str">
            <v>INVEN_MOB_BMAT_7</v>
          </cell>
          <cell r="M980">
            <v>60150</v>
          </cell>
          <cell r="N980">
            <v>73056.630499999999</v>
          </cell>
          <cell r="O980">
            <v>57535.587500000001</v>
          </cell>
          <cell r="P980">
            <v>57091.467499999999</v>
          </cell>
          <cell r="Q980">
            <v>58915.343000000001</v>
          </cell>
          <cell r="R980">
            <v>68996.007500000007</v>
          </cell>
          <cell r="S980">
            <v>60549.792500000003</v>
          </cell>
          <cell r="T980">
            <v>71403.695000000007</v>
          </cell>
          <cell r="U980">
            <v>57896.45</v>
          </cell>
          <cell r="V980">
            <v>57612.297500000001</v>
          </cell>
          <cell r="W980">
            <v>57692.037499999999</v>
          </cell>
          <cell r="X980">
            <v>68907.267500000002</v>
          </cell>
          <cell r="Y980">
            <v>58993.423999999999</v>
          </cell>
          <cell r="Z980">
            <v>73056.630499999999</v>
          </cell>
          <cell r="AA980">
            <v>67983.3</v>
          </cell>
          <cell r="AB980">
            <v>57178.2</v>
          </cell>
          <cell r="AC980">
            <v>54612.15</v>
          </cell>
        </row>
        <row r="981">
          <cell r="A981" t="str">
            <v>ACCREC_CS_BS_U_5</v>
          </cell>
          <cell r="M981">
            <v>137433.98667602605</v>
          </cell>
          <cell r="N981">
            <v>137946.52078181464</v>
          </cell>
          <cell r="O981">
            <v>139907.39969721081</v>
          </cell>
          <cell r="P981">
            <v>160070.3229056198</v>
          </cell>
          <cell r="Q981">
            <v>141637.46575025874</v>
          </cell>
          <cell r="R981">
            <v>151387.82080788031</v>
          </cell>
          <cell r="S981">
            <v>165555.44861109744</v>
          </cell>
          <cell r="T981">
            <v>161809.43370873001</v>
          </cell>
          <cell r="U981">
            <v>165531.29111409574</v>
          </cell>
          <cell r="V981">
            <v>181068.22538243452</v>
          </cell>
          <cell r="W981">
            <v>194148.53683955967</v>
          </cell>
          <cell r="X981">
            <v>189179.41984965923</v>
          </cell>
          <cell r="Y981">
            <v>179099.67560306148</v>
          </cell>
          <cell r="Z981">
            <v>137946.52078181464</v>
          </cell>
          <cell r="AA981">
            <v>155431.64053972514</v>
          </cell>
          <cell r="AB981">
            <v>175264.83517524338</v>
          </cell>
          <cell r="AC981">
            <v>191287.82352926926</v>
          </cell>
        </row>
        <row r="982">
          <cell r="A982" t="str">
            <v>ACCREC_DAT_BS_U_5</v>
          </cell>
          <cell r="M982">
            <v>35089.10567711966</v>
          </cell>
          <cell r="N982">
            <v>34859.765395424678</v>
          </cell>
          <cell r="O982">
            <v>35355.289157619896</v>
          </cell>
          <cell r="P982">
            <v>40450.559185073609</v>
          </cell>
          <cell r="Q982">
            <v>35792.485372399598</v>
          </cell>
          <cell r="R982">
            <v>38256.448130607765</v>
          </cell>
          <cell r="S982">
            <v>41836.677473332536</v>
          </cell>
          <cell r="T982">
            <v>40890.041052753026</v>
          </cell>
          <cell r="U982">
            <v>41830.572754828238</v>
          </cell>
          <cell r="V982">
            <v>45756.832587180783</v>
          </cell>
          <cell r="W982">
            <v>49062.291732581565</v>
          </cell>
          <cell r="X982">
            <v>47806.571388867145</v>
          </cell>
          <cell r="Y982">
            <v>45259.37035986808</v>
          </cell>
          <cell r="Z982">
            <v>34859.765395424678</v>
          </cell>
          <cell r="AA982">
            <v>45215.465893046225</v>
          </cell>
          <cell r="AB982">
            <v>65463.189532662989</v>
          </cell>
          <cell r="AC982">
            <v>79577.467705116534</v>
          </cell>
        </row>
        <row r="983">
          <cell r="A983" t="str">
            <v>ACCREC_FIX_BS_U_5</v>
          </cell>
          <cell r="M983">
            <v>682282.63144227734</v>
          </cell>
          <cell r="N983">
            <v>620895.97199698328</v>
          </cell>
          <cell r="O983">
            <v>629721.86925950996</v>
          </cell>
          <cell r="P983">
            <v>720474.99396924174</v>
          </cell>
          <cell r="Q983">
            <v>637508.88003396208</v>
          </cell>
          <cell r="R983">
            <v>681395.13498629245</v>
          </cell>
          <cell r="S983">
            <v>745163.4923606934</v>
          </cell>
          <cell r="T983">
            <v>728302.71507730405</v>
          </cell>
          <cell r="U983">
            <v>745054.75969750714</v>
          </cell>
          <cell r="V983">
            <v>814986.35238806496</v>
          </cell>
          <cell r="W983">
            <v>873860.7092777217</v>
          </cell>
          <cell r="X983">
            <v>851494.76118475827</v>
          </cell>
          <cell r="Y983">
            <v>806125.92864007154</v>
          </cell>
          <cell r="Z983">
            <v>620895.97199698328</v>
          </cell>
          <cell r="AA983">
            <v>651075.64491146139</v>
          </cell>
          <cell r="AB983">
            <v>611010.01199527131</v>
          </cell>
          <cell r="AC983">
            <v>537396.91925114568</v>
          </cell>
        </row>
        <row r="984">
          <cell r="A984" t="str">
            <v>ACCREC_ONL_BS_U_6</v>
          </cell>
          <cell r="M984">
            <v>78364.678905844703</v>
          </cell>
          <cell r="N984">
            <v>92187.002810772683</v>
          </cell>
          <cell r="O984">
            <v>93497.420420877723</v>
          </cell>
          <cell r="P984">
            <v>106971.91363717952</v>
          </cell>
          <cell r="Q984">
            <v>94653.590240828547</v>
          </cell>
          <cell r="R984">
            <v>101169.56472143673</v>
          </cell>
          <cell r="S984">
            <v>110637.51749556235</v>
          </cell>
          <cell r="T984">
            <v>108134.1278893834</v>
          </cell>
          <cell r="U984">
            <v>110621.37350562062</v>
          </cell>
          <cell r="V984">
            <v>121004.40741578037</v>
          </cell>
          <cell r="W984">
            <v>129745.72761892639</v>
          </cell>
          <cell r="X984">
            <v>126424.96244617111</v>
          </cell>
          <cell r="Y984">
            <v>119688.8635150303</v>
          </cell>
          <cell r="Z984">
            <v>92187.002810772683</v>
          </cell>
          <cell r="AA984">
            <v>115601.92089245401</v>
          </cell>
          <cell r="AB984">
            <v>130940.01471083118</v>
          </cell>
          <cell r="AC984">
            <v>143603.06423851501</v>
          </cell>
        </row>
        <row r="985">
          <cell r="A985" t="str">
            <v>ACCREC_MOB_BS_U_7</v>
          </cell>
          <cell r="M985">
            <v>554426.57563860796</v>
          </cell>
          <cell r="N985">
            <v>541239.20067118737</v>
          </cell>
          <cell r="O985">
            <v>562913.53145477246</v>
          </cell>
          <cell r="P985">
            <v>556658.06164216483</v>
          </cell>
          <cell r="Q985">
            <v>545024.70707782393</v>
          </cell>
          <cell r="R985">
            <v>536995.00051995064</v>
          </cell>
          <cell r="S985">
            <v>540265.52339240548</v>
          </cell>
          <cell r="T985">
            <v>555211.52545912471</v>
          </cell>
          <cell r="U985">
            <v>585818.59219503857</v>
          </cell>
          <cell r="V985">
            <v>627282.19401488104</v>
          </cell>
          <cell r="W985">
            <v>629274.37538430362</v>
          </cell>
          <cell r="X985">
            <v>597910.55406326998</v>
          </cell>
          <cell r="Y985">
            <v>555293.48115776549</v>
          </cell>
          <cell r="Z985">
            <v>541239.20067118737</v>
          </cell>
          <cell r="AA985">
            <v>568141.57707230153</v>
          </cell>
          <cell r="AB985">
            <v>611626.73133340362</v>
          </cell>
          <cell r="AC985">
            <v>660103.25469710527</v>
          </cell>
        </row>
        <row r="986">
          <cell r="A986" t="str">
            <v>FGM_SRV_BHAW_4</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A987" t="str">
            <v>FGM_FIX_BHAW_5</v>
          </cell>
          <cell r="M987">
            <v>15043.6333333333</v>
          </cell>
          <cell r="N987">
            <v>12248.26624310755</v>
          </cell>
          <cell r="O987">
            <v>15043.633333333335</v>
          </cell>
          <cell r="P987">
            <v>18459.749450897336</v>
          </cell>
          <cell r="Q987">
            <v>18091.797221950041</v>
          </cell>
          <cell r="R987">
            <v>16318.936482476705</v>
          </cell>
          <cell r="S987">
            <v>17784.39552929176</v>
          </cell>
          <cell r="T987">
            <v>17784.39552929176</v>
          </cell>
          <cell r="U987">
            <v>17606.55157399884</v>
          </cell>
          <cell r="V987">
            <v>15845.896416598956</v>
          </cell>
          <cell r="W987">
            <v>14102.847810773072</v>
          </cell>
          <cell r="X987">
            <v>14126.364187852862</v>
          </cell>
          <cell r="Y987">
            <v>16267.788427545445</v>
          </cell>
          <cell r="Z987">
            <v>12248.26624310755</v>
          </cell>
          <cell r="AA987">
            <v>12248.397128052951</v>
          </cell>
          <cell r="AB987">
            <v>12258.720195418849</v>
          </cell>
          <cell r="AC987">
            <v>12258.46569021725</v>
          </cell>
        </row>
        <row r="988">
          <cell r="A988" t="str">
            <v>FGM_ONL_BHAW_6</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A989" t="str">
            <v>FGM_MOB_BHAW_7</v>
          </cell>
          <cell r="M989">
            <v>69173.490054392605</v>
          </cell>
          <cell r="N989">
            <v>33814.493064760172</v>
          </cell>
          <cell r="O989">
            <v>59993.396284732735</v>
          </cell>
          <cell r="P989">
            <v>49942.16927898884</v>
          </cell>
          <cell r="Q989">
            <v>45343.423001861367</v>
          </cell>
          <cell r="R989">
            <v>40661.155381935168</v>
          </cell>
          <cell r="S989">
            <v>42391.048931157202</v>
          </cell>
          <cell r="T989">
            <v>38550.05938816566</v>
          </cell>
          <cell r="U989">
            <v>34874.808468348245</v>
          </cell>
          <cell r="V989">
            <v>33742.098009690199</v>
          </cell>
          <cell r="W989">
            <v>32132.715253513055</v>
          </cell>
          <cell r="X989">
            <v>32407.698837282474</v>
          </cell>
          <cell r="Y989">
            <v>30154.24357301274</v>
          </cell>
          <cell r="Z989">
            <v>33814.493064760172</v>
          </cell>
          <cell r="AA989">
            <v>34579.697337468344</v>
          </cell>
          <cell r="AB989">
            <v>36981.250550381003</v>
          </cell>
          <cell r="AC989">
            <v>37349.60308699216</v>
          </cell>
        </row>
        <row r="990">
          <cell r="A990" t="str">
            <v>change_BHAW_4</v>
          </cell>
        </row>
        <row r="991">
          <cell r="A991" t="str">
            <v>change_BHAW_5</v>
          </cell>
          <cell r="K991">
            <v>23698.908222951068</v>
          </cell>
          <cell r="M991">
            <v>-8655.2748896177673</v>
          </cell>
          <cell r="N991">
            <v>-2795.3670902257509</v>
          </cell>
          <cell r="O991">
            <v>3.4560798667371273E-11</v>
          </cell>
          <cell r="P991">
            <v>3416.1161175640009</v>
          </cell>
          <cell r="Q991">
            <v>-367.95222894729523</v>
          </cell>
          <cell r="R991">
            <v>-1772.8607394733353</v>
          </cell>
          <cell r="S991">
            <v>1465.4590468150545</v>
          </cell>
          <cell r="T991">
            <v>0</v>
          </cell>
          <cell r="U991">
            <v>-177.84395529291942</v>
          </cell>
          <cell r="V991">
            <v>-1760.655157399884</v>
          </cell>
          <cell r="W991">
            <v>-1743.0486058258848</v>
          </cell>
          <cell r="X991">
            <v>23.516377079789891</v>
          </cell>
          <cell r="Y991">
            <v>2141.4242396925838</v>
          </cell>
          <cell r="Z991">
            <v>-4019.5221844378957</v>
          </cell>
          <cell r="AA991">
            <v>0.13088494540170359</v>
          </cell>
          <cell r="AB991">
            <v>10.323067365898169</v>
          </cell>
          <cell r="AC991">
            <v>-0.25450520159938606</v>
          </cell>
        </row>
        <row r="992">
          <cell r="A992" t="str">
            <v>change_BHAW_6</v>
          </cell>
        </row>
        <row r="993">
          <cell r="A993" t="str">
            <v>change_BHAW_7</v>
          </cell>
          <cell r="K993">
            <v>108972.09177704893</v>
          </cell>
          <cell r="M993">
            <v>-39798.601722656327</v>
          </cell>
          <cell r="N993">
            <v>-35358.996989632433</v>
          </cell>
          <cell r="O993">
            <v>-9180.0937696598703</v>
          </cell>
          <cell r="P993">
            <v>-10051.227005743895</v>
          </cell>
          <cell r="Q993">
            <v>-4598.7462771274731</v>
          </cell>
          <cell r="R993">
            <v>-4682.2676199261987</v>
          </cell>
          <cell r="S993">
            <v>1729.8935492220335</v>
          </cell>
          <cell r="T993">
            <v>-3840.9895429915414</v>
          </cell>
          <cell r="U993">
            <v>-3675.2509198174157</v>
          </cell>
          <cell r="V993">
            <v>-1132.7104586580463</v>
          </cell>
          <cell r="W993">
            <v>-1609.3827561771432</v>
          </cell>
          <cell r="X993">
            <v>274.98358376941906</v>
          </cell>
          <cell r="Y993">
            <v>-2253.4552642697345</v>
          </cell>
          <cell r="Z993">
            <v>3660.2494917474323</v>
          </cell>
          <cell r="AA993">
            <v>765.20427270817163</v>
          </cell>
          <cell r="AB993">
            <v>2401.5532129126586</v>
          </cell>
          <cell r="AC993">
            <v>368.35253661115712</v>
          </cell>
        </row>
        <row r="994">
          <cell r="A994" t="str">
            <v>Nix_int_housing_loans</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A995" t="str">
            <v>inv_mat_supp_delta</v>
          </cell>
          <cell r="M995">
            <v>15448.923387725896</v>
          </cell>
          <cell r="N995">
            <v>-36706.083999024559</v>
          </cell>
          <cell r="O995">
            <v>-20992.472806550912</v>
          </cell>
          <cell r="P995">
            <v>2234.622259669326</v>
          </cell>
          <cell r="Q995">
            <v>-158.95103760072379</v>
          </cell>
          <cell r="R995">
            <v>29637.83837210745</v>
          </cell>
          <cell r="S995">
            <v>-8749.4322263919457</v>
          </cell>
          <cell r="T995">
            <v>1962.6838581574557</v>
          </cell>
          <cell r="U995">
            <v>-27814.31410973196</v>
          </cell>
          <cell r="V995">
            <v>-17176.753178072919</v>
          </cell>
          <cell r="W995">
            <v>-13772.117658514297</v>
          </cell>
          <cell r="X995">
            <v>15735.949374015239</v>
          </cell>
          <cell r="Y995">
            <v>-4747.773966047549</v>
          </cell>
          <cell r="Z995">
            <v>7134.6371199362766</v>
          </cell>
          <cell r="AA995">
            <v>-4631.6555753517023</v>
          </cell>
          <cell r="AB995">
            <v>-8621.1652368208452</v>
          </cell>
          <cell r="AC995">
            <v>-2942.806525991371</v>
          </cell>
        </row>
        <row r="996">
          <cell r="A996" t="str">
            <v>Receiv_oth_ASS_delta</v>
          </cell>
          <cell r="M996">
            <v>283842.51999999955</v>
          </cell>
          <cell r="N996">
            <v>-9807.2557256955188</v>
          </cell>
          <cell r="O996">
            <v>24459.792608112562</v>
          </cell>
          <cell r="P996">
            <v>123230.34134928882</v>
          </cell>
          <cell r="Q996">
            <v>-130008.72286400665</v>
          </cell>
          <cell r="R996">
            <v>54586.840690894984</v>
          </cell>
          <cell r="S996">
            <v>94254.690166923217</v>
          </cell>
          <cell r="T996">
            <v>-9110.816145796096</v>
          </cell>
          <cell r="U996">
            <v>54508.746079795295</v>
          </cell>
          <cell r="V996">
            <v>141241.42252125125</v>
          </cell>
          <cell r="W996">
            <v>85993.629064751323</v>
          </cell>
          <cell r="X996">
            <v>-63275.371920367237</v>
          </cell>
          <cell r="Y996">
            <v>-107348.94965692889</v>
          </cell>
          <cell r="Z996">
            <v>-278338.85761961411</v>
          </cell>
          <cell r="AA996">
            <v>46302.492500091437</v>
          </cell>
          <cell r="AB996">
            <v>25913.302526977146</v>
          </cell>
          <cell r="AC996">
            <v>48100.621827244759</v>
          </cell>
        </row>
        <row r="997">
          <cell r="A997" t="str">
            <v>Prep_exp_def_charg_tax_delta</v>
          </cell>
          <cell r="M997">
            <v>-23827.460000000006</v>
          </cell>
          <cell r="N997">
            <v>-23836.279999999992</v>
          </cell>
          <cell r="O997">
            <v>-23836.279999999992</v>
          </cell>
          <cell r="P997">
            <v>0</v>
          </cell>
          <cell r="Q997">
            <v>0</v>
          </cell>
          <cell r="R997">
            <v>0</v>
          </cell>
          <cell r="S997">
            <v>0</v>
          </cell>
          <cell r="T997">
            <v>0</v>
          </cell>
          <cell r="U997">
            <v>0</v>
          </cell>
          <cell r="V997">
            <v>0</v>
          </cell>
          <cell r="W997">
            <v>0</v>
          </cell>
          <cell r="X997">
            <v>0</v>
          </cell>
          <cell r="Y997">
            <v>0</v>
          </cell>
          <cell r="Z997">
            <v>0</v>
          </cell>
          <cell r="AA997">
            <v>-23829.4244</v>
          </cell>
          <cell r="AB997">
            <v>-7512.3863720000008</v>
          </cell>
          <cell r="AC997">
            <v>-38.067552360000263</v>
          </cell>
        </row>
        <row r="998">
          <cell r="A998" t="str">
            <v>Adv_receiv_delta</v>
          </cell>
          <cell r="M998">
            <v>1296</v>
          </cell>
          <cell r="N998">
            <v>-162</v>
          </cell>
          <cell r="O998">
            <v>-162</v>
          </cell>
          <cell r="P998">
            <v>0</v>
          </cell>
          <cell r="Q998">
            <v>0</v>
          </cell>
          <cell r="R998">
            <v>0</v>
          </cell>
          <cell r="S998">
            <v>0</v>
          </cell>
          <cell r="T998">
            <v>0</v>
          </cell>
          <cell r="U998">
            <v>0</v>
          </cell>
          <cell r="V998">
            <v>0</v>
          </cell>
          <cell r="W998">
            <v>0</v>
          </cell>
          <cell r="X998">
            <v>0</v>
          </cell>
          <cell r="Y998">
            <v>0</v>
          </cell>
          <cell r="Z998">
            <v>0</v>
          </cell>
          <cell r="AA998">
            <v>-109</v>
          </cell>
          <cell r="AB998">
            <v>-99</v>
          </cell>
          <cell r="AC998">
            <v>-90</v>
          </cell>
        </row>
        <row r="999">
          <cell r="A999" t="str">
            <v>Trad_acc_payable_delta</v>
          </cell>
          <cell r="M999">
            <v>99709</v>
          </cell>
          <cell r="N999">
            <v>-130000</v>
          </cell>
          <cell r="O999">
            <v>0</v>
          </cell>
          <cell r="P999">
            <v>-10000</v>
          </cell>
          <cell r="Q999">
            <v>-10000</v>
          </cell>
          <cell r="R999">
            <v>-10000</v>
          </cell>
          <cell r="S999">
            <v>-10000</v>
          </cell>
          <cell r="T999">
            <v>-10000</v>
          </cell>
          <cell r="U999">
            <v>-10000</v>
          </cell>
          <cell r="V999">
            <v>-20000</v>
          </cell>
          <cell r="W999">
            <v>-20000</v>
          </cell>
          <cell r="X999">
            <v>-20000</v>
          </cell>
          <cell r="Y999">
            <v>0</v>
          </cell>
          <cell r="Z999">
            <v>-10000</v>
          </cell>
          <cell r="AA999">
            <v>0</v>
          </cell>
          <cell r="AB999">
            <v>10000</v>
          </cell>
          <cell r="AC999">
            <v>10000</v>
          </cell>
        </row>
        <row r="1000">
          <cell r="A1000" t="str">
            <v>Pay_aff_comp_delta</v>
          </cell>
          <cell r="M1000">
            <v>3000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A1001" t="str">
            <v>from_trade acc_payable_delta</v>
          </cell>
          <cell r="M1001">
            <v>3000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A1002" t="str">
            <v>Liab_ass_rel_Comp_delta</v>
          </cell>
          <cell r="M1002">
            <v>5000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A1003" t="str">
            <v>Oth_liab_delta</v>
          </cell>
          <cell r="M1003">
            <v>-419284.60103553499</v>
          </cell>
          <cell r="N1003">
            <v>-115587.15792751196</v>
          </cell>
          <cell r="O1003">
            <v>-115587.15792751196</v>
          </cell>
          <cell r="P1003">
            <v>0</v>
          </cell>
          <cell r="Q1003">
            <v>0</v>
          </cell>
          <cell r="R1003">
            <v>0</v>
          </cell>
          <cell r="S1003">
            <v>0</v>
          </cell>
          <cell r="T1003">
            <v>0</v>
          </cell>
          <cell r="U1003">
            <v>0</v>
          </cell>
          <cell r="V1003">
            <v>0</v>
          </cell>
          <cell r="W1003">
            <v>0</v>
          </cell>
          <cell r="X1003">
            <v>0</v>
          </cell>
          <cell r="Y1003">
            <v>0</v>
          </cell>
          <cell r="Z1003">
            <v>0</v>
          </cell>
          <cell r="AA1003">
            <v>57927.331327412976</v>
          </cell>
          <cell r="AB1003">
            <v>41127.730216494994</v>
          </cell>
          <cell r="AC1003">
            <v>64979.180363558931</v>
          </cell>
        </row>
        <row r="1004">
          <cell r="A1004" t="str">
            <v>Def_inc_delta</v>
          </cell>
          <cell r="M1004">
            <v>-633668</v>
          </cell>
          <cell r="N1004">
            <v>7923</v>
          </cell>
          <cell r="O1004">
            <v>7923</v>
          </cell>
          <cell r="P1004">
            <v>0</v>
          </cell>
          <cell r="Q1004">
            <v>0</v>
          </cell>
          <cell r="R1004">
            <v>0</v>
          </cell>
          <cell r="S1004">
            <v>0</v>
          </cell>
          <cell r="T1004">
            <v>0</v>
          </cell>
          <cell r="U1004">
            <v>0</v>
          </cell>
          <cell r="V1004">
            <v>0</v>
          </cell>
          <cell r="W1004">
            <v>0</v>
          </cell>
          <cell r="X1004">
            <v>0</v>
          </cell>
          <cell r="Y1004">
            <v>0</v>
          </cell>
          <cell r="Z1004">
            <v>0</v>
          </cell>
          <cell r="AA1004">
            <v>8319</v>
          </cell>
          <cell r="AB1004">
            <v>8735</v>
          </cell>
          <cell r="AC1004">
            <v>9172</v>
          </cell>
        </row>
        <row r="1005">
          <cell r="A1005" t="str">
            <v>Pens_sim_oblig_delta</v>
          </cell>
          <cell r="M1005">
            <v>5969</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A1006" t="str">
            <v>Tax accruals_delta</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A1007" t="str">
            <v>Oth_accruals_delta</v>
          </cell>
          <cell r="M1007">
            <v>742157</v>
          </cell>
          <cell r="N1007">
            <v>-51277.099999999977</v>
          </cell>
          <cell r="O1007">
            <v>-6934.0999999999767</v>
          </cell>
          <cell r="P1007">
            <v>-9877</v>
          </cell>
          <cell r="Q1007">
            <v>-9876</v>
          </cell>
          <cell r="R1007">
            <v>-5636</v>
          </cell>
          <cell r="S1007">
            <v>-5636</v>
          </cell>
          <cell r="T1007">
            <v>-5636</v>
          </cell>
          <cell r="U1007">
            <v>-5636</v>
          </cell>
          <cell r="V1007">
            <v>-5636</v>
          </cell>
          <cell r="W1007">
            <v>-5636</v>
          </cell>
          <cell r="X1007">
            <v>-5636</v>
          </cell>
          <cell r="Y1007">
            <v>-5636</v>
          </cell>
          <cell r="Z1007">
            <v>20498</v>
          </cell>
          <cell r="AA1007">
            <v>-64539.810000000056</v>
          </cell>
          <cell r="AB1007">
            <v>-64382.840999999898</v>
          </cell>
          <cell r="AC1007">
            <v>-64217.78760000004</v>
          </cell>
        </row>
        <row r="1008">
          <cell r="A1008" t="str">
            <v>NIX_CML_BL0320_7_ALAN_AUAN</v>
          </cell>
          <cell r="M1008">
            <v>50000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A1009" t="str">
            <v>special_risks_FIX</v>
          </cell>
          <cell r="M1009">
            <v>0</v>
          </cell>
          <cell r="N1009">
            <v>16200</v>
          </cell>
          <cell r="O1009">
            <v>0</v>
          </cell>
          <cell r="P1009">
            <v>0</v>
          </cell>
          <cell r="Q1009">
            <v>8400</v>
          </cell>
          <cell r="R1009">
            <v>0</v>
          </cell>
          <cell r="S1009">
            <v>7800</v>
          </cell>
          <cell r="T1009">
            <v>0</v>
          </cell>
          <cell r="U1009">
            <v>0</v>
          </cell>
          <cell r="V1009">
            <v>0</v>
          </cell>
          <cell r="W1009">
            <v>0</v>
          </cell>
          <cell r="X1009">
            <v>0</v>
          </cell>
          <cell r="Y1009">
            <v>0</v>
          </cell>
          <cell r="Z1009">
            <v>0</v>
          </cell>
          <cell r="AA1009">
            <v>0</v>
          </cell>
          <cell r="AB1009">
            <v>0</v>
          </cell>
          <cell r="AC1009">
            <v>0</v>
          </cell>
        </row>
        <row r="1010">
          <cell r="A1010" t="str">
            <v>corr_CML_7200_HT</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-1385</v>
          </cell>
          <cell r="AB1010">
            <v>-1385</v>
          </cell>
          <cell r="AC1010">
            <v>-1385</v>
          </cell>
        </row>
        <row r="1011">
          <cell r="A1011" t="str">
            <v>corr_IPO_COS_3100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-2348.5081500000001</v>
          </cell>
          <cell r="AB1011">
            <v>-2007.2015820000001</v>
          </cell>
          <cell r="AC1011">
            <v>-2067.4176294600002</v>
          </cell>
        </row>
        <row r="1012">
          <cell r="A1012" t="str">
            <v>corr_IPO</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3733.5081500000001</v>
          </cell>
          <cell r="AB1012">
            <v>3392.2015820000001</v>
          </cell>
          <cell r="AC1012">
            <v>3452.4176294600002</v>
          </cell>
        </row>
        <row r="1013">
          <cell r="A1013" t="str">
            <v>NIX_Net_inc_release_revaluation_res</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A1014" t="str">
            <v>NIX_Net_loss_asset_appraisl</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A1015" t="str">
            <v>CML_1310_TMOB</v>
          </cell>
          <cell r="M1015">
            <v>15204.016009614768</v>
          </cell>
          <cell r="N1015">
            <v>18036.77684361858</v>
          </cell>
          <cell r="O1015">
            <v>1427.6849915088019</v>
          </cell>
          <cell r="P1015">
            <v>1461.3000134669771</v>
          </cell>
          <cell r="Q1015">
            <v>1483.2249618064293</v>
          </cell>
          <cell r="R1015">
            <v>1500.7472522508278</v>
          </cell>
          <cell r="S1015">
            <v>1514.2425856734187</v>
          </cell>
          <cell r="T1015">
            <v>1524.7768468996906</v>
          </cell>
          <cell r="U1015">
            <v>1535.6164915335651</v>
          </cell>
          <cell r="V1015">
            <v>1544.5014744757684</v>
          </cell>
          <cell r="W1015">
            <v>1552.7383993001843</v>
          </cell>
          <cell r="X1015">
            <v>1489.0495436106601</v>
          </cell>
          <cell r="Y1015">
            <v>1496.6832810356905</v>
          </cell>
          <cell r="Z1015">
            <v>1506.2110020565701</v>
          </cell>
          <cell r="AA1015">
            <v>18773.216956937405</v>
          </cell>
          <cell r="AB1015">
            <v>19994.953879099761</v>
          </cell>
          <cell r="AC1015">
            <v>21164.068424174704</v>
          </cell>
        </row>
        <row r="1016">
          <cell r="A1016" t="str">
            <v>NMT_WRITE_OFF</v>
          </cell>
          <cell r="M1016">
            <v>96000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A1017" t="str">
            <v>Inc_inv_ext_NMT</v>
          </cell>
          <cell r="M1017">
            <v>96000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A1018" t="str">
            <v>taxrate_NMT</v>
          </cell>
          <cell r="M1018">
            <v>0.2</v>
          </cell>
          <cell r="N1018">
            <v>0.2</v>
          </cell>
          <cell r="O1018">
            <v>0.2</v>
          </cell>
          <cell r="P1018">
            <v>0.2</v>
          </cell>
          <cell r="Q1018">
            <v>0.2</v>
          </cell>
          <cell r="R1018">
            <v>0.2</v>
          </cell>
          <cell r="S1018">
            <v>0.2</v>
          </cell>
          <cell r="T1018">
            <v>0.2</v>
          </cell>
          <cell r="U1018">
            <v>0.2</v>
          </cell>
          <cell r="V1018">
            <v>0.2</v>
          </cell>
          <cell r="W1018">
            <v>0.2</v>
          </cell>
          <cell r="X1018">
            <v>0.2</v>
          </cell>
          <cell r="Y1018">
            <v>0.2</v>
          </cell>
          <cell r="Z1018">
            <v>0.2</v>
          </cell>
          <cell r="AA1018">
            <v>0.2</v>
          </cell>
          <cell r="AB1018">
            <v>0.2</v>
          </cell>
          <cell r="AC1018">
            <v>0.2</v>
          </cell>
        </row>
        <row r="1019">
          <cell r="A1019" t="str">
            <v>tax_adjustment_Marijo</v>
          </cell>
          <cell r="M1019">
            <v>-1920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TB_P&amp;L"/>
      <sheetName val="ETB_BalSheet"/>
      <sheetName val="import_bs"/>
      <sheetName val="Import_P&amp;L"/>
      <sheetName val="Manreport"/>
      <sheetName val="Notes17to24"/>
      <sheetName val="Note13b"/>
      <sheetName val="Datapool"/>
    </sheetNames>
    <sheetDataSet>
      <sheetData sheetId="0"/>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000_11111_Content"/>
      <sheetName val="000_11111_Income Statement Expe"/>
      <sheetName val="100_11111_OPEX Cluster View"/>
      <sheetName val="100_11111_OPEX Deviation  "/>
      <sheetName val="100_11111_OPEX Deviation CE-FI"/>
      <sheetName val="100_11111_OPEX Deviation HR-JV"/>
      <sheetName val="100_11111_OPEX Deviation CSSO-O"/>
      <sheetName val="100_11111_OPEX Deviation TE-Oth"/>
      <sheetName val="110_11111_KPI's Cluster View"/>
      <sheetName val="110_11111_FTE's Cluster View"/>
      <sheetName val="000_11111_Income Statement CoS"/>
      <sheetName val="000_11111_Balance Sheet"/>
      <sheetName val="Consulting"/>
      <sheetName val="IT Implementation"/>
      <sheetName val="cross charging"/>
      <sheetName val="Consolidated view UK  KG"/>
      <sheetName val="Settings"/>
      <sheetName val="ETB_P&am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row r="23">
          <cell r="J23" t="str">
            <v>Dec</v>
          </cell>
        </row>
      </sheetData>
      <sheetData sheetId="18"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Scenarios"/>
      <sheetName val="Valuation Ranges"/>
      <sheetName val="Macro"/>
      <sheetName val="Sales"/>
      <sheetName val="Costs"/>
      <sheetName val="P&amp;L"/>
      <sheetName val="Employees"/>
      <sheetName val="WC"/>
      <sheetName val="BS"/>
      <sheetName val="Movement long-term loans E&amp;Y"/>
      <sheetName val="CF"/>
      <sheetName val="Capex"/>
      <sheetName val="Details Capex"/>
      <sheetName val="Valu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LASA 4 MJ"/>
      <sheetName val="KLASA 4"/>
      <sheetName val="PLAĆA"/>
      <sheetName val="PRIHODI I RASHODI "/>
      <sheetName val="ZALIHE"/>
      <sheetName val="RDG"/>
      <sheetName val="BILANCA"/>
      <sheetName val="DANI ZAJMOVI"/>
      <sheetName val="KREDITI "/>
      <sheetName val="POV DRUŠTVA"/>
      <sheetName val="IZDVOJENI PODACI"/>
      <sheetName val="List1"/>
    </sheetNames>
    <sheetDataSet>
      <sheetData sheetId="0"/>
      <sheetData sheetId="1">
        <row r="39">
          <cell r="C39">
            <v>270679874.88</v>
          </cell>
          <cell r="H39">
            <v>279042998</v>
          </cell>
        </row>
      </sheetData>
      <sheetData sheetId="2"/>
      <sheetData sheetId="3"/>
      <sheetData sheetId="4"/>
      <sheetData sheetId="5"/>
      <sheetData sheetId="6">
        <row r="19">
          <cell r="C19">
            <v>907520</v>
          </cell>
          <cell r="H19">
            <v>899721</v>
          </cell>
        </row>
      </sheetData>
      <sheetData sheetId="7"/>
      <sheetData sheetId="8"/>
      <sheetData sheetId="9"/>
      <sheetData sheetId="10"/>
      <sheetData sheetId="1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ny code"/>
      <sheetName val="Account balances"/>
      <sheetName val="Struktur"/>
      <sheetName val="Account NO ZERO"/>
      <sheetName val="Foglio1"/>
      <sheetName val="Posting keys"/>
      <sheetName val="Fixed assets transactions"/>
      <sheetName val="Capital transactions"/>
      <sheetName val="Accruals transactions"/>
      <sheetName val="Analysis fixed assets"/>
      <sheetName val="Analysis shares"/>
      <sheetName val="Analysis equity"/>
      <sheetName val="Analysis accruals"/>
      <sheetName val="Explanations"/>
      <sheetName val="Intercompany profits"/>
      <sheetName val="IC-account balances"/>
      <sheetName val="0256 Galli HBII 31.12.2005"/>
    </sheetNames>
    <sheetDataSet>
      <sheetData sheetId="0" refreshError="1"/>
      <sheetData sheetId="1" refreshError="1">
        <row r="12">
          <cell r="B12" t="str">
            <v>1311000</v>
          </cell>
        </row>
        <row r="13">
          <cell r="B13" t="str">
            <v>1312000</v>
          </cell>
        </row>
        <row r="14">
          <cell r="B14" t="str">
            <v>1313000</v>
          </cell>
        </row>
        <row r="15">
          <cell r="B15" t="str">
            <v>1314000</v>
          </cell>
        </row>
        <row r="17">
          <cell r="B17" t="str">
            <v>1321000</v>
          </cell>
        </row>
        <row r="18">
          <cell r="B18" t="str">
            <v>1322000</v>
          </cell>
        </row>
        <row r="19">
          <cell r="B19" t="str">
            <v>1323000</v>
          </cell>
        </row>
        <row r="20">
          <cell r="B20" t="str">
            <v>1324000</v>
          </cell>
        </row>
        <row r="22">
          <cell r="B22" t="str">
            <v>1331000</v>
          </cell>
        </row>
        <row r="23">
          <cell r="B23" t="str">
            <v>1332100</v>
          </cell>
        </row>
        <row r="24">
          <cell r="B24" t="str">
            <v>1332200</v>
          </cell>
        </row>
        <row r="25">
          <cell r="B25" t="str">
            <v>1333000</v>
          </cell>
        </row>
        <row r="26">
          <cell r="B26" t="str">
            <v>1334100</v>
          </cell>
        </row>
        <row r="27">
          <cell r="B27" t="str">
            <v>1334200</v>
          </cell>
        </row>
        <row r="28">
          <cell r="B28" t="str">
            <v>1335000</v>
          </cell>
        </row>
        <row r="29">
          <cell r="B29" t="str">
            <v>1336100</v>
          </cell>
        </row>
        <row r="30">
          <cell r="B30" t="str">
            <v>1336200</v>
          </cell>
        </row>
        <row r="36">
          <cell r="B36" t="str">
            <v>1411100</v>
          </cell>
        </row>
        <row r="37">
          <cell r="B37" t="str">
            <v>1411200</v>
          </cell>
        </row>
        <row r="38">
          <cell r="B38" t="str">
            <v>1411300</v>
          </cell>
        </row>
        <row r="40">
          <cell r="B40" t="str">
            <v>1412100</v>
          </cell>
        </row>
        <row r="41">
          <cell r="B41" t="str">
            <v>1412200</v>
          </cell>
        </row>
        <row r="43">
          <cell r="B43" t="str">
            <v>1413100</v>
          </cell>
        </row>
        <row r="44">
          <cell r="B44" t="str">
            <v>1413200</v>
          </cell>
        </row>
        <row r="46">
          <cell r="B46" t="str">
            <v>1414000</v>
          </cell>
        </row>
        <row r="50">
          <cell r="B50" t="str">
            <v>1421100</v>
          </cell>
        </row>
        <row r="51">
          <cell r="B51" t="str">
            <v>1421200</v>
          </cell>
        </row>
        <row r="53">
          <cell r="B53" t="str">
            <v>1422100</v>
          </cell>
        </row>
        <row r="54">
          <cell r="B54" t="str">
            <v>1422200</v>
          </cell>
        </row>
        <row r="55">
          <cell r="B55" t="str">
            <v>1422300</v>
          </cell>
        </row>
        <row r="56">
          <cell r="B56" t="str">
            <v>1422400</v>
          </cell>
        </row>
        <row r="58">
          <cell r="B58" t="str">
            <v>1423100</v>
          </cell>
        </row>
        <row r="59">
          <cell r="B59" t="str">
            <v>1423200</v>
          </cell>
        </row>
        <row r="61">
          <cell r="B61" t="str">
            <v>1430100</v>
          </cell>
        </row>
        <row r="62">
          <cell r="B62" t="str">
            <v>1430130</v>
          </cell>
        </row>
        <row r="63">
          <cell r="B63" t="str">
            <v>1430200</v>
          </cell>
        </row>
        <row r="66">
          <cell r="B66" t="str">
            <v>1440000</v>
          </cell>
        </row>
        <row r="68">
          <cell r="B68" t="str">
            <v>1450000</v>
          </cell>
        </row>
        <row r="71">
          <cell r="B71" t="str">
            <v>1500000</v>
          </cell>
        </row>
        <row r="73">
          <cell r="B73" t="str">
            <v>1600000</v>
          </cell>
        </row>
        <row r="79">
          <cell r="B79" t="str">
            <v>2110000</v>
          </cell>
        </row>
        <row r="81">
          <cell r="B81" t="str">
            <v>2120000</v>
          </cell>
        </row>
        <row r="83">
          <cell r="B83" t="str">
            <v>2140000</v>
          </cell>
        </row>
        <row r="84">
          <cell r="B84" t="str">
            <v>2150100</v>
          </cell>
        </row>
        <row r="88">
          <cell r="B88" t="str">
            <v>2200000</v>
          </cell>
        </row>
        <row r="90">
          <cell r="B90" t="str">
            <v>2300000</v>
          </cell>
        </row>
        <row r="93">
          <cell r="B93" t="str">
            <v>2510000</v>
          </cell>
        </row>
        <row r="95">
          <cell r="B95" t="str">
            <v>2521000</v>
          </cell>
        </row>
        <row r="96">
          <cell r="B96" t="str">
            <v>2522000</v>
          </cell>
        </row>
        <row r="97">
          <cell r="B97" t="str">
            <v>2523000</v>
          </cell>
        </row>
        <row r="98">
          <cell r="B98" t="str">
            <v>2524000</v>
          </cell>
        </row>
        <row r="99">
          <cell r="B99" t="str">
            <v>2525000</v>
          </cell>
        </row>
        <row r="101">
          <cell r="B101" t="str">
            <v>2530110</v>
          </cell>
        </row>
        <row r="102">
          <cell r="B102" t="str">
            <v>2530120</v>
          </cell>
        </row>
        <row r="103">
          <cell r="B103" t="str">
            <v>2530130</v>
          </cell>
        </row>
        <row r="104">
          <cell r="B104" t="str">
            <v>2530140</v>
          </cell>
        </row>
        <row r="105">
          <cell r="B105" t="str">
            <v>2530150</v>
          </cell>
        </row>
        <row r="106">
          <cell r="B106" t="str">
            <v>2530201</v>
          </cell>
        </row>
        <row r="107">
          <cell r="B107" t="str">
            <v>2530202</v>
          </cell>
        </row>
        <row r="108">
          <cell r="B108" t="str">
            <v>2530203</v>
          </cell>
        </row>
        <row r="109">
          <cell r="B109" t="str">
            <v>2530204</v>
          </cell>
        </row>
        <row r="110">
          <cell r="B110" t="str">
            <v>2530205</v>
          </cell>
        </row>
        <row r="111">
          <cell r="B111" t="str">
            <v>2530206</v>
          </cell>
        </row>
        <row r="112">
          <cell r="B112" t="str">
            <v>2530207</v>
          </cell>
        </row>
        <row r="113">
          <cell r="B113" t="str">
            <v>2530208</v>
          </cell>
        </row>
        <row r="114">
          <cell r="B114" t="str">
            <v>2530209</v>
          </cell>
        </row>
        <row r="115">
          <cell r="B115" t="str">
            <v>2530210</v>
          </cell>
        </row>
        <row r="116">
          <cell r="B116" t="str">
            <v>2530300</v>
          </cell>
        </row>
        <row r="117">
          <cell r="B117" t="str">
            <v>2530301</v>
          </cell>
        </row>
        <row r="118">
          <cell r="B118" t="str">
            <v>2530302</v>
          </cell>
        </row>
        <row r="119">
          <cell r="B119" t="str">
            <v>2530303</v>
          </cell>
        </row>
        <row r="120">
          <cell r="B120" t="str">
            <v>2530304</v>
          </cell>
        </row>
        <row r="121">
          <cell r="B121" t="str">
            <v>2530305</v>
          </cell>
        </row>
        <row r="122">
          <cell r="B122" t="str">
            <v>2530306</v>
          </cell>
        </row>
        <row r="123">
          <cell r="B123" t="str">
            <v>2530307</v>
          </cell>
        </row>
        <row r="124">
          <cell r="B124" t="str">
            <v>2530308</v>
          </cell>
        </row>
        <row r="128">
          <cell r="B128" t="str">
            <v>2610000</v>
          </cell>
        </row>
        <row r="130">
          <cell r="B130" t="str">
            <v>2621000</v>
          </cell>
        </row>
        <row r="131">
          <cell r="B131" t="str">
            <v>2622000</v>
          </cell>
        </row>
        <row r="132">
          <cell r="B132" t="str">
            <v>2623000</v>
          </cell>
        </row>
        <row r="134">
          <cell r="B134" t="str">
            <v>2631000</v>
          </cell>
        </row>
        <row r="135">
          <cell r="B135" t="str">
            <v>2632000</v>
          </cell>
        </row>
        <row r="137">
          <cell r="B137" t="str">
            <v>2640000</v>
          </cell>
        </row>
        <row r="138">
          <cell r="B138" t="str">
            <v>2641000</v>
          </cell>
        </row>
        <row r="140">
          <cell r="B140" t="str">
            <v>2650100</v>
          </cell>
        </row>
        <row r="141">
          <cell r="B141" t="str">
            <v>2650200</v>
          </cell>
        </row>
        <row r="142">
          <cell r="B142" t="str">
            <v>2650300</v>
          </cell>
        </row>
        <row r="143">
          <cell r="B143" t="str">
            <v>2650400</v>
          </cell>
        </row>
        <row r="145">
          <cell r="B145" t="str">
            <v>2660100</v>
          </cell>
        </row>
        <row r="146">
          <cell r="B146" t="str">
            <v>2660200</v>
          </cell>
        </row>
        <row r="148">
          <cell r="B148" t="str">
            <v>1430110</v>
          </cell>
        </row>
        <row r="149">
          <cell r="B149" t="str">
            <v>2671000</v>
          </cell>
        </row>
        <row r="150">
          <cell r="B150" t="str">
            <v>2672000</v>
          </cell>
        </row>
        <row r="151">
          <cell r="B151" t="str">
            <v>2672500</v>
          </cell>
        </row>
        <row r="152">
          <cell r="B152" t="str">
            <v>2673000</v>
          </cell>
        </row>
        <row r="153">
          <cell r="B153" t="str">
            <v>2674000</v>
          </cell>
        </row>
        <row r="156">
          <cell r="B156" t="str">
            <v>2700000</v>
          </cell>
        </row>
        <row r="161">
          <cell r="B161" t="str">
            <v>5111100</v>
          </cell>
        </row>
        <row r="162">
          <cell r="B162" t="str">
            <v>5111100I</v>
          </cell>
        </row>
        <row r="163">
          <cell r="B163" t="str">
            <v>5111200</v>
          </cell>
        </row>
        <row r="164">
          <cell r="B164" t="str">
            <v>5111200I</v>
          </cell>
        </row>
        <row r="165">
          <cell r="B165" t="str">
            <v>5111300</v>
          </cell>
        </row>
        <row r="166">
          <cell r="B166" t="str">
            <v>5111300I</v>
          </cell>
        </row>
        <row r="167">
          <cell r="B167" t="str">
            <v>5111400</v>
          </cell>
        </row>
        <row r="168">
          <cell r="B168" t="str">
            <v>5111400I</v>
          </cell>
        </row>
        <row r="169">
          <cell r="B169" t="str">
            <v>5111500</v>
          </cell>
        </row>
        <row r="170">
          <cell r="B170" t="str">
            <v>5111500I</v>
          </cell>
        </row>
        <row r="171">
          <cell r="B171" t="str">
            <v>5111600</v>
          </cell>
        </row>
        <row r="172">
          <cell r="B172" t="str">
            <v>5111600I</v>
          </cell>
        </row>
        <row r="173">
          <cell r="B173" t="str">
            <v>5111700</v>
          </cell>
        </row>
        <row r="174">
          <cell r="B174" t="str">
            <v>5111700I</v>
          </cell>
        </row>
        <row r="175">
          <cell r="B175" t="str">
            <v>5111800</v>
          </cell>
        </row>
        <row r="176">
          <cell r="B176" t="str">
            <v>5111800I</v>
          </cell>
        </row>
        <row r="178">
          <cell r="B178" t="str">
            <v>5112100</v>
          </cell>
        </row>
        <row r="179">
          <cell r="B179" t="str">
            <v>5112200</v>
          </cell>
        </row>
        <row r="180">
          <cell r="B180" t="str">
            <v>5112300</v>
          </cell>
        </row>
        <row r="181">
          <cell r="B181" t="str">
            <v>5112400</v>
          </cell>
        </row>
        <row r="184">
          <cell r="B184" t="str">
            <v>5210000</v>
          </cell>
        </row>
        <row r="185">
          <cell r="B185" t="str">
            <v>5210000I</v>
          </cell>
        </row>
        <row r="186">
          <cell r="B186" t="str">
            <v>5220000</v>
          </cell>
        </row>
        <row r="187">
          <cell r="B187" t="str">
            <v>5220000I</v>
          </cell>
        </row>
        <row r="188">
          <cell r="B188" t="str">
            <v>5230000</v>
          </cell>
        </row>
        <row r="189">
          <cell r="B189" t="str">
            <v>5230000I</v>
          </cell>
        </row>
        <row r="190">
          <cell r="B190" t="str">
            <v>5240000</v>
          </cell>
        </row>
        <row r="191">
          <cell r="B191" t="str">
            <v>5240000I</v>
          </cell>
        </row>
        <row r="194">
          <cell r="B194" t="str">
            <v>5310000</v>
          </cell>
        </row>
        <row r="195">
          <cell r="B195" t="str">
            <v>5310000I</v>
          </cell>
        </row>
        <row r="196">
          <cell r="B196" t="str">
            <v>5320000</v>
          </cell>
        </row>
        <row r="199">
          <cell r="B199" t="str">
            <v>5410000</v>
          </cell>
        </row>
        <row r="200">
          <cell r="B200" t="str">
            <v>5410000I</v>
          </cell>
        </row>
        <row r="201">
          <cell r="B201" t="str">
            <v>5420000</v>
          </cell>
        </row>
        <row r="202">
          <cell r="B202" t="str">
            <v>5420000I</v>
          </cell>
        </row>
        <row r="203">
          <cell r="B203" t="str">
            <v>5430000</v>
          </cell>
        </row>
        <row r="205">
          <cell r="B205" t="str">
            <v>5500000</v>
          </cell>
        </row>
        <row r="207">
          <cell r="B207" t="str">
            <v>5601000</v>
          </cell>
        </row>
        <row r="208">
          <cell r="B208" t="str">
            <v>5602000</v>
          </cell>
        </row>
        <row r="209">
          <cell r="B209" t="str">
            <v>5603000</v>
          </cell>
        </row>
        <row r="210">
          <cell r="B210" t="str">
            <v>5603500</v>
          </cell>
        </row>
        <row r="211">
          <cell r="B211" t="str">
            <v>5604000</v>
          </cell>
        </row>
        <row r="212">
          <cell r="B212" t="str">
            <v>5605000</v>
          </cell>
        </row>
        <row r="213">
          <cell r="B213" t="str">
            <v>5606000</v>
          </cell>
        </row>
        <row r="214">
          <cell r="B214" t="str">
            <v>5606000I</v>
          </cell>
        </row>
        <row r="215">
          <cell r="B215" t="str">
            <v>5607000</v>
          </cell>
        </row>
        <row r="216">
          <cell r="B216" t="str">
            <v>5608000</v>
          </cell>
        </row>
        <row r="217">
          <cell r="B217" t="str">
            <v>5609000</v>
          </cell>
        </row>
        <row r="218">
          <cell r="B218" t="str">
            <v>5610000</v>
          </cell>
        </row>
        <row r="219">
          <cell r="B219" t="str">
            <v>5611000</v>
          </cell>
        </row>
        <row r="220">
          <cell r="B220" t="str">
            <v>5611000I</v>
          </cell>
        </row>
        <row r="221">
          <cell r="B221" t="str">
            <v>5612000</v>
          </cell>
        </row>
        <row r="222">
          <cell r="B222" t="str">
            <v>5613000</v>
          </cell>
        </row>
        <row r="223">
          <cell r="B223" t="str">
            <v>5613000I</v>
          </cell>
        </row>
        <row r="224">
          <cell r="B224" t="str">
            <v>5614000</v>
          </cell>
        </row>
        <row r="225">
          <cell r="B225" t="str">
            <v>5614000I</v>
          </cell>
        </row>
        <row r="226">
          <cell r="B226" t="str">
            <v>5615000</v>
          </cell>
        </row>
        <row r="227">
          <cell r="B227" t="str">
            <v>5615000I</v>
          </cell>
        </row>
        <row r="228">
          <cell r="B228" t="str">
            <v>5616000</v>
          </cell>
        </row>
        <row r="229">
          <cell r="B229" t="str">
            <v>5617000</v>
          </cell>
        </row>
        <row r="230">
          <cell r="B230" t="str">
            <v>5618000</v>
          </cell>
        </row>
        <row r="231">
          <cell r="B231" t="str">
            <v>5619000</v>
          </cell>
        </row>
        <row r="232">
          <cell r="B232" t="str">
            <v>5620000</v>
          </cell>
        </row>
        <row r="233">
          <cell r="B233" t="str">
            <v>5620000I</v>
          </cell>
        </row>
        <row r="234">
          <cell r="B234" t="str">
            <v>5621000</v>
          </cell>
        </row>
        <row r="235">
          <cell r="B235" t="str">
            <v>5621000I</v>
          </cell>
        </row>
        <row r="236">
          <cell r="B236" t="str">
            <v>5622000</v>
          </cell>
        </row>
        <row r="237">
          <cell r="B237" t="str">
            <v>5640000</v>
          </cell>
        </row>
        <row r="238">
          <cell r="B238" t="str">
            <v>5640000I</v>
          </cell>
        </row>
        <row r="239">
          <cell r="B239" t="str">
            <v>5650000</v>
          </cell>
        </row>
        <row r="240">
          <cell r="B240" t="str">
            <v>5651000</v>
          </cell>
        </row>
        <row r="241">
          <cell r="B241" t="str">
            <v>5670000</v>
          </cell>
        </row>
        <row r="242">
          <cell r="B242" t="str">
            <v>5700000</v>
          </cell>
        </row>
        <row r="247">
          <cell r="B247" t="str">
            <v>6111000</v>
          </cell>
        </row>
        <row r="248">
          <cell r="B248" t="str">
            <v>6111000I</v>
          </cell>
        </row>
        <row r="249">
          <cell r="B249" t="str">
            <v>6112000</v>
          </cell>
        </row>
        <row r="250">
          <cell r="B250" t="str">
            <v>6113000</v>
          </cell>
        </row>
        <row r="251">
          <cell r="B251" t="str">
            <v>6113000I</v>
          </cell>
        </row>
        <row r="252">
          <cell r="B252" t="str">
            <v>6114000</v>
          </cell>
        </row>
        <row r="253">
          <cell r="B253" t="str">
            <v>6114000I</v>
          </cell>
        </row>
        <row r="254">
          <cell r="B254" t="str">
            <v>6115000</v>
          </cell>
        </row>
        <row r="255">
          <cell r="B255" t="str">
            <v>6115000I</v>
          </cell>
        </row>
        <row r="256">
          <cell r="B256" t="str">
            <v>6116000</v>
          </cell>
        </row>
        <row r="257">
          <cell r="B257" t="str">
            <v>6117000</v>
          </cell>
        </row>
        <row r="258">
          <cell r="B258" t="str">
            <v>6117000I</v>
          </cell>
        </row>
        <row r="259">
          <cell r="B259" t="str">
            <v>6118000</v>
          </cell>
        </row>
        <row r="260">
          <cell r="B260" t="str">
            <v>6118000I</v>
          </cell>
        </row>
        <row r="261">
          <cell r="B261" t="str">
            <v>6119000</v>
          </cell>
        </row>
        <row r="263">
          <cell r="B263" t="str">
            <v>6121000</v>
          </cell>
        </row>
        <row r="264">
          <cell r="B264" t="str">
            <v>6121000I</v>
          </cell>
        </row>
        <row r="266">
          <cell r="B266" t="str">
            <v>6131000</v>
          </cell>
        </row>
        <row r="267">
          <cell r="B267" t="str">
            <v>6131000I</v>
          </cell>
        </row>
        <row r="271">
          <cell r="B271" t="str">
            <v>6211000</v>
          </cell>
        </row>
        <row r="272">
          <cell r="B272" t="str">
            <v>6212000</v>
          </cell>
        </row>
        <row r="273">
          <cell r="B273" t="str">
            <v>6213000</v>
          </cell>
        </row>
        <row r="274">
          <cell r="B274" t="str">
            <v>6214000</v>
          </cell>
        </row>
        <row r="275">
          <cell r="B275" t="str">
            <v>6215000</v>
          </cell>
        </row>
        <row r="276">
          <cell r="B276" t="str">
            <v>6216000</v>
          </cell>
        </row>
        <row r="278">
          <cell r="B278" t="str">
            <v>6221000</v>
          </cell>
        </row>
        <row r="279">
          <cell r="B279" t="str">
            <v>6221000I</v>
          </cell>
        </row>
        <row r="280">
          <cell r="B280" t="str">
            <v>6222000</v>
          </cell>
        </row>
        <row r="281">
          <cell r="B281" t="str">
            <v>6223000</v>
          </cell>
        </row>
        <row r="282">
          <cell r="B282" t="str">
            <v>6224000</v>
          </cell>
        </row>
        <row r="283">
          <cell r="B283" t="str">
            <v>6225000</v>
          </cell>
        </row>
        <row r="284">
          <cell r="B284" t="str">
            <v>6226000</v>
          </cell>
        </row>
        <row r="285">
          <cell r="B285" t="str">
            <v>6227000</v>
          </cell>
        </row>
        <row r="288">
          <cell r="B288" t="str">
            <v>6231100</v>
          </cell>
        </row>
        <row r="289">
          <cell r="B289" t="str">
            <v>6231200</v>
          </cell>
        </row>
        <row r="291">
          <cell r="B291" t="str">
            <v>6232100</v>
          </cell>
        </row>
        <row r="292">
          <cell r="B292" t="str">
            <v>6232200</v>
          </cell>
        </row>
        <row r="293">
          <cell r="B293" t="str">
            <v>6232200I</v>
          </cell>
        </row>
        <row r="294">
          <cell r="B294" t="str">
            <v>6232300</v>
          </cell>
        </row>
        <row r="295">
          <cell r="B295" t="str">
            <v>6232400</v>
          </cell>
        </row>
        <row r="296">
          <cell r="B296" t="str">
            <v>6232500</v>
          </cell>
        </row>
        <row r="301">
          <cell r="B301" t="str">
            <v>6310000</v>
          </cell>
        </row>
        <row r="302">
          <cell r="B302" t="str">
            <v>6320000</v>
          </cell>
        </row>
        <row r="303">
          <cell r="B303" t="str">
            <v>6330000</v>
          </cell>
        </row>
        <row r="307">
          <cell r="B307" t="str">
            <v>6411000</v>
          </cell>
        </row>
        <row r="308">
          <cell r="B308" t="str">
            <v>6412000</v>
          </cell>
        </row>
        <row r="309">
          <cell r="B309" t="str">
            <v>6413000</v>
          </cell>
        </row>
        <row r="310">
          <cell r="B310" t="str">
            <v>6414000</v>
          </cell>
        </row>
        <row r="311">
          <cell r="B311" t="str">
            <v>6414500</v>
          </cell>
        </row>
        <row r="312">
          <cell r="B312" t="str">
            <v>6414600</v>
          </cell>
        </row>
        <row r="313">
          <cell r="B313" t="str">
            <v>6415000</v>
          </cell>
        </row>
        <row r="314">
          <cell r="B314" t="str">
            <v>6415500</v>
          </cell>
        </row>
        <row r="315">
          <cell r="B315" t="str">
            <v>6416000</v>
          </cell>
        </row>
        <row r="316">
          <cell r="B316" t="str">
            <v>6416000I</v>
          </cell>
        </row>
        <row r="317">
          <cell r="B317" t="str">
            <v>6417000</v>
          </cell>
        </row>
        <row r="318">
          <cell r="B318" t="str">
            <v>6418000</v>
          </cell>
        </row>
        <row r="319">
          <cell r="B319" t="str">
            <v>6418000I</v>
          </cell>
        </row>
        <row r="320">
          <cell r="B320" t="str">
            <v>6419000</v>
          </cell>
        </row>
        <row r="321">
          <cell r="B321" t="str">
            <v>6419000I</v>
          </cell>
        </row>
        <row r="322">
          <cell r="B322" t="str">
            <v>6419001</v>
          </cell>
        </row>
        <row r="323">
          <cell r="B323" t="str">
            <v>6420000</v>
          </cell>
        </row>
        <row r="324">
          <cell r="B324" t="str">
            <v>6420000I</v>
          </cell>
        </row>
        <row r="325">
          <cell r="B325" t="str">
            <v>6421000</v>
          </cell>
        </row>
        <row r="326">
          <cell r="B326" t="str">
            <v>6422000</v>
          </cell>
        </row>
        <row r="327">
          <cell r="B327" t="str">
            <v>6422000I</v>
          </cell>
        </row>
        <row r="328">
          <cell r="B328" t="str">
            <v>6423000</v>
          </cell>
        </row>
        <row r="329">
          <cell r="B329" t="str">
            <v>6423000I</v>
          </cell>
        </row>
        <row r="330">
          <cell r="B330" t="str">
            <v>6424000</v>
          </cell>
        </row>
        <row r="331">
          <cell r="B331" t="str">
            <v>6424000I</v>
          </cell>
        </row>
        <row r="332">
          <cell r="B332" t="str">
            <v>6425000</v>
          </cell>
        </row>
        <row r="333">
          <cell r="B333" t="str">
            <v>6426000</v>
          </cell>
        </row>
        <row r="334">
          <cell r="B334" t="str">
            <v>6426000I</v>
          </cell>
        </row>
        <row r="335">
          <cell r="B335" t="str">
            <v>6427000</v>
          </cell>
        </row>
        <row r="336">
          <cell r="B336" t="str">
            <v>6428000</v>
          </cell>
        </row>
        <row r="337">
          <cell r="B337" t="str">
            <v>6428000I</v>
          </cell>
        </row>
        <row r="338">
          <cell r="B338" t="str">
            <v>6429000</v>
          </cell>
        </row>
        <row r="339">
          <cell r="B339" t="str">
            <v>6430000</v>
          </cell>
        </row>
        <row r="340">
          <cell r="B340" t="str">
            <v>6431000</v>
          </cell>
        </row>
        <row r="341">
          <cell r="B341" t="str">
            <v>6431000I</v>
          </cell>
        </row>
        <row r="342">
          <cell r="B342" t="str">
            <v>6432000</v>
          </cell>
        </row>
        <row r="343">
          <cell r="B343" t="str">
            <v>6432000I</v>
          </cell>
        </row>
        <row r="344">
          <cell r="B344" t="str">
            <v>6433000</v>
          </cell>
        </row>
        <row r="345">
          <cell r="B345" t="str">
            <v>6433000I</v>
          </cell>
        </row>
        <row r="346">
          <cell r="B346" t="str">
            <v>6434000</v>
          </cell>
        </row>
        <row r="347">
          <cell r="B347" t="str">
            <v>6434000I</v>
          </cell>
        </row>
        <row r="348">
          <cell r="B348" t="str">
            <v>6435000</v>
          </cell>
        </row>
        <row r="349">
          <cell r="B349" t="str">
            <v>6435000I</v>
          </cell>
        </row>
        <row r="350">
          <cell r="B350" t="str">
            <v>6436000</v>
          </cell>
        </row>
        <row r="351">
          <cell r="B351" t="str">
            <v>6436000I</v>
          </cell>
        </row>
        <row r="352">
          <cell r="B352" t="str">
            <v>6437000</v>
          </cell>
        </row>
        <row r="353">
          <cell r="B353" t="str">
            <v>6437000I</v>
          </cell>
        </row>
        <row r="354">
          <cell r="B354" t="str">
            <v>6437100</v>
          </cell>
        </row>
        <row r="355">
          <cell r="B355" t="str">
            <v>6437100I</v>
          </cell>
        </row>
        <row r="356">
          <cell r="B356" t="str">
            <v>6437200</v>
          </cell>
        </row>
        <row r="357">
          <cell r="B357" t="str">
            <v>6437300</v>
          </cell>
        </row>
        <row r="358">
          <cell r="B358" t="str">
            <v>6437400</v>
          </cell>
        </row>
        <row r="359">
          <cell r="B359" t="str">
            <v>6437400I</v>
          </cell>
        </row>
        <row r="360">
          <cell r="B360" t="str">
            <v>6438000</v>
          </cell>
        </row>
        <row r="361">
          <cell r="B361" t="str">
            <v>6438000I</v>
          </cell>
        </row>
        <row r="362">
          <cell r="B362" t="str">
            <v>6439000</v>
          </cell>
        </row>
        <row r="363">
          <cell r="B363" t="str">
            <v>6439000I</v>
          </cell>
        </row>
        <row r="364">
          <cell r="B364" t="str">
            <v>6440000</v>
          </cell>
        </row>
        <row r="365">
          <cell r="B365" t="str">
            <v>6441000</v>
          </cell>
        </row>
        <row r="366">
          <cell r="B366" t="str">
            <v>6442000</v>
          </cell>
        </row>
        <row r="367">
          <cell r="B367" t="str">
            <v>6450000</v>
          </cell>
        </row>
        <row r="368">
          <cell r="B368" t="str">
            <v>6470000</v>
          </cell>
        </row>
        <row r="369">
          <cell r="B369" t="str">
            <v>6480000</v>
          </cell>
        </row>
        <row r="374">
          <cell r="B374" t="str">
            <v>7110000</v>
          </cell>
        </row>
        <row r="375">
          <cell r="B375" t="str">
            <v>7111000</v>
          </cell>
        </row>
        <row r="376">
          <cell r="B376" t="str">
            <v>7112000</v>
          </cell>
        </row>
        <row r="378">
          <cell r="B378" t="str">
            <v>7120000</v>
          </cell>
        </row>
        <row r="380">
          <cell r="B380" t="str">
            <v>7130000</v>
          </cell>
        </row>
        <row r="382">
          <cell r="B382" t="str">
            <v>7141000</v>
          </cell>
        </row>
        <row r="383">
          <cell r="B383" t="str">
            <v>7142000</v>
          </cell>
        </row>
        <row r="384">
          <cell r="B384" t="str">
            <v>7143000</v>
          </cell>
        </row>
        <row r="385">
          <cell r="B385" t="str">
            <v>7144000</v>
          </cell>
        </row>
        <row r="386">
          <cell r="B386" t="str">
            <v>7145000</v>
          </cell>
        </row>
        <row r="387">
          <cell r="B387" t="str">
            <v>7145000I</v>
          </cell>
        </row>
        <row r="388">
          <cell r="B388" t="str">
            <v>7150000</v>
          </cell>
        </row>
        <row r="389">
          <cell r="B389" t="str">
            <v>7170000</v>
          </cell>
        </row>
        <row r="393">
          <cell r="B393" t="str">
            <v>7210000</v>
          </cell>
        </row>
        <row r="395">
          <cell r="B395" t="str">
            <v>7220000</v>
          </cell>
        </row>
        <row r="397">
          <cell r="B397" t="str">
            <v>7231000</v>
          </cell>
        </row>
        <row r="398">
          <cell r="B398" t="str">
            <v>7232000</v>
          </cell>
        </row>
        <row r="399">
          <cell r="B399" t="str">
            <v>7233000</v>
          </cell>
        </row>
        <row r="400">
          <cell r="B400" t="str">
            <v>7234000</v>
          </cell>
        </row>
        <row r="401">
          <cell r="B401" t="str">
            <v>7235000</v>
          </cell>
        </row>
        <row r="402">
          <cell r="B402" t="str">
            <v>7236000</v>
          </cell>
        </row>
        <row r="403">
          <cell r="B403" t="str">
            <v>7237000</v>
          </cell>
        </row>
        <row r="404">
          <cell r="B404" t="str">
            <v>7250000</v>
          </cell>
        </row>
        <row r="405">
          <cell r="B405" t="str">
            <v>7270000</v>
          </cell>
        </row>
        <row r="410">
          <cell r="B410" t="str">
            <v>7300000</v>
          </cell>
        </row>
        <row r="411">
          <cell r="B411" t="str">
            <v>7300000I</v>
          </cell>
        </row>
        <row r="413">
          <cell r="B413" t="str">
            <v>7400000</v>
          </cell>
        </row>
        <row r="417">
          <cell r="B417" t="str">
            <v>7511000</v>
          </cell>
        </row>
        <row r="418">
          <cell r="B418" t="str">
            <v>7512000</v>
          </cell>
        </row>
        <row r="419">
          <cell r="B419" t="str">
            <v>7513000</v>
          </cell>
        </row>
        <row r="420">
          <cell r="B420" t="str">
            <v>7514000</v>
          </cell>
        </row>
        <row r="421">
          <cell r="B421" t="str">
            <v>7515000</v>
          </cell>
        </row>
        <row r="422">
          <cell r="B422" t="str">
            <v>7515500</v>
          </cell>
        </row>
        <row r="423">
          <cell r="B423" t="str">
            <v>7516000</v>
          </cell>
        </row>
        <row r="424">
          <cell r="B424" t="str">
            <v>7517000</v>
          </cell>
        </row>
        <row r="425">
          <cell r="B425" t="str">
            <v>7518000</v>
          </cell>
        </row>
        <row r="426">
          <cell r="B426" t="str">
            <v>7519000</v>
          </cell>
        </row>
        <row r="428">
          <cell r="B428" t="str">
            <v>7521000</v>
          </cell>
        </row>
        <row r="429">
          <cell r="B429" t="str">
            <v>7522000</v>
          </cell>
        </row>
        <row r="430">
          <cell r="B430" t="str">
            <v>7523000</v>
          </cell>
        </row>
        <row r="431">
          <cell r="B431" t="str">
            <v>7523500</v>
          </cell>
        </row>
        <row r="432">
          <cell r="B432" t="str">
            <v>7524000</v>
          </cell>
        </row>
        <row r="433">
          <cell r="B433" t="str">
            <v>7525000</v>
          </cell>
        </row>
        <row r="434">
          <cell r="B434" t="str">
            <v>7526000</v>
          </cell>
        </row>
        <row r="435">
          <cell r="B435" t="str">
            <v>7526000I</v>
          </cell>
        </row>
        <row r="436">
          <cell r="B436" t="str">
            <v>7527000</v>
          </cell>
        </row>
        <row r="437">
          <cell r="B437" t="str">
            <v>7528000</v>
          </cell>
        </row>
        <row r="440">
          <cell r="B440" t="str">
            <v>7600000</v>
          </cell>
        </row>
        <row r="442">
          <cell r="B442" t="str">
            <v>7700000</v>
          </cell>
        </row>
        <row r="445">
          <cell r="B445" t="str">
            <v>2180100</v>
          </cell>
        </row>
        <row r="446">
          <cell r="B446" t="str">
            <v>2180300</v>
          </cell>
        </row>
        <row r="447">
          <cell r="B447" t="str">
            <v>2180450</v>
          </cell>
        </row>
        <row r="451">
          <cell r="B451" t="str">
            <v>OFF1111</v>
          </cell>
        </row>
        <row r="452">
          <cell r="B452" t="str">
            <v>OFF1112</v>
          </cell>
        </row>
        <row r="453">
          <cell r="B453" t="str">
            <v>OFF1113</v>
          </cell>
        </row>
        <row r="455">
          <cell r="B455" t="str">
            <v>OFF1211</v>
          </cell>
        </row>
        <row r="456">
          <cell r="B456" t="str">
            <v>OFF1212</v>
          </cell>
        </row>
        <row r="457">
          <cell r="B457" t="str">
            <v>OFF1213</v>
          </cell>
        </row>
        <row r="459">
          <cell r="B459" t="str">
            <v>OFF1311</v>
          </cell>
        </row>
        <row r="460">
          <cell r="B460" t="str">
            <v>OFF1312</v>
          </cell>
        </row>
        <row r="461">
          <cell r="B461" t="str">
            <v>OFF1313</v>
          </cell>
        </row>
        <row r="463">
          <cell r="B463" t="str">
            <v>OFF1411</v>
          </cell>
        </row>
        <row r="464">
          <cell r="B464" t="str">
            <v>OFF1412</v>
          </cell>
        </row>
        <row r="465">
          <cell r="B465" t="str">
            <v>OFF1413</v>
          </cell>
        </row>
        <row r="467">
          <cell r="B467" t="str">
            <v>OFF1511</v>
          </cell>
        </row>
        <row r="468">
          <cell r="B468" t="str">
            <v>OFF1512</v>
          </cell>
        </row>
        <row r="469">
          <cell r="B469" t="str">
            <v>OFF1513</v>
          </cell>
        </row>
        <row r="471">
          <cell r="B471" t="str">
            <v>OFF2000</v>
          </cell>
        </row>
        <row r="473">
          <cell r="B473" t="str">
            <v>STAT1100</v>
          </cell>
        </row>
        <row r="474">
          <cell r="B474" t="str">
            <v>STAT1200</v>
          </cell>
        </row>
        <row r="475">
          <cell r="B475" t="str">
            <v>STAT1300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ation"/>
      <sheetName val="Multiples"/>
      <sheetName val="Multiples_adj"/>
      <sheetName val="Growth"/>
      <sheetName val="Margins"/>
      <sheetName val="Profitability"/>
      <sheetName val="Liquidity"/>
      <sheetName val="Debt"/>
      <sheetName val="WC"/>
      <sheetName val="CAPEX"/>
      <sheetName val="R_WACC"/>
      <sheetName val="Ratings"/>
      <sheetName val="R_Beta"/>
      <sheetName val="Des"/>
      <sheetName val="R_Company"/>
      <sheetName val="CEKIA"/>
      <sheetName val="Makro"/>
      <sheetName val="Start"/>
      <sheetName val="Select"/>
      <sheetName val="Languages"/>
      <sheetName val="Ratios"/>
      <sheetName val="Trends"/>
      <sheetName val="Rs"/>
      <sheetName val="Company"/>
      <sheetName val="ND"/>
      <sheetName val="Crncy"/>
      <sheetName val="EST"/>
      <sheetName val="EE"/>
      <sheetName val="OI"/>
      <sheetName val="Beta"/>
      <sheetName val="WACC"/>
      <sheetName val="BS"/>
      <sheetName val="P&amp;L"/>
      <sheetName val="Vzor"/>
      <sheetName val="Vzor2"/>
      <sheetName val="Menu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2">
          <cell r="C12" t="str">
            <v>English</v>
          </cell>
        </row>
      </sheetData>
      <sheetData sheetId="18"/>
      <sheetData sheetId="19">
        <row r="2">
          <cell r="B2" t="str">
            <v>Company Name</v>
          </cell>
        </row>
        <row r="3">
          <cell r="B3" t="str">
            <v>Country</v>
          </cell>
        </row>
        <row r="4">
          <cell r="B4" t="str">
            <v>Description</v>
          </cell>
        </row>
        <row r="5">
          <cell r="B5" t="str">
            <v>No. employees</v>
          </cell>
        </row>
        <row r="6">
          <cell r="B6" t="str">
            <v>Market Cap (USD mil)</v>
          </cell>
        </row>
        <row r="7">
          <cell r="B7" t="str">
            <v>Ticker</v>
          </cell>
        </row>
        <row r="8">
          <cell r="B8" t="str">
            <v>Quick ratio</v>
          </cell>
        </row>
        <row r="9">
          <cell r="B9" t="str">
            <v>Current ratio</v>
          </cell>
        </row>
        <row r="10">
          <cell r="B10" t="str">
            <v>Cash and mark. sec. / total assets</v>
          </cell>
        </row>
        <row r="11">
          <cell r="B11" t="str">
            <v>Cash and mark. sec. / total sales</v>
          </cell>
        </row>
        <row r="12">
          <cell r="B12" t="str">
            <v>Receivables / sales</v>
          </cell>
        </row>
        <row r="13">
          <cell r="B13" t="str">
            <v>Inventory / sales</v>
          </cell>
        </row>
        <row r="14">
          <cell r="B14" t="str">
            <v>Payables / sales</v>
          </cell>
        </row>
        <row r="15">
          <cell r="B15" t="str">
            <v>WC / sales</v>
          </cell>
        </row>
        <row r="16">
          <cell r="B16" t="str">
            <v>EBITDA margin</v>
          </cell>
        </row>
        <row r="17">
          <cell r="B17" t="str">
            <v>EBIT margin</v>
          </cell>
        </row>
        <row r="18">
          <cell r="B18" t="str">
            <v>EBT margin</v>
          </cell>
        </row>
        <row r="19">
          <cell r="B19" t="str">
            <v>Net income margin</v>
          </cell>
        </row>
        <row r="20">
          <cell r="B20" t="str">
            <v>ROA (NI)</v>
          </cell>
        </row>
        <row r="21">
          <cell r="B21" t="str">
            <v>ROA (EBIT)</v>
          </cell>
        </row>
        <row r="22">
          <cell r="B22" t="str">
            <v>ROE (NI)</v>
          </cell>
        </row>
        <row r="23">
          <cell r="B23" t="str">
            <v>ROE (EBIT)</v>
          </cell>
        </row>
        <row r="24">
          <cell r="B24" t="str">
            <v>history</v>
          </cell>
        </row>
        <row r="25">
          <cell r="B25" t="str">
            <v>estimate</v>
          </cell>
        </row>
        <row r="26">
          <cell r="B26" t="str">
            <v>median</v>
          </cell>
        </row>
        <row r="27">
          <cell r="B27" t="str">
            <v>ar. average</v>
          </cell>
        </row>
        <row r="28">
          <cell r="B28" t="str">
            <v>lower quartile</v>
          </cell>
        </row>
        <row r="29">
          <cell r="B29" t="str">
            <v>upper quartile</v>
          </cell>
        </row>
        <row r="30">
          <cell r="B30" t="str">
            <v>Valuation multiples</v>
          </cell>
        </row>
        <row r="31">
          <cell r="B31" t="str">
            <v>Net income</v>
          </cell>
        </row>
        <row r="32">
          <cell r="B32" t="str">
            <v>Market Approach</v>
          </cell>
        </row>
        <row r="33">
          <cell r="B33" t="str">
            <v>margin</v>
          </cell>
        </row>
        <row r="35">
          <cell r="B35" t="str">
            <v>MVIC</v>
          </cell>
        </row>
        <row r="36">
          <cell r="B36" t="str">
            <v>MVE</v>
          </cell>
        </row>
        <row r="37">
          <cell r="B37" t="str">
            <v>Sales</v>
          </cell>
        </row>
        <row r="38">
          <cell r="B38" t="str">
            <v>Subject company level for</v>
          </cell>
        </row>
        <row r="39">
          <cell r="B39" t="str">
            <v>Multiple for GLC</v>
          </cell>
        </row>
        <row r="41">
          <cell r="B41" t="str">
            <v>Selected multiple</v>
          </cell>
        </row>
        <row r="42">
          <cell r="B42" t="str">
            <v>Country risk adjustment</v>
          </cell>
        </row>
        <row r="43">
          <cell r="B43" t="str">
            <v>Small company discount adjustment</v>
          </cell>
        </row>
        <row r="45">
          <cell r="B45" t="str">
            <v>Total adjustment</v>
          </cell>
        </row>
        <row r="46">
          <cell r="B46" t="str">
            <v>Calculated preliminary value indication of invested capital - minority, marketable basis</v>
          </cell>
        </row>
        <row r="47">
          <cell r="B47" t="str">
            <v>Total debt</v>
          </cell>
        </row>
        <row r="48">
          <cell r="B48" t="str">
            <v>Calculated preliminary value indication of equity - minority, marketable basis</v>
          </cell>
        </row>
        <row r="49">
          <cell r="B49" t="str">
            <v>Majority premium 100% control</v>
          </cell>
        </row>
        <row r="50">
          <cell r="B50" t="str">
            <v>Calculated preliminary value indication of equity - 100% majority, marketable basis</v>
          </cell>
        </row>
        <row r="51">
          <cell r="B51" t="str">
            <v>PV of tax loss carry forward</v>
          </cell>
        </row>
        <row r="52">
          <cell r="B52" t="str">
            <v>Excess/Deficit WC</v>
          </cell>
        </row>
        <row r="53">
          <cell r="B53" t="str">
            <v>Non-operating assets</v>
          </cell>
        </row>
        <row r="54">
          <cell r="B54" t="str">
            <v>Calculated value indication of equity - 100% majority, marketable basis</v>
          </cell>
        </row>
        <row r="55">
          <cell r="B55" t="str">
            <v>Discount for lack of 100% control</v>
          </cell>
        </row>
        <row r="56">
          <cell r="B56" t="str">
            <v>Non-marketability discount</v>
          </cell>
        </row>
        <row r="57">
          <cell r="B57" t="str">
            <v>Calculated value indication of equity - non-marketable basis</v>
          </cell>
        </row>
        <row r="58">
          <cell r="B58" t="str">
            <v>Estimated fair market value of xx% shareholders' equity according to selected multiple</v>
          </cell>
        </row>
        <row r="61">
          <cell r="B61" t="str">
            <v>interquartile range</v>
          </cell>
        </row>
        <row r="62">
          <cell r="B62" t="str">
            <v>Growth rate of sales</v>
          </cell>
        </row>
        <row r="63">
          <cell r="B63" t="str">
            <v>Historical Balance Sheet</v>
          </cell>
        </row>
        <row r="64">
          <cell r="B64" t="str">
            <v>Current assets</v>
          </cell>
        </row>
        <row r="65">
          <cell r="B65" t="str">
            <v>Cash &amp; near cash</v>
          </cell>
        </row>
        <row r="66">
          <cell r="B66" t="str">
            <v>Marketable sec</v>
          </cell>
        </row>
        <row r="67">
          <cell r="B67" t="str">
            <v>Acct &amp; notes rec</v>
          </cell>
        </row>
        <row r="68">
          <cell r="B68" t="str">
            <v>Inventories</v>
          </cell>
        </row>
        <row r="69">
          <cell r="B69" t="str">
            <v>Other cur assets</v>
          </cell>
        </row>
        <row r="70">
          <cell r="B70" t="str">
            <v>Gross fixed assets</v>
          </cell>
        </row>
        <row r="71">
          <cell r="B71" t="str">
            <v>Accum depreciation</v>
          </cell>
        </row>
        <row r="72">
          <cell r="B72" t="str">
            <v>Net fixed assets</v>
          </cell>
        </row>
        <row r="73">
          <cell r="B73" t="str">
            <v>LT inv't &amp; LT rec</v>
          </cell>
        </row>
        <row r="74">
          <cell r="B74" t="str">
            <v>Other assets</v>
          </cell>
        </row>
        <row r="75">
          <cell r="B75" t="str">
            <v>Total assets</v>
          </cell>
        </row>
        <row r="76">
          <cell r="B76" t="str">
            <v>Current liabilities</v>
          </cell>
        </row>
        <row r="77">
          <cell r="B77" t="str">
            <v>Accounts payable</v>
          </cell>
        </row>
        <row r="78">
          <cell r="B78" t="str">
            <v>ST borrowings</v>
          </cell>
        </row>
        <row r="79">
          <cell r="B79" t="str">
            <v>Other ST liab</v>
          </cell>
        </row>
        <row r="80">
          <cell r="B80" t="str">
            <v>LT borrowings</v>
          </cell>
        </row>
        <row r="81">
          <cell r="B81" t="str">
            <v>Other LT liab</v>
          </cell>
        </row>
        <row r="82">
          <cell r="B82" t="str">
            <v>Total liabilities</v>
          </cell>
        </row>
        <row r="83">
          <cell r="B83" t="str">
            <v>Preferred equity</v>
          </cell>
        </row>
        <row r="84">
          <cell r="B84" t="str">
            <v>Minority interest</v>
          </cell>
        </row>
        <row r="85">
          <cell r="B85" t="str">
            <v>Share Capital and APIC</v>
          </cell>
        </row>
        <row r="86">
          <cell r="B86" t="str">
            <v>Total common equity</v>
          </cell>
        </row>
        <row r="87">
          <cell r="B87" t="str">
            <v>Shareholders' equity</v>
          </cell>
        </row>
        <row r="88">
          <cell r="B88" t="str">
            <v>Historical Profit and Loss Accounts</v>
          </cell>
        </row>
        <row r="89">
          <cell r="B89" t="str">
            <v>Net sales</v>
          </cell>
        </row>
        <row r="90">
          <cell r="B90" t="str">
            <v>Cost of goods sold</v>
          </cell>
        </row>
        <row r="91">
          <cell r="B91" t="str">
            <v>Sell, gen &amp; adm exp</v>
          </cell>
        </row>
        <row r="92">
          <cell r="B92" t="str">
            <v>Operating inc(loss)</v>
          </cell>
        </row>
        <row r="93">
          <cell r="B93" t="str">
            <v>Interest expense</v>
          </cell>
        </row>
        <row r="94">
          <cell r="B94" t="str">
            <v>Net non-op L (G)</v>
          </cell>
        </row>
        <row r="95">
          <cell r="B95" t="str">
            <v>Income tax expense</v>
          </cell>
        </row>
        <row r="96">
          <cell r="B96" t="str">
            <v>Income bef XO items</v>
          </cell>
        </row>
        <row r="97">
          <cell r="B97" t="str">
            <v>XO L(G) pretax</v>
          </cell>
        </row>
        <row r="98">
          <cell r="B98" t="str">
            <v>Net income (loss)</v>
          </cell>
        </row>
        <row r="99">
          <cell r="B99" t="str">
            <v>NORMALIZED FINANCIALS</v>
          </cell>
        </row>
        <row r="100">
          <cell r="B100" t="str">
            <v>Creation (release) of reserves, provisions and accruals</v>
          </cell>
        </row>
        <row r="101">
          <cell r="B101" t="str">
            <v>Profit / (Loss) from sale of assets</v>
          </cell>
        </row>
        <row r="102">
          <cell r="B102" t="str">
            <v>Other</v>
          </cell>
        </row>
        <row r="103">
          <cell r="B103" t="str">
            <v>EBIT</v>
          </cell>
        </row>
        <row r="104">
          <cell r="B104" t="str">
            <v>EBITDA</v>
          </cell>
        </row>
        <row r="105">
          <cell r="B105" t="str">
            <v>XO L(G) aftertax</v>
          </cell>
        </row>
        <row r="106">
          <cell r="B106" t="str">
            <v>Depreciation</v>
          </cell>
        </row>
        <row r="107">
          <cell r="B107" t="str">
            <v>Raw Beta</v>
          </cell>
        </row>
        <row r="108">
          <cell r="B108" t="str">
            <v>Std. Error for Beta</v>
          </cell>
        </row>
        <row r="109">
          <cell r="B109" t="str">
            <v>Unlevered Beta</v>
          </cell>
        </row>
        <row r="110">
          <cell r="B110" t="str">
            <v>Relevered Beta</v>
          </cell>
        </row>
        <row r="111">
          <cell r="B111" t="str">
            <v>Adjusted Beta</v>
          </cell>
        </row>
        <row r="120">
          <cell r="B120" t="str">
            <v>Risk-free rate - USD</v>
          </cell>
        </row>
        <row r="121">
          <cell r="B121" t="str">
            <v>Yield spread - CZK/USD</v>
          </cell>
        </row>
        <row r="122">
          <cell r="B122" t="str">
            <v>Risk-free rate - CZK</v>
          </cell>
        </row>
        <row r="123">
          <cell r="B123" t="str">
            <v>Market risk premium</v>
          </cell>
        </row>
        <row r="124">
          <cell r="B124" t="str">
            <v>Beta coefficient</v>
          </cell>
        </row>
        <row r="125">
          <cell r="B125" t="str">
            <v>Preliminary cost of equity</v>
          </cell>
        </row>
        <row r="126">
          <cell r="B126" t="str">
            <v>Adjustment for Country risk</v>
          </cell>
        </row>
        <row r="127">
          <cell r="B127" t="str">
            <v>Adjustment for Small company risk</v>
          </cell>
        </row>
        <row r="128">
          <cell r="B128" t="str">
            <v>Adjustment for risk factors specific to the subject company</v>
          </cell>
        </row>
        <row r="129">
          <cell r="B129" t="str">
            <v>Equity net cash flow discount rate specific to the subject company</v>
          </cell>
        </row>
        <row r="130">
          <cell r="B130" t="str">
            <v>Cost of Debt Capital</v>
          </cell>
        </row>
        <row r="131">
          <cell r="B131" t="str">
            <v>Long term interest rate in the Czech republic</v>
          </cell>
        </row>
        <row r="132">
          <cell r="B132" t="str">
            <v>Corporate tax rate</v>
          </cell>
        </row>
        <row r="133">
          <cell r="B133" t="str">
            <v>After tax cost of debt</v>
          </cell>
        </row>
        <row r="134">
          <cell r="B134" t="str">
            <v>Capital Structure</v>
          </cell>
        </row>
        <row r="135">
          <cell r="B135" t="str">
            <v>Equity</v>
          </cell>
        </row>
        <row r="136">
          <cell r="B136" t="str">
            <v>Debt</v>
          </cell>
        </row>
        <row r="137">
          <cell r="B137" t="str">
            <v>Cost of capital</v>
          </cell>
        </row>
        <row r="138">
          <cell r="B138" t="str">
            <v>WACC</v>
          </cell>
        </row>
        <row r="139">
          <cell r="B139" t="str">
            <v>Selected WACC (rounded)</v>
          </cell>
        </row>
        <row r="140">
          <cell r="B140" t="str">
            <v>20 years U.S. government bond yield as at the valuation date</v>
          </cell>
        </row>
        <row r="141">
          <cell r="B141" t="str">
            <v>Expected equity risk premium</v>
          </cell>
        </row>
        <row r="142">
          <cell r="B142" t="str">
            <v>Based on the analysis of guideline companies</v>
          </cell>
        </row>
        <row r="143">
          <cell r="B143" t="str">
            <v>Based on credit spread risk analysis of Czech and US market</v>
          </cell>
        </row>
        <row r="144">
          <cell r="B144" t="str">
            <v>Morningstar</v>
          </cell>
        </row>
        <row r="145">
          <cell r="B145" t="str">
            <v>Based on analysis of risk specific for the subject company</v>
          </cell>
        </row>
        <row r="146">
          <cell r="B146" t="str">
            <v>20Y swap rate + margin</v>
          </cell>
        </row>
        <row r="147">
          <cell r="B147" t="str">
            <v>Cost of Equity Capital</v>
          </cell>
        </row>
        <row r="148">
          <cell r="B148" t="str">
            <v>Note</v>
          </cell>
        </row>
        <row r="149">
          <cell r="B149" t="str">
            <v>Equity /</v>
          </cell>
        </row>
        <row r="150">
          <cell r="B150" t="str">
            <v>Total capital</v>
          </cell>
        </row>
        <row r="151">
          <cell r="B151" t="str">
            <v>Size adjustment</v>
          </cell>
        </row>
        <row r="152">
          <cell r="B152" t="str">
            <v>Totoal debt / total capital</v>
          </cell>
        </row>
        <row r="153">
          <cell r="B153" t="str">
            <v>Years to repay debt</v>
          </cell>
        </row>
        <row r="154">
          <cell r="B154" t="str">
            <v>EBITDA interest coverage</v>
          </cell>
        </row>
        <row r="155">
          <cell r="B155" t="str">
            <v>av. 03-08</v>
          </cell>
        </row>
        <row r="156">
          <cell r="B156" t="str">
            <v>av. 09-13</v>
          </cell>
        </row>
        <row r="157">
          <cell r="B157" t="str">
            <v>CAPEX / D&amp;A</v>
          </cell>
        </row>
        <row r="158">
          <cell r="B158" t="str">
            <v>CAPEX / ASSETS</v>
          </cell>
        </row>
        <row r="159">
          <cell r="B159" t="str">
            <v>Company vs. interquartile range</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tFormulas"/>
      <sheetName val="R_Valuation"/>
      <sheetName val="R_Multiples"/>
      <sheetName val="Growth"/>
      <sheetName val="R_WACC"/>
      <sheetName val="Debt"/>
      <sheetName val="Profitability"/>
      <sheetName val="Liquidity"/>
      <sheetName val="Ratings"/>
      <sheetName val="R_Beta"/>
      <sheetName val="R_Company"/>
      <sheetName val="Des"/>
      <sheetName val="R_Shares"/>
      <sheetName val="R_Volumes"/>
      <sheetName val="R_Economy"/>
      <sheetName val="CAPEX"/>
      <sheetName val="Margins"/>
      <sheetName val="Start"/>
      <sheetName val="Select"/>
      <sheetName val="Valuation"/>
      <sheetName val="Multiples"/>
      <sheetName val="Languages"/>
      <sheetName val="Ratios"/>
      <sheetName val="Trends"/>
      <sheetName val="Company"/>
      <sheetName val="Graph"/>
      <sheetName val="Sheet2"/>
      <sheetName val="Shares"/>
      <sheetName val="Volumes"/>
      <sheetName val="Eco_CZ"/>
      <sheetName val="Eco_EU"/>
      <sheetName val="ND"/>
      <sheetName val="Crncy"/>
      <sheetName val="EST"/>
      <sheetName val="EE"/>
      <sheetName val="OI"/>
      <sheetName val="Beta"/>
      <sheetName val="WACC"/>
      <sheetName val="R_WC"/>
      <sheetName val="Rs"/>
      <sheetName val="BS"/>
      <sheetName val="P&amp;L"/>
      <sheetName val="Listy"/>
      <sheetName val="Vzor"/>
      <sheetName val="Vzor1"/>
      <sheetName val="Vzor2"/>
      <sheetName val="Prac"/>
      <sheetName val="MenuSheet"/>
    </sheetNames>
    <sheetDataSet>
      <sheetData sheetId="0" refreshError="1"/>
      <sheetData sheetId="1" refreshError="1">
        <row r="44">
          <cell r="B44" t="str">
            <v>Estimated fair market value of xx% shareholders' equity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E2" t="str">
            <v>Description</v>
          </cell>
        </row>
      </sheetData>
      <sheetData sheetId="12" refreshError="1"/>
      <sheetData sheetId="13" refreshError="1"/>
      <sheetData sheetId="14" refreshError="1"/>
      <sheetData sheetId="15" refreshError="1"/>
      <sheetData sheetId="16" refreshError="1"/>
      <sheetData sheetId="17" refreshError="1">
        <row r="22">
          <cell r="I22" t="str">
            <v>national index</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ation"/>
      <sheetName val="Multiples"/>
      <sheetName val="Multiples_adj"/>
      <sheetName val="Growth"/>
      <sheetName val="Margins"/>
      <sheetName val="Profitability"/>
      <sheetName val="Liquidity"/>
      <sheetName val="Debt"/>
      <sheetName val="WC"/>
      <sheetName val="CAPEX"/>
      <sheetName val="R_WACC"/>
      <sheetName val="Ratings"/>
      <sheetName val="R_Beta"/>
      <sheetName val="Des"/>
      <sheetName val="R_Company"/>
      <sheetName val="CEKIA"/>
      <sheetName val="Makro"/>
      <sheetName val="Start"/>
      <sheetName val="Select"/>
      <sheetName val="Languages"/>
      <sheetName val="Ratios"/>
      <sheetName val="Trends"/>
      <sheetName val="Rs"/>
      <sheetName val="Company"/>
      <sheetName val="ND"/>
      <sheetName val="Crncy"/>
      <sheetName val="EST"/>
      <sheetName val="EE"/>
      <sheetName val="OI"/>
      <sheetName val="Beta"/>
      <sheetName val="WACC"/>
      <sheetName val="BS"/>
      <sheetName val="P&amp;L"/>
      <sheetName val="Vzor"/>
      <sheetName val="Vzor2"/>
      <sheetName val="MenuShee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4">
          <cell r="B44" t="str">
            <v>Specific company risk adjustment</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put"/>
      <sheetName val="TOC"/>
      <sheetName val="MVIC "/>
      <sheetName val="WC"/>
      <sheetName val="Margins"/>
      <sheetName val="Multiples"/>
      <sheetName val="Beta"/>
      <sheetName val="GLC"/>
      <sheetName val="ND_dwn"/>
      <sheetName val="ND"/>
      <sheetName val="Beta_dwn"/>
      <sheetName val="Beta_5Y_M"/>
      <sheetName val="Beta_5Y_W"/>
      <sheetName val="Beta_2Y_M"/>
      <sheetName val="Beta_2Y_W"/>
      <sheetName val="EST_dwn"/>
      <sheetName val="EST"/>
      <sheetName val="Tax"/>
    </sheetNames>
    <sheetDataSet>
      <sheetData sheetId="0" refreshError="1"/>
      <sheetData sheetId="1" refreshError="1">
        <row r="1">
          <cell r="H1">
            <v>1</v>
          </cell>
        </row>
        <row r="9">
          <cell r="B9" t="str">
            <v>mEUR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Guidance"/>
      <sheetName val="Index"/>
      <sheetName val="Tool1"/>
      <sheetName val="Tool2"/>
      <sheetName val="Time Analysis"/>
      <sheetName val="TS Admin"/>
      <sheetName val="FDD IRL"/>
      <sheetName val="KF1-1"/>
      <sheetName val="KF1-2"/>
      <sheetName val="KF1-3"/>
      <sheetName val="IS1-1"/>
      <sheetName val="IS1-2"/>
      <sheetName val="IS1-3"/>
      <sheetName val="IS2-1"/>
      <sheetName val="IS2-2"/>
      <sheetName val="IS2-3"/>
      <sheetName val="IS3"/>
      <sheetName val="IS3-1"/>
      <sheetName val="IS3-2"/>
      <sheetName val="IS3-3"/>
      <sheetName val="IS3-4"/>
      <sheetName val="IS3-5"/>
      <sheetName val="IS3-6"/>
      <sheetName val="IS10"/>
      <sheetName val="IS11-1"/>
      <sheetName val="IS11-2"/>
      <sheetName val="IS11-3"/>
      <sheetName val="IS11-4"/>
      <sheetName val="IS12"/>
      <sheetName val="IS13-1"/>
      <sheetName val="IS13-2"/>
      <sheetName val="IS14"/>
      <sheetName val="IS15-1"/>
      <sheetName val="IS15-2"/>
      <sheetName val="IS15-3"/>
      <sheetName val="IS16-1"/>
      <sheetName val="IS16-2"/>
      <sheetName val="IS17-1"/>
      <sheetName val="IS17-2"/>
      <sheetName val="IS17-3"/>
      <sheetName val="IS18"/>
      <sheetName val="IS20-1"/>
      <sheetName val="IS20-2"/>
      <sheetName val="IS20-3"/>
      <sheetName val="IS20-4"/>
      <sheetName val="IS20-5"/>
      <sheetName val="IS20-6"/>
      <sheetName val="IS21"/>
      <sheetName val="IS22"/>
      <sheetName val="IS23"/>
      <sheetName val="IS24"/>
      <sheetName val="IS25"/>
      <sheetName val="IS30-1"/>
      <sheetName val="IS30-2"/>
      <sheetName val="IS31"/>
      <sheetName val="IS32-1"/>
      <sheetName val="IS32-2"/>
      <sheetName val="IS33"/>
      <sheetName val="IS34"/>
      <sheetName val="IS40"/>
      <sheetName val="IS41"/>
      <sheetName val="IS42"/>
      <sheetName val="IS43-0"/>
      <sheetName val="IS43-1"/>
      <sheetName val="IS43-2"/>
      <sheetName val="IS44-1"/>
      <sheetName val="IS44-2"/>
      <sheetName val="IS45"/>
      <sheetName val="IS50-1"/>
      <sheetName val="IS50-2"/>
      <sheetName val="IS50-3"/>
      <sheetName val="IS51-1"/>
      <sheetName val="IS51-2"/>
      <sheetName val="IS51-4"/>
      <sheetName val="IS52"/>
      <sheetName val="IS53"/>
      <sheetName val="IS54"/>
      <sheetName val="IS55"/>
      <sheetName val="IS60"/>
      <sheetName val="IS61"/>
      <sheetName val="IS62"/>
      <sheetName val="IS51-3"/>
      <sheetName val="CF1"/>
      <sheetName val="CF2-1"/>
      <sheetName val="CF2-2"/>
      <sheetName val="CF3"/>
      <sheetName val="CF4"/>
      <sheetName val="CF5"/>
      <sheetName val="CF6"/>
      <sheetName val="CF7"/>
      <sheetName val="CF8"/>
      <sheetName val="CF9"/>
      <sheetName val="BS1-1"/>
      <sheetName val="BS1-2"/>
      <sheetName val="BS1-3"/>
      <sheetName val="BS2"/>
      <sheetName val="BS3"/>
      <sheetName val="BS4"/>
      <sheetName val="BS5"/>
      <sheetName val="BS6"/>
      <sheetName val="BS7"/>
      <sheetName val="BS8"/>
      <sheetName val="BS9"/>
      <sheetName val="BS10"/>
      <sheetName val="BS11"/>
      <sheetName val="BS12"/>
      <sheetName val="BS13"/>
      <sheetName val="BS14"/>
      <sheetName val="BS15"/>
      <sheetName val="BS16"/>
      <sheetName val="BS17"/>
      <sheetName val="BS18"/>
      <sheetName val="BS19"/>
      <sheetName val="WC1"/>
      <sheetName val="WC2"/>
      <sheetName val="WC3"/>
      <sheetName val="WC4-1"/>
      <sheetName val="WC4-2"/>
      <sheetName val="WC4-3"/>
      <sheetName val="WC4-4"/>
      <sheetName val="WC4-5"/>
      <sheetName val="WC4-6"/>
      <sheetName val="WC4-7"/>
      <sheetName val="WC4-8"/>
      <sheetName val="WC5"/>
      <sheetName val="PN1"/>
      <sheetName val="PN2"/>
      <sheetName val="PN3"/>
      <sheetName val="OTH1"/>
      <sheetName val="Sheet2"/>
      <sheetName val="Sažetak procjene"/>
      <sheetName val="DCF"/>
      <sheetName val="WACC"/>
      <sheetName val="Country risk"/>
      <sheetName val="Beta 5"/>
      <sheetName val="SRP"/>
      <sheetName val="CSRP"/>
      <sheetName val="PL"/>
      <sheetName val="BS"/>
      <sheetName val="Bloomberg GLC 2013 -&gt;"/>
      <sheetName val="Pretpostavke"/>
      <sheetName val="Obrtna sredstva"/>
      <sheetName val="Općenito -&gt;"/>
      <sheetName val="Gospodarstvo"/>
      <sheetName val="Multiples"/>
      <sheetName val="WC-Damodaran"/>
      <sheetName val="Marketability discount"/>
      <sheetName val="#REF"/>
    </sheetNames>
    <sheetDataSet>
      <sheetData sheetId="0">
        <row r="7">
          <cell r="B7" t="str">
            <v>£m</v>
          </cell>
        </row>
        <row r="19">
          <cell r="B19" t="str">
            <v>YTD12</v>
          </cell>
          <cell r="C19" t="str">
            <v>YTG12</v>
          </cell>
          <cell r="D19" t="str">
            <v>YTD13</v>
          </cell>
          <cell r="E19" t="str">
            <v>YTG13F</v>
          </cell>
        </row>
        <row r="30">
          <cell r="B30" t="str">
            <v>Dec 10</v>
          </cell>
          <cell r="C30" t="str">
            <v>Dec 11</v>
          </cell>
          <cell r="D30" t="str">
            <v>Dec 12</v>
          </cell>
          <cell r="E30" t="str">
            <v>Mar 12</v>
          </cell>
          <cell r="F30" t="str">
            <v>Mar 13</v>
          </cell>
          <cell r="G30" t="str">
            <v>Dec 13F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refreshError="1"/>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S"/>
      <sheetName val="BS"/>
      <sheetName val="NOTES"/>
      <sheetName val="KC-CF"/>
      <sheetName val="PL_EF"/>
      <sheetName val="KPI"/>
      <sheetName val="Intern"/>
      <sheetName val="Net Margin"/>
      <sheetName val="Help"/>
      <sheetName val="Accounts"/>
      <sheetName val="Control"/>
      <sheetName val="Set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C4" t="str">
            <v>0650</v>
          </cell>
          <cell r="D4" t="str">
            <v>HB2</v>
          </cell>
        </row>
        <row r="42">
          <cell r="S42" t="str">
            <v>Apr</v>
          </cell>
          <cell r="T42" t="str">
            <v>Apr</v>
          </cell>
          <cell r="U42" t="str">
            <v>Q2</v>
          </cell>
          <cell r="V42" t="str">
            <v>Q2</v>
          </cell>
          <cell r="W42" t="str">
            <v>Year 4</v>
          </cell>
          <cell r="X42" t="str">
            <v>Year 4</v>
          </cell>
        </row>
      </sheetData>
      <sheetData sheetId="1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ährungskurse"/>
    </sheetNames>
    <sheetDataSet>
      <sheetData sheetId="0" refreshError="1">
        <row r="35">
          <cell r="B35">
            <v>1.0101</v>
          </cell>
        </row>
      </sheetData>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
      <sheetName val="OI"/>
      <sheetName val="ND"/>
      <sheetName val="Beta"/>
      <sheetName val="EST"/>
      <sheetName val="MA_GPC"/>
      <sheetName val="Description"/>
      <sheetName val="GLC Financials Summary"/>
      <sheetName val="GLC Multiples(1)"/>
      <sheetName val="GLC Multiples-EV-(2)"/>
    </sheetNames>
    <sheetDataSet>
      <sheetData sheetId="0"/>
      <sheetData sheetId="1"/>
      <sheetData sheetId="2"/>
      <sheetData sheetId="3"/>
      <sheetData sheetId="4"/>
      <sheetData sheetId="5">
        <row r="3">
          <cell r="D3">
            <v>2009</v>
          </cell>
        </row>
        <row r="4">
          <cell r="D4">
            <v>2014</v>
          </cell>
        </row>
        <row r="5">
          <cell r="D5">
            <v>2019</v>
          </cell>
        </row>
      </sheetData>
      <sheetData sheetId="6"/>
      <sheetData sheetId="7"/>
      <sheetData sheetId="8"/>
      <sheetData sheetId="9"/>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S"/>
      <sheetName val="BS"/>
      <sheetName val="NOTES"/>
      <sheetName val="KC-CF"/>
      <sheetName val="PL_EF"/>
      <sheetName val="KPI"/>
      <sheetName val="Intern"/>
      <sheetName val="Net Margin"/>
      <sheetName val="Help"/>
      <sheetName val="Accounts"/>
      <sheetName val="Control"/>
      <sheetName val="Parameter"/>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row r="31">
          <cell r="G31" t="b">
            <v>0</v>
          </cell>
        </row>
      </sheetData>
      <sheetData sheetId="1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SV 1-1 TOGE"/>
      <sheetName val="SV TOGE"/>
      <sheetName val="Pres. SV TOGE"/>
      <sheetName val="Sales Domestic Export"/>
      <sheetName val="Sales Domestic Export mio"/>
      <sheetName val="Sales Domestic Export 2005"/>
      <sheetName val="Sales Volume - Net Sales"/>
      <sheetName val="Sales Volume - Net Sales Total"/>
      <sheetName val="Earnings Statement 1"/>
      <sheetName val="Earnings Statement 2"/>
      <sheetName val="Earnings Statement Kons."/>
      <sheetName val="Konsolidierung"/>
      <sheetName val="VA FC04-ACT03"/>
      <sheetName val="VA FC04-ACT03 Total"/>
      <sheetName val="IN VA FC04-ACT03"/>
      <sheetName val="VA FC05-AE05"/>
      <sheetName val="VA FC05-AE05 Total"/>
      <sheetName val="VA FC05-AE05 ex Disusa"/>
      <sheetName val="IN VA FC05-AE05"/>
      <sheetName val="VA AE06-FC05"/>
      <sheetName val="VA AE06-FC05 Total"/>
      <sheetName val="IN VA AE06-FC05"/>
      <sheetName val="Fixed Expenses"/>
      <sheetName val="Extraordinary items"/>
      <sheetName val="Investments"/>
      <sheetName val="Cash flow"/>
      <sheetName val="Balance Toge"/>
      <sheetName val="Balance D"/>
      <sheetName val="Assumption Balance Sheet"/>
      <sheetName val="Balance Total"/>
      <sheetName val="Balance Total w-o Disusa"/>
      <sheetName val="Equity"/>
      <sheetName val="Fixed Assets"/>
      <sheetName val="Balance Consolidation ESI"/>
      <sheetName val="Cash flow aggregated"/>
      <sheetName val="Cash flow incl. Budget 2004"/>
      <sheetName val="Cash flow E&amp;S"/>
      <sheetName val="Cash flow CZ"/>
      <sheetName val="Cash flow A"/>
      <sheetName val="Cash flow I"/>
      <sheetName val="Cash flow D"/>
      <sheetName val="Ratios"/>
      <sheetName val="Headcount"/>
      <sheetName val="Währungskurse"/>
      <sheetName val="Grafik sales FC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13">
          <cell r="K13" t="str">
            <v>- Mio EURO -</v>
          </cell>
        </row>
      </sheetData>
      <sheetData sheetId="4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tna stranica"/>
      <sheetName val="Tečaj"/>
      <sheetName val="RDG no u domaćoj valuti"/>
      <sheetName val="RDG no "/>
      <sheetName val="RDG zo u domaćoj valuti"/>
      <sheetName val="RDG zo "/>
      <sheetName val="RDG ukupno"/>
      <sheetName val="RDG ukupno u kunama"/>
      <sheetName val="RDG odnosi s članicama grupe"/>
      <sheetName val="RDG odnosi s članicama (KN)"/>
      <sheetName val="BILANCA no u domaćoj valuti"/>
      <sheetName val="BILANCA no "/>
      <sheetName val="BILANCA zo u domaćoj valuti"/>
      <sheetName val="BILANCA zo "/>
      <sheetName val="BILANCA ukupno u domaćoj valuti"/>
      <sheetName val="BILANCA ukupno "/>
      <sheetName val="AKTIVA odnosi s članicama grupe"/>
      <sheetName val="AKTIVA odnosi s članicama (KN)"/>
      <sheetName val="PASIVA odnosi s članicam grupe "/>
      <sheetName val="PASIVA odnosi s članicam (KN)"/>
      <sheetName val="Kapital "/>
      <sheetName val="Kapital - kn"/>
      <sheetName val="tijek_novca"/>
      <sheetName val="tijek_novca (KN)"/>
      <sheetName val="TEH_vrste"/>
      <sheetName val="TEH_vrste -kn"/>
      <sheetName val="TEH_VRSTE žo"/>
      <sheetName val="TEH_VRSTE žo- u kn"/>
      <sheetName val="IK ŽO"/>
      <sheetName val="IK ŽO-kn"/>
      <sheetName val="IK NO"/>
      <sheetName val="IK NO-kn"/>
      <sheetName val="GS-Z"/>
      <sheetName val="GS-N"/>
      <sheetName val="Prihodi od kamata "/>
      <sheetName val="Neto pozitivne teč. raz. 2009."/>
      <sheetName val="Neto pozitivne teč. razlike"/>
      <sheetName val="Ostali prihodi od ulag. "/>
      <sheetName val="Ost.osig. tehnički prih."/>
      <sheetName val="a) Ostali prihodi - osig. 2009."/>
      <sheetName val="a) Ostali prihodi - osiguranja "/>
      <sheetName val="b) Ostali prihodi - neos. 2009."/>
      <sheetName val="b) Ostali prihodi - neos. "/>
      <sheetName val="Likvidirane štete "/>
      <sheetName val="Provizija 2009. "/>
      <sheetName val="Provizija"/>
      <sheetName val="Ostali troškovi pribave "/>
      <sheetName val="Amortizacija 2009."/>
      <sheetName val="Amortizacija"/>
      <sheetName val="Plaće porezi i dop."/>
      <sheetName val="Ostali troškovi uprave 2009."/>
      <sheetName val="Ostali troškovi uprave "/>
      <sheetName val="Gubici ostv. pri real. 2009."/>
      <sheetName val="Gubici ostv. pri real. ulag. "/>
      <sheetName val="Neto negativne teč. raz. 2009."/>
      <sheetName val="Neto negativne teč. razlike"/>
      <sheetName val="Ostali troškovi ulaganja "/>
      <sheetName val="Ostali osig.teh.trošk. 2009."/>
      <sheetName val="Ostali osig.teh.troškovi "/>
      <sheetName val="a) Ost.troš.,vrijed.uskl. 2009"/>
      <sheetName val="a) Ost.troš.,vrijed.uskl."/>
      <sheetName val="b) Ostali troškovi 2009."/>
      <sheetName val="b) Ostali troškovi"/>
      <sheetName val="Ost. nemat. imovina"/>
      <sheetName val="Zemlj. i građ.obj.za provođ."/>
      <sheetName val="Zemlj. i građ.obj.za prov. (kn)"/>
      <sheetName val="Oprema"/>
      <sheetName val="Oprema (kn)"/>
      <sheetName val="Ulaganja u zemlj. i građ.obj."/>
      <sheetName val="Ulaganja u zemlj. i građ. (kn)"/>
      <sheetName val="Dionice u udjeli u pridruž. dr."/>
      <sheetName val="Sudjel. u zajedn. ulag 2009."/>
      <sheetName val="Sudjelovanje u zajedn. ulag."/>
      <sheetName val="Ulag. do dospijeća 2009."/>
      <sheetName val="Ulag. do dospijeća"/>
      <sheetName val="Ulag. rasp. za prod. 2009."/>
      <sheetName val="Ulag. rasp. za prod."/>
      <sheetName val="Ulag. fer. vrij. kroz rdg 2009"/>
      <sheetName val="Ulag. po fer. vrij. kroz rdg"/>
      <sheetName val="Potraživanja od ugov. osig. "/>
      <sheetName val="Potraž.iz posl.reo i suo"/>
      <sheetName val="Pot.iz drugih posl.osig. 2009"/>
      <sheetName val="Potraž.iz drugih posl.osig."/>
      <sheetName val="Potraž. za prin. na ulag. 2009."/>
      <sheetName val="Potraž. za prin. na ulag."/>
      <sheetName val="ostala potraživanja "/>
      <sheetName val="sredstva na poslovnom računu"/>
      <sheetName val="ostalo "/>
      <sheetName val="UpisKapit"/>
      <sheetName val="pričuve za štete bruto"/>
      <sheetName val="prič.za mirovine i sl. obveze"/>
      <sheetName val="Kret. prič. za mir."/>
      <sheetName val="ostale pričuve"/>
      <sheetName val="Obveze po zajmovima"/>
      <sheetName val="obv.iz neposr.posl.osig. 2009."/>
      <sheetName val="obv.iz neposr.posl.osig."/>
      <sheetName val="obv.iz posl.su i reosig."/>
      <sheetName val="ostale obveze 2009."/>
      <sheetName val="ostale obveze "/>
      <sheetName val="Odg. pl.troš.i pr.bud.raz. 2009"/>
      <sheetName val="Odg. pl.troš. i pr.bud.razd"/>
      <sheetName val="Sheet1"/>
    </sheetNames>
    <sheetDataSet>
      <sheetData sheetId="0"/>
      <sheetData sheetId="1">
        <row r="12">
          <cell r="B12">
            <v>7.385173</v>
          </cell>
          <cell r="D12">
            <v>7.2922859999999998</v>
          </cell>
        </row>
        <row r="22">
          <cell r="B22">
            <v>7.3061990000000003</v>
          </cell>
          <cell r="D22">
            <v>7.3061990000000003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A3_O"/>
    </sheetNames>
    <definedNames>
      <definedName name="pcis"/>
      <definedName name="pstr"/>
    </definedNames>
    <sheetDataSet>
      <sheetData sheetId="0"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
      <sheetName val="BS"/>
      <sheetName val="NOTES"/>
      <sheetName val="PL_EF"/>
      <sheetName val="KPI"/>
      <sheetName val="Net Margin"/>
      <sheetName val="Help"/>
      <sheetName val="Accounts"/>
      <sheetName val="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
          <cell r="I4" t="str">
            <v>1</v>
          </cell>
        </row>
      </sheetData>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Help_JVS"/>
      <sheetName val="Accounts"/>
      <sheetName val="Control"/>
    </sheetNames>
    <sheetDataSet>
      <sheetData sheetId="0" refreshError="1"/>
      <sheetData sheetId="1" refreshError="1"/>
      <sheetData sheetId="2" refreshError="1"/>
      <sheetData sheetId="3"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BDG05"/>
      <sheetName val="Formule P&amp;L 2004-2006"/>
      <sheetName val="Synth P&amp;L 2004-2006"/>
      <sheetName val="P&amp;L 2004-2006"/>
      <sheetName val="P&amp;L GCE"/>
      <sheetName val="P&amp;L FC05-BDG06 CONSOLID"/>
      <sheetName val="P&amp;L GCE-CONSOLID"/>
      <sheetName val="P&amp;L Consolidati"/>
      <sheetName val="FixCat"/>
      <sheetName val="FixedCosts"/>
      <sheetName val="fixed costs per Eckes"/>
      <sheetName val="Extra"/>
      <sheetName val="ExtraCONSOL"/>
      <sheetName val="Personnel"/>
      <sheetName val="Channels"/>
      <sheetName val="ToBeUpdated==&g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3">
          <cell r="Q13">
            <v>0.97331055834311941</v>
          </cell>
        </row>
        <row r="26">
          <cell r="N26" t="str">
            <v>S0100</v>
          </cell>
          <cell r="O26" t="str">
            <v>General Management</v>
          </cell>
          <cell r="P26">
            <v>2</v>
          </cell>
          <cell r="Q26">
            <v>438.12580059259255</v>
          </cell>
          <cell r="R26">
            <v>2</v>
          </cell>
          <cell r="S26">
            <v>451.61175143134813</v>
          </cell>
        </row>
        <row r="27">
          <cell r="N27" t="str">
            <v>S1111</v>
          </cell>
          <cell r="O27" t="str">
            <v>Imbottigliamento linee</v>
          </cell>
          <cell r="P27">
            <v>22</v>
          </cell>
          <cell r="Q27">
            <v>767.70831762962973</v>
          </cell>
          <cell r="R27">
            <v>22</v>
          </cell>
          <cell r="S27">
            <v>813.15273425269618</v>
          </cell>
        </row>
        <row r="28">
          <cell r="N28" t="str">
            <v>S1115</v>
          </cell>
          <cell r="O28" t="str">
            <v>Imbottigl. Ausiliarie</v>
          </cell>
          <cell r="P28">
            <v>7</v>
          </cell>
          <cell r="Q28">
            <v>351.38142488888889</v>
          </cell>
          <cell r="R28">
            <v>7</v>
          </cell>
          <cell r="S28">
            <v>359.9288954102222</v>
          </cell>
        </row>
        <row r="29">
          <cell r="N29" t="str">
            <v>S1120</v>
          </cell>
          <cell r="O29" t="str">
            <v>Produzione liquidi</v>
          </cell>
          <cell r="P29">
            <v>5</v>
          </cell>
          <cell r="Q29">
            <v>249.42229837037036</v>
          </cell>
          <cell r="R29">
            <v>5</v>
          </cell>
          <cell r="S29">
            <v>230.72253446278518</v>
          </cell>
        </row>
        <row r="30">
          <cell r="N30" t="str">
            <v>S1140</v>
          </cell>
          <cell r="O30" t="str">
            <v>Produzione-uffici</v>
          </cell>
          <cell r="P30">
            <v>4</v>
          </cell>
          <cell r="Q30">
            <v>423.73008044444441</v>
          </cell>
          <cell r="R30">
            <v>4</v>
          </cell>
          <cell r="S30">
            <v>472.82819247442961</v>
          </cell>
        </row>
        <row r="31">
          <cell r="N31" t="str">
            <v>S1142</v>
          </cell>
          <cell r="O31" t="str">
            <v>Logistica attiva uffici</v>
          </cell>
          <cell r="P31">
            <v>3</v>
          </cell>
          <cell r="Q31">
            <v>171.8795608888889</v>
          </cell>
          <cell r="R31">
            <v>4</v>
          </cell>
          <cell r="S31">
            <v>224.52240589900742</v>
          </cell>
        </row>
        <row r="32">
          <cell r="N32" t="str">
            <v>S1143</v>
          </cell>
          <cell r="O32" t="str">
            <v>Labor.e assic. Qualità</v>
          </cell>
          <cell r="P32">
            <v>8</v>
          </cell>
          <cell r="Q32">
            <v>413.25655644444441</v>
          </cell>
          <cell r="R32">
            <v>8</v>
          </cell>
          <cell r="S32">
            <v>461.15825688355557</v>
          </cell>
        </row>
        <row r="33">
          <cell r="N33" t="str">
            <v>S1150</v>
          </cell>
          <cell r="O33" t="str">
            <v>Servizi tecnici-Zaule</v>
          </cell>
          <cell r="P33">
            <v>2</v>
          </cell>
          <cell r="Q33">
            <v>146.75836740740741</v>
          </cell>
          <cell r="R33">
            <v>2</v>
          </cell>
          <cell r="S33">
            <v>154.14442397185186</v>
          </cell>
        </row>
        <row r="34">
          <cell r="N34" t="str">
            <v>S1160</v>
          </cell>
          <cell r="O34" t="str">
            <v>Magazzini</v>
          </cell>
          <cell r="P34">
            <v>5</v>
          </cell>
          <cell r="Q34">
            <v>251.84459333333334</v>
          </cell>
          <cell r="R34">
            <v>5</v>
          </cell>
          <cell r="S34">
            <v>239.10266457619261</v>
          </cell>
        </row>
        <row r="35">
          <cell r="N35" t="str">
            <v>S2100</v>
          </cell>
          <cell r="O35" t="str">
            <v>Controlling</v>
          </cell>
          <cell r="P35">
            <v>3</v>
          </cell>
          <cell r="Q35">
            <v>233.60118337037036</v>
          </cell>
          <cell r="R35">
            <v>3</v>
          </cell>
          <cell r="S35">
            <v>260.45591285999632</v>
          </cell>
        </row>
        <row r="36">
          <cell r="N36" t="str">
            <v>S2200</v>
          </cell>
          <cell r="O36" t="str">
            <v>Amministr. clienti</v>
          </cell>
          <cell r="P36">
            <v>9</v>
          </cell>
          <cell r="Q36">
            <v>462.55936814814817</v>
          </cell>
          <cell r="R36">
            <v>9</v>
          </cell>
          <cell r="S36">
            <v>479.14684767728892</v>
          </cell>
        </row>
        <row r="37">
          <cell r="N37" t="str">
            <v>S2300</v>
          </cell>
          <cell r="O37" t="str">
            <v>Servizi amministrativi</v>
          </cell>
          <cell r="P37">
            <v>5</v>
          </cell>
          <cell r="Q37">
            <v>280.85036581481478</v>
          </cell>
          <cell r="R37">
            <v>5</v>
          </cell>
          <cell r="S37">
            <v>308.46814353158891</v>
          </cell>
        </row>
        <row r="38">
          <cell r="N38" t="str">
            <v>S3100</v>
          </cell>
          <cell r="O38" t="str">
            <v>Vendite-uffici</v>
          </cell>
          <cell r="P38">
            <v>13</v>
          </cell>
          <cell r="Q38">
            <v>957.56920503703702</v>
          </cell>
          <cell r="R38">
            <v>13</v>
          </cell>
          <cell r="S38">
            <v>1002.7089541473927</v>
          </cell>
        </row>
        <row r="39">
          <cell r="N39" t="str">
            <v>S3200</v>
          </cell>
          <cell r="O39" t="str">
            <v>Rete vendita</v>
          </cell>
          <cell r="P39">
            <v>16</v>
          </cell>
          <cell r="Q39">
            <v>1346.4705828148149</v>
          </cell>
          <cell r="R39">
            <v>17</v>
          </cell>
          <cell r="S39">
            <v>1419.4087662027111</v>
          </cell>
        </row>
        <row r="40">
          <cell r="N40" t="str">
            <v>S4100</v>
          </cell>
          <cell r="O40" t="str">
            <v>Marketing</v>
          </cell>
          <cell r="P40">
            <v>7</v>
          </cell>
          <cell r="Q40">
            <v>408.06993348148148</v>
          </cell>
          <cell r="R40">
            <v>7</v>
          </cell>
          <cell r="S40">
            <v>471.87820048422964</v>
          </cell>
        </row>
        <row r="41">
          <cell r="N41" t="str">
            <v>S5100</v>
          </cell>
          <cell r="O41" t="str">
            <v>Finanza e segreterie</v>
          </cell>
          <cell r="P41">
            <v>4</v>
          </cell>
          <cell r="Q41">
            <v>332.81101274074075</v>
          </cell>
          <cell r="R41">
            <v>3</v>
          </cell>
          <cell r="S41">
            <v>201.17534625988148</v>
          </cell>
        </row>
        <row r="42">
          <cell r="N42" t="str">
            <v>S5200</v>
          </cell>
          <cell r="O42" t="str">
            <v>Sistemi informativi</v>
          </cell>
          <cell r="P42">
            <v>8</v>
          </cell>
          <cell r="Q42">
            <v>460.66065466666669</v>
          </cell>
          <cell r="R42">
            <v>7</v>
          </cell>
          <cell r="S42">
            <v>449.98417790488884</v>
          </cell>
        </row>
        <row r="43">
          <cell r="N43" t="str">
            <v>S5300</v>
          </cell>
          <cell r="O43" t="str">
            <v>Personale</v>
          </cell>
          <cell r="P43">
            <v>5</v>
          </cell>
          <cell r="Q43">
            <v>352.51297496296297</v>
          </cell>
          <cell r="R43">
            <v>5</v>
          </cell>
          <cell r="S43">
            <v>382.45111829432597</v>
          </cell>
        </row>
        <row r="44">
          <cell r="N44" t="str">
            <v>S5310</v>
          </cell>
          <cell r="O44" t="str">
            <v>Posta e archivio</v>
          </cell>
          <cell r="P44">
            <v>3</v>
          </cell>
          <cell r="Q44">
            <v>124.00793451851852</v>
          </cell>
          <cell r="R44">
            <v>3</v>
          </cell>
          <cell r="S44">
            <v>129.18046984244447</v>
          </cell>
        </row>
        <row r="45">
          <cell r="N45" t="str">
            <v>S5320</v>
          </cell>
          <cell r="O45" t="str">
            <v>Servizi aziendali</v>
          </cell>
          <cell r="P45">
            <v>2</v>
          </cell>
          <cell r="Q45">
            <v>92.189263851851848</v>
          </cell>
          <cell r="R45">
            <v>2</v>
          </cell>
          <cell r="S45">
            <v>96.319710662162947</v>
          </cell>
        </row>
        <row r="46">
          <cell r="N46" t="str">
            <v>S5400</v>
          </cell>
          <cell r="O46" t="str">
            <v>Acquisti</v>
          </cell>
          <cell r="P46">
            <v>3</v>
          </cell>
          <cell r="Q46">
            <v>201.72534725925928</v>
          </cell>
          <cell r="R46">
            <v>3</v>
          </cell>
          <cell r="S46">
            <v>220.75281566451849</v>
          </cell>
        </row>
        <row r="47">
          <cell r="N47" t="str">
            <v>S6100</v>
          </cell>
          <cell r="O47" t="str">
            <v>International</v>
          </cell>
          <cell r="P47">
            <v>8</v>
          </cell>
          <cell r="Q47">
            <v>518.19562533333328</v>
          </cell>
          <cell r="R47">
            <v>8</v>
          </cell>
          <cell r="S47">
            <v>538.20679033345186</v>
          </cell>
        </row>
      </sheetData>
      <sheetData sheetId="14" refreshError="1"/>
      <sheetData sheetId="1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tna stranica"/>
      <sheetName val="Zaposleni"/>
      <sheetName val="RDG no "/>
      <sheetName val="RDG zo"/>
      <sheetName val="RDG ukupno"/>
      <sheetName val="RDG odnosi s članicama grupe"/>
      <sheetName val="BILANCA no"/>
      <sheetName val="BILANCA zo"/>
      <sheetName val="BILANCA ukupno"/>
      <sheetName val="AKTIVA odnosi s članicama grupe"/>
      <sheetName val="PASIVA odnosi s članicam grupe "/>
      <sheetName val="Kapital "/>
      <sheetName val="tijek_novca"/>
      <sheetName val="TEH_vrste"/>
      <sheetName val="TEH_VRSTE žo"/>
      <sheetName val="IK ŽO"/>
      <sheetName val="IK NO"/>
      <sheetName val="GS-Z"/>
      <sheetName val="GS-N"/>
      <sheetName val="Prihodi od kamata  (2010)"/>
      <sheetName val="Prihodi od kamata "/>
      <sheetName val="Neto pozitivne teč. razlike"/>
      <sheetName val="Ostali prihodi od ulag. "/>
      <sheetName val="Ost.osig. tehnički prih."/>
      <sheetName val="a) Ostali prihodi - osiguranja "/>
      <sheetName val="b) Ostali prihodi - neos. "/>
      <sheetName val="Likvidirane štete "/>
      <sheetName val="Provizija"/>
      <sheetName val="Ostali troškovi pribave "/>
      <sheetName val="Amortizacija"/>
      <sheetName val="Plaće porezi i dop."/>
      <sheetName val="Ostali troškovi uprave "/>
      <sheetName val="Gubici ostv. pri real. ulag. "/>
      <sheetName val="Neto negativne teč. razlike"/>
      <sheetName val="Ostali troškovi ulag. (2010)"/>
      <sheetName val="Ostali troškovi ulaganja "/>
      <sheetName val="Ostali osig.teh.trošk."/>
      <sheetName val="a) Ost.troš.,vrijed.uskl."/>
      <sheetName val="b) Ostali troškovi"/>
      <sheetName val="Porez na dobit"/>
      <sheetName val="Ost. nemat. imovina"/>
      <sheetName val="Zemlj. i građ.obj.za prov. "/>
      <sheetName val="Oprema "/>
      <sheetName val="Ost. mat. imovina"/>
      <sheetName val="Ulaganja - ročnost"/>
      <sheetName val="Ulag. - valuta"/>
      <sheetName val="Ulaganja u zemlj. i građ. "/>
      <sheetName val="Dionice u udjeli u pridruž. dr."/>
      <sheetName val="Sudjelovanje u zajedn. ulag."/>
      <sheetName val="Ulag. do dospijeća"/>
      <sheetName val="Ulag. rasp. za prod."/>
      <sheetName val="Ulag. po fer. vrij. kroz rdg"/>
      <sheetName val="Zajmovi"/>
      <sheetName val="Potraživanja od ugov. osig. "/>
      <sheetName val="Potraž.iz posl.reo i suo"/>
      <sheetName val="Potr.iz drug.posl.osig. (2010)"/>
      <sheetName val="Potraž.iz drugih posl.osig."/>
      <sheetName val="Potraž. za prin. na ulag."/>
      <sheetName val="ostala potraživanja "/>
      <sheetName val="sredstva na poslovnom računu"/>
      <sheetName val="ostalo "/>
      <sheetName val="UpisKapit"/>
      <sheetName val="pričuve za štete bruto"/>
      <sheetName val="prič.za mirovine i sl. obveze"/>
      <sheetName val="Kret. prič. za mir."/>
      <sheetName val="ostale pričuve"/>
      <sheetName val="Obveze po zajmovima"/>
      <sheetName val="obv.iz neposr.posl.osig."/>
      <sheetName val="obv.iz posl.su i reosig."/>
      <sheetName val="ostale obveze "/>
      <sheetName val="Odg. pl.troš. i pr.bud.razd"/>
      <sheetName val="Izvanb. evidencija"/>
    </sheetNames>
    <sheetDataSet>
      <sheetData sheetId="0">
        <row r="7">
          <cell r="G7" t="str">
            <v>31.12.2011.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cenario"/>
      <sheetName val="Ratios"/>
      <sheetName val="Sensitivities"/>
      <sheetName val="Master"/>
      <sheetName val="Master Margin %"/>
      <sheetName val="Margin Worksheet %"/>
      <sheetName val="Sales &amp; Gross Margins"/>
      <sheetName val="Profit &amp; Loss"/>
      <sheetName val="Balance Sheet"/>
      <sheetName val="Cash Flow"/>
      <sheetName val="Working Capital"/>
      <sheetName val="Capex"/>
      <sheetName val="Investments"/>
      <sheetName val="Valuation"/>
      <sheetName val="Beta"/>
      <sheetName val="DO NOT PRINT --&gt;"/>
      <sheetName val="Sales by manufacturer"/>
      <sheetName val="Cig. Export 99-1H01"/>
      <sheetName val="Tobacco Capacity and Sales"/>
      <sheetName val="Total Sales Tobacco"/>
    </sheetNames>
    <sheetDataSet>
      <sheetData sheetId="0" refreshError="1"/>
      <sheetData sheetId="1"/>
      <sheetData sheetId="2" refreshError="1"/>
      <sheetData sheetId="3"/>
      <sheetData sheetId="4"/>
      <sheetData sheetId="5" refreshError="1"/>
      <sheetData sheetId="6"/>
      <sheetData sheetId="7" refreshError="1"/>
      <sheetData sheetId="8"/>
      <sheetData sheetId="9"/>
      <sheetData sheetId="10" refreshError="1"/>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 do"/>
      <sheetName val="BS"/>
      <sheetName val="P&amp;L"/>
      <sheetName val="Company"/>
      <sheetName val="B_ratios"/>
      <sheetName val="I"/>
      <sheetName val="Input&amp;TOC"/>
      <sheetName val="Profitability"/>
      <sheetName val="Liquidity"/>
      <sheetName val="Assets turnover"/>
      <sheetName val="WC"/>
      <sheetName val="Growth"/>
      <sheetName val="Debt"/>
      <sheetName val="Depreciation"/>
      <sheetName val="Employment"/>
      <sheetName val="Cash"/>
      <sheetName val="II"/>
      <sheetName val="C_Input&amp;TOC"/>
      <sheetName val="C_Pasted data"/>
      <sheetName val="C_Profitability"/>
      <sheetName val="C_Liquidity"/>
      <sheetName val="C_WC"/>
      <sheetName val="C_Assets turnover"/>
      <sheetName val="C_Growth"/>
      <sheetName val="C_Debt"/>
      <sheetName val="C_Depreciation"/>
      <sheetName val="C_Cash"/>
      <sheetName val="C_Employees"/>
      <sheetName val="pivot"/>
      <sheetName val="eur_czk"/>
      <sheetName val="C_financials"/>
      <sheetName val="C_ratios"/>
      <sheetName val="III"/>
      <sheetName val="A_Input&amp;TOC"/>
      <sheetName val="A_Pasted data"/>
      <sheetName val="A_Profitability"/>
      <sheetName val="A_Liquidity"/>
      <sheetName val="A_Assets turnover"/>
      <sheetName val="A_WC"/>
      <sheetName val="A_Growth"/>
      <sheetName val="A_Debt"/>
      <sheetName val="A_Depreciation"/>
      <sheetName val="A_Employment"/>
      <sheetName val="A_Cash"/>
      <sheetName val="A_ratios"/>
      <sheetName val="Beta_5W"/>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s"/>
      <sheetName val="Questions to clarify"/>
      <sheetName val="Macro"/>
      <sheetName val="SALES"/>
      <sheetName val="Costs"/>
      <sheetName val="Employees"/>
      <sheetName val="P&amp;L"/>
      <sheetName val="BS"/>
      <sheetName val="CF"/>
      <sheetName val="WC"/>
      <sheetName val="Valuation"/>
      <sheetName val="Capex"/>
      <sheetName val="Debt"/>
      <sheetName val="Raw mat reserves"/>
      <sheetName val="Beta and Risk Free Bonds"/>
      <sheetName val="BFC Analysis 1975-99"/>
      <sheetName val="old capex beocin from opletal"/>
      <sheetName val="Questions asked"/>
      <sheetName val="Countries OLD prices"/>
    </sheetNames>
    <sheetDataSet>
      <sheetData sheetId="0" refreshError="1">
        <row r="5">
          <cell r="C5">
            <v>1</v>
          </cell>
        </row>
        <row r="6">
          <cell r="C6">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customers"/>
      <sheetName val="Report_HRK"/>
      <sheetName val="Private_Per_currency_cluster_al"/>
    </sheetNames>
    <sheetDataSet>
      <sheetData sheetId="0" refreshError="1"/>
      <sheetData sheetId="1" refreshError="1"/>
      <sheetData sheetId="2" refreshError="1">
        <row r="1">
          <cell r="A1" t="str">
            <v>Service group</v>
          </cell>
          <cell r="B1" t="str">
            <v>Obracunski_period</v>
          </cell>
          <cell r="C1" t="str">
            <v>TARIFF_MODEL</v>
          </cell>
          <cell r="D1" t="str">
            <v>OPTION_0</v>
          </cell>
          <cell r="E1" t="str">
            <v>Total number of subscribers</v>
          </cell>
          <cell r="F1" t="str">
            <v>0 kn</v>
          </cell>
          <cell r="G1" t="str">
            <v>&gt;0 and &lt;=50</v>
          </cell>
          <cell r="H1" t="str">
            <v>&gt;50 and &lt;=100</v>
          </cell>
          <cell r="I1" t="str">
            <v>&gt;100 and &lt;=150</v>
          </cell>
          <cell r="J1" t="str">
            <v>&gt;150 and &lt;=200</v>
          </cell>
          <cell r="K1" t="str">
            <v>&gt;200 and &lt;=250</v>
          </cell>
          <cell r="L1" t="str">
            <v>&gt;250 and &lt;=300</v>
          </cell>
          <cell r="M1" t="str">
            <v>&gt;300 and &lt;=350</v>
          </cell>
          <cell r="N1" t="str">
            <v>&gt;350 and &lt;=400</v>
          </cell>
          <cell r="O1" t="str">
            <v>&gt;400 and &lt;=450</v>
          </cell>
          <cell r="P1" t="str">
            <v>&gt;450 and &lt;=500</v>
          </cell>
          <cell r="Q1" t="str">
            <v>&gt;500 and &lt;=550</v>
          </cell>
          <cell r="R1" t="str">
            <v>&gt;550 and &lt;=600</v>
          </cell>
          <cell r="S1" t="str">
            <v>&gt;600 and &lt;=650</v>
          </cell>
          <cell r="T1" t="str">
            <v>&gt;650 and &lt;=700</v>
          </cell>
          <cell r="U1" t="str">
            <v>&gt;700 and &lt;=750</v>
          </cell>
          <cell r="V1" t="str">
            <v>&gt;750 and &lt;=800</v>
          </cell>
          <cell r="W1" t="str">
            <v>&gt;800 and &lt;=850</v>
          </cell>
          <cell r="X1" t="str">
            <v>&gt;850 and &lt;=900</v>
          </cell>
          <cell r="Y1" t="str">
            <v>&gt;900 and &lt;=950</v>
          </cell>
          <cell r="Z1" t="str">
            <v>&gt;950 and &lt;=1000</v>
          </cell>
          <cell r="AA1" t="str">
            <v>&gt;1000 and &lt;=1200</v>
          </cell>
          <cell r="AB1" t="str">
            <v>&gt;1200 and &lt;=1400</v>
          </cell>
          <cell r="AC1" t="str">
            <v>&gt;1400 and &lt;=1600</v>
          </cell>
          <cell r="AD1" t="str">
            <v>&gt;1600 and &lt;=1800</v>
          </cell>
          <cell r="AE1" t="str">
            <v>&gt;1800 and &lt;=2000</v>
          </cell>
          <cell r="AF1" t="str">
            <v>&gt;2000</v>
          </cell>
        </row>
        <row r="2">
          <cell r="A2" t="str">
            <v>nema aktivnih priključaka</v>
          </cell>
          <cell r="B2" t="str">
            <v>July 2004</v>
          </cell>
          <cell r="C2" t="str">
            <v>Active</v>
          </cell>
          <cell r="E2">
            <v>11</v>
          </cell>
          <cell r="F2">
            <v>0</v>
          </cell>
          <cell r="G2">
            <v>1</v>
          </cell>
          <cell r="H2">
            <v>0</v>
          </cell>
          <cell r="I2">
            <v>0</v>
          </cell>
          <cell r="J2">
            <v>0</v>
          </cell>
          <cell r="K2">
            <v>1</v>
          </cell>
          <cell r="L2">
            <v>1</v>
          </cell>
          <cell r="M2">
            <v>0</v>
          </cell>
          <cell r="N2">
            <v>0</v>
          </cell>
          <cell r="O2">
            <v>1</v>
          </cell>
          <cell r="P2">
            <v>0</v>
          </cell>
          <cell r="Q2">
            <v>4</v>
          </cell>
          <cell r="R2">
            <v>0</v>
          </cell>
          <cell r="S2">
            <v>0</v>
          </cell>
          <cell r="T2">
            <v>0</v>
          </cell>
          <cell r="U2">
            <v>1</v>
          </cell>
          <cell r="V2">
            <v>0</v>
          </cell>
          <cell r="W2">
            <v>0</v>
          </cell>
          <cell r="X2">
            <v>0</v>
          </cell>
          <cell r="Y2">
            <v>0</v>
          </cell>
          <cell r="Z2">
            <v>0</v>
          </cell>
          <cell r="AA2">
            <v>0</v>
          </cell>
          <cell r="AB2">
            <v>0</v>
          </cell>
          <cell r="AC2">
            <v>0</v>
          </cell>
          <cell r="AD2">
            <v>2</v>
          </cell>
          <cell r="AE2">
            <v>0</v>
          </cell>
          <cell r="AF2">
            <v>0</v>
          </cell>
        </row>
        <row r="3">
          <cell r="A3" t="str">
            <v>nema aktivnih priključaka</v>
          </cell>
          <cell r="B3" t="str">
            <v>June 2004</v>
          </cell>
          <cell r="C3" t="str">
            <v>Active</v>
          </cell>
          <cell r="E3">
            <v>19</v>
          </cell>
          <cell r="F3">
            <v>0</v>
          </cell>
          <cell r="G3">
            <v>2</v>
          </cell>
          <cell r="H3">
            <v>0</v>
          </cell>
          <cell r="I3">
            <v>2</v>
          </cell>
          <cell r="J3">
            <v>1</v>
          </cell>
          <cell r="K3">
            <v>2</v>
          </cell>
          <cell r="L3">
            <v>0</v>
          </cell>
          <cell r="M3">
            <v>1</v>
          </cell>
          <cell r="N3">
            <v>1</v>
          </cell>
          <cell r="O3">
            <v>1</v>
          </cell>
          <cell r="P3">
            <v>0</v>
          </cell>
          <cell r="Q3">
            <v>0</v>
          </cell>
          <cell r="R3">
            <v>0</v>
          </cell>
          <cell r="S3">
            <v>0</v>
          </cell>
          <cell r="T3">
            <v>0</v>
          </cell>
          <cell r="U3">
            <v>0</v>
          </cell>
          <cell r="V3">
            <v>0</v>
          </cell>
          <cell r="W3">
            <v>1</v>
          </cell>
          <cell r="X3">
            <v>3</v>
          </cell>
          <cell r="Y3">
            <v>1</v>
          </cell>
          <cell r="Z3">
            <v>0</v>
          </cell>
          <cell r="AA3">
            <v>1</v>
          </cell>
          <cell r="AB3">
            <v>0</v>
          </cell>
          <cell r="AC3">
            <v>1</v>
          </cell>
          <cell r="AD3">
            <v>2</v>
          </cell>
          <cell r="AE3">
            <v>0</v>
          </cell>
          <cell r="AF3">
            <v>0</v>
          </cell>
        </row>
        <row r="4">
          <cell r="A4" t="str">
            <v>nema aktivnih priključaka</v>
          </cell>
          <cell r="B4" t="str">
            <v>October 2004</v>
          </cell>
          <cell r="C4" t="str">
            <v>Active</v>
          </cell>
          <cell r="E4">
            <v>8</v>
          </cell>
          <cell r="F4">
            <v>0</v>
          </cell>
          <cell r="G4">
            <v>0</v>
          </cell>
          <cell r="H4">
            <v>0</v>
          </cell>
          <cell r="I4">
            <v>1</v>
          </cell>
          <cell r="J4">
            <v>0</v>
          </cell>
          <cell r="K4">
            <v>1</v>
          </cell>
          <cell r="L4">
            <v>1</v>
          </cell>
          <cell r="M4">
            <v>0</v>
          </cell>
          <cell r="N4">
            <v>1</v>
          </cell>
          <cell r="O4">
            <v>0</v>
          </cell>
          <cell r="P4">
            <v>0</v>
          </cell>
          <cell r="Q4">
            <v>2</v>
          </cell>
          <cell r="R4">
            <v>0</v>
          </cell>
          <cell r="S4">
            <v>0</v>
          </cell>
          <cell r="T4">
            <v>0</v>
          </cell>
          <cell r="U4">
            <v>1</v>
          </cell>
          <cell r="V4">
            <v>0</v>
          </cell>
          <cell r="W4">
            <v>0</v>
          </cell>
          <cell r="X4">
            <v>1</v>
          </cell>
          <cell r="Y4">
            <v>0</v>
          </cell>
          <cell r="Z4">
            <v>0</v>
          </cell>
          <cell r="AA4">
            <v>0</v>
          </cell>
          <cell r="AB4">
            <v>0</v>
          </cell>
          <cell r="AC4">
            <v>0</v>
          </cell>
          <cell r="AD4">
            <v>0</v>
          </cell>
          <cell r="AE4">
            <v>0</v>
          </cell>
          <cell r="AF4">
            <v>0</v>
          </cell>
        </row>
        <row r="5">
          <cell r="A5" t="str">
            <v>nema aktivnih priključaka</v>
          </cell>
          <cell r="B5" t="str">
            <v>September 2004</v>
          </cell>
          <cell r="C5" t="str">
            <v>Active</v>
          </cell>
          <cell r="E5">
            <v>13</v>
          </cell>
          <cell r="F5">
            <v>0</v>
          </cell>
          <cell r="G5">
            <v>1</v>
          </cell>
          <cell r="H5">
            <v>2</v>
          </cell>
          <cell r="I5">
            <v>1</v>
          </cell>
          <cell r="J5">
            <v>1</v>
          </cell>
          <cell r="K5">
            <v>1</v>
          </cell>
          <cell r="L5">
            <v>1</v>
          </cell>
          <cell r="M5">
            <v>0</v>
          </cell>
          <cell r="N5">
            <v>0</v>
          </cell>
          <cell r="O5">
            <v>0</v>
          </cell>
          <cell r="P5">
            <v>0</v>
          </cell>
          <cell r="Q5">
            <v>1</v>
          </cell>
          <cell r="R5">
            <v>0</v>
          </cell>
          <cell r="S5">
            <v>0</v>
          </cell>
          <cell r="T5">
            <v>0</v>
          </cell>
          <cell r="U5">
            <v>1</v>
          </cell>
          <cell r="V5">
            <v>0</v>
          </cell>
          <cell r="W5">
            <v>0</v>
          </cell>
          <cell r="X5">
            <v>0</v>
          </cell>
          <cell r="Y5">
            <v>0</v>
          </cell>
          <cell r="Z5">
            <v>0</v>
          </cell>
          <cell r="AA5">
            <v>1</v>
          </cell>
          <cell r="AB5">
            <v>2</v>
          </cell>
          <cell r="AC5">
            <v>1</v>
          </cell>
          <cell r="AD5">
            <v>0</v>
          </cell>
          <cell r="AE5">
            <v>0</v>
          </cell>
          <cell r="AF5">
            <v>0</v>
          </cell>
        </row>
        <row r="6">
          <cell r="A6" t="str">
            <v>nema aktivnih priključaka</v>
          </cell>
          <cell r="B6" t="str">
            <v>August 2004</v>
          </cell>
          <cell r="C6" t="str">
            <v>Active</v>
          </cell>
          <cell r="E6">
            <v>11</v>
          </cell>
          <cell r="F6">
            <v>0</v>
          </cell>
          <cell r="G6">
            <v>0</v>
          </cell>
          <cell r="H6">
            <v>0</v>
          </cell>
          <cell r="I6">
            <v>0</v>
          </cell>
          <cell r="J6">
            <v>1</v>
          </cell>
          <cell r="K6">
            <v>0</v>
          </cell>
          <cell r="L6">
            <v>1</v>
          </cell>
          <cell r="M6">
            <v>0</v>
          </cell>
          <cell r="N6">
            <v>1</v>
          </cell>
          <cell r="O6">
            <v>0</v>
          </cell>
          <cell r="P6">
            <v>0</v>
          </cell>
          <cell r="Q6">
            <v>1</v>
          </cell>
          <cell r="R6">
            <v>0</v>
          </cell>
          <cell r="S6">
            <v>0</v>
          </cell>
          <cell r="T6">
            <v>0</v>
          </cell>
          <cell r="U6">
            <v>1</v>
          </cell>
          <cell r="V6">
            <v>1</v>
          </cell>
          <cell r="W6">
            <v>0</v>
          </cell>
          <cell r="X6">
            <v>0</v>
          </cell>
          <cell r="Y6">
            <v>0</v>
          </cell>
          <cell r="Z6">
            <v>0</v>
          </cell>
          <cell r="AA6">
            <v>3</v>
          </cell>
          <cell r="AB6">
            <v>0</v>
          </cell>
          <cell r="AC6">
            <v>1</v>
          </cell>
          <cell r="AD6">
            <v>0</v>
          </cell>
          <cell r="AE6">
            <v>0</v>
          </cell>
          <cell r="AF6">
            <v>1</v>
          </cell>
        </row>
        <row r="7">
          <cell r="A7" t="str">
            <v>nema aktivnih priključaka</v>
          </cell>
          <cell r="B7" t="str">
            <v>August 2004</v>
          </cell>
          <cell r="C7" t="str">
            <v>Classic</v>
          </cell>
          <cell r="E7">
            <v>197</v>
          </cell>
          <cell r="F7">
            <v>0</v>
          </cell>
          <cell r="G7">
            <v>25</v>
          </cell>
          <cell r="H7">
            <v>6</v>
          </cell>
          <cell r="I7">
            <v>14</v>
          </cell>
          <cell r="J7">
            <v>12</v>
          </cell>
          <cell r="K7">
            <v>21</v>
          </cell>
          <cell r="L7">
            <v>5</v>
          </cell>
          <cell r="M7">
            <v>3</v>
          </cell>
          <cell r="N7">
            <v>16</v>
          </cell>
          <cell r="O7">
            <v>1</v>
          </cell>
          <cell r="P7">
            <v>15</v>
          </cell>
          <cell r="Q7">
            <v>3</v>
          </cell>
          <cell r="R7">
            <v>16</v>
          </cell>
          <cell r="S7">
            <v>1</v>
          </cell>
          <cell r="T7">
            <v>1</v>
          </cell>
          <cell r="U7">
            <v>21</v>
          </cell>
          <cell r="V7">
            <v>0</v>
          </cell>
          <cell r="W7">
            <v>17</v>
          </cell>
          <cell r="X7">
            <v>1</v>
          </cell>
          <cell r="Y7">
            <v>1</v>
          </cell>
          <cell r="Z7">
            <v>3</v>
          </cell>
          <cell r="AA7">
            <v>12</v>
          </cell>
          <cell r="AB7">
            <v>0</v>
          </cell>
          <cell r="AC7">
            <v>0</v>
          </cell>
          <cell r="AD7">
            <v>1</v>
          </cell>
          <cell r="AE7">
            <v>1</v>
          </cell>
          <cell r="AF7">
            <v>1</v>
          </cell>
        </row>
        <row r="8">
          <cell r="A8" t="str">
            <v>nema aktivnih priključaka</v>
          </cell>
          <cell r="B8" t="str">
            <v>July 2004</v>
          </cell>
          <cell r="C8" t="str">
            <v>Classic</v>
          </cell>
          <cell r="E8">
            <v>294</v>
          </cell>
          <cell r="F8">
            <v>0</v>
          </cell>
          <cell r="G8">
            <v>40</v>
          </cell>
          <cell r="H8">
            <v>27</v>
          </cell>
          <cell r="I8">
            <v>32</v>
          </cell>
          <cell r="J8">
            <v>18</v>
          </cell>
          <cell r="K8">
            <v>30</v>
          </cell>
          <cell r="L8">
            <v>12</v>
          </cell>
          <cell r="M8">
            <v>8</v>
          </cell>
          <cell r="N8">
            <v>14</v>
          </cell>
          <cell r="O8">
            <v>9</v>
          </cell>
          <cell r="P8">
            <v>19</v>
          </cell>
          <cell r="Q8">
            <v>1</v>
          </cell>
          <cell r="R8">
            <v>17</v>
          </cell>
          <cell r="S8">
            <v>2</v>
          </cell>
          <cell r="T8">
            <v>1</v>
          </cell>
          <cell r="U8">
            <v>15</v>
          </cell>
          <cell r="V8">
            <v>2</v>
          </cell>
          <cell r="W8">
            <v>24</v>
          </cell>
          <cell r="X8">
            <v>1</v>
          </cell>
          <cell r="Y8">
            <v>0</v>
          </cell>
          <cell r="Z8">
            <v>5</v>
          </cell>
          <cell r="AA8">
            <v>9</v>
          </cell>
          <cell r="AB8">
            <v>1</v>
          </cell>
          <cell r="AC8">
            <v>0</v>
          </cell>
          <cell r="AD8">
            <v>0</v>
          </cell>
          <cell r="AE8">
            <v>1</v>
          </cell>
          <cell r="AF8">
            <v>6</v>
          </cell>
        </row>
        <row r="9">
          <cell r="A9" t="str">
            <v>nema aktivnih priključaka</v>
          </cell>
          <cell r="B9" t="str">
            <v>June 2004</v>
          </cell>
          <cell r="C9" t="str">
            <v>Classic</v>
          </cell>
          <cell r="E9">
            <v>273</v>
          </cell>
          <cell r="F9">
            <v>0</v>
          </cell>
          <cell r="G9">
            <v>37</v>
          </cell>
          <cell r="H9">
            <v>24</v>
          </cell>
          <cell r="I9">
            <v>33</v>
          </cell>
          <cell r="J9">
            <v>9</v>
          </cell>
          <cell r="K9">
            <v>11</v>
          </cell>
          <cell r="L9">
            <v>6</v>
          </cell>
          <cell r="M9">
            <v>6</v>
          </cell>
          <cell r="N9">
            <v>23</v>
          </cell>
          <cell r="O9">
            <v>2</v>
          </cell>
          <cell r="P9">
            <v>19</v>
          </cell>
          <cell r="Q9">
            <v>1</v>
          </cell>
          <cell r="R9">
            <v>24</v>
          </cell>
          <cell r="S9">
            <v>1</v>
          </cell>
          <cell r="T9">
            <v>0</v>
          </cell>
          <cell r="U9">
            <v>27</v>
          </cell>
          <cell r="V9">
            <v>0</v>
          </cell>
          <cell r="W9">
            <v>15</v>
          </cell>
          <cell r="X9">
            <v>0</v>
          </cell>
          <cell r="Y9">
            <v>0</v>
          </cell>
          <cell r="Z9">
            <v>6</v>
          </cell>
          <cell r="AA9">
            <v>22</v>
          </cell>
          <cell r="AB9">
            <v>1</v>
          </cell>
          <cell r="AC9">
            <v>0</v>
          </cell>
          <cell r="AD9">
            <v>1</v>
          </cell>
          <cell r="AE9">
            <v>0</v>
          </cell>
          <cell r="AF9">
            <v>5</v>
          </cell>
        </row>
        <row r="10">
          <cell r="A10" t="str">
            <v>nema aktivnih priključaka</v>
          </cell>
          <cell r="B10" t="str">
            <v>October 2004</v>
          </cell>
          <cell r="C10" t="str">
            <v>Classic</v>
          </cell>
          <cell r="E10">
            <v>159</v>
          </cell>
          <cell r="F10">
            <v>2</v>
          </cell>
          <cell r="G10">
            <v>25</v>
          </cell>
          <cell r="H10">
            <v>8</v>
          </cell>
          <cell r="I10">
            <v>22</v>
          </cell>
          <cell r="J10">
            <v>8</v>
          </cell>
          <cell r="K10">
            <v>15</v>
          </cell>
          <cell r="L10">
            <v>4</v>
          </cell>
          <cell r="M10">
            <v>2</v>
          </cell>
          <cell r="N10">
            <v>13</v>
          </cell>
          <cell r="O10">
            <v>3</v>
          </cell>
          <cell r="P10">
            <v>11</v>
          </cell>
          <cell r="Q10">
            <v>0</v>
          </cell>
          <cell r="R10">
            <v>12</v>
          </cell>
          <cell r="S10">
            <v>0</v>
          </cell>
          <cell r="T10">
            <v>3</v>
          </cell>
          <cell r="U10">
            <v>7</v>
          </cell>
          <cell r="V10">
            <v>0</v>
          </cell>
          <cell r="W10">
            <v>9</v>
          </cell>
          <cell r="X10">
            <v>1</v>
          </cell>
          <cell r="Y10">
            <v>0</v>
          </cell>
          <cell r="Z10">
            <v>3</v>
          </cell>
          <cell r="AA10">
            <v>5</v>
          </cell>
          <cell r="AB10">
            <v>1</v>
          </cell>
          <cell r="AC10">
            <v>1</v>
          </cell>
          <cell r="AD10">
            <v>1</v>
          </cell>
          <cell r="AE10">
            <v>1</v>
          </cell>
          <cell r="AF10">
            <v>2</v>
          </cell>
        </row>
        <row r="11">
          <cell r="A11" t="str">
            <v>nema aktivnih priključaka</v>
          </cell>
          <cell r="B11" t="str">
            <v>September 2004</v>
          </cell>
          <cell r="C11" t="str">
            <v>Classic</v>
          </cell>
          <cell r="E11">
            <v>207</v>
          </cell>
          <cell r="F11">
            <v>0</v>
          </cell>
          <cell r="G11">
            <v>26</v>
          </cell>
          <cell r="H11">
            <v>17</v>
          </cell>
          <cell r="I11">
            <v>13</v>
          </cell>
          <cell r="J11">
            <v>10</v>
          </cell>
          <cell r="K11">
            <v>29</v>
          </cell>
          <cell r="L11">
            <v>1</v>
          </cell>
          <cell r="M11">
            <v>3</v>
          </cell>
          <cell r="N11">
            <v>22</v>
          </cell>
          <cell r="O11">
            <v>1</v>
          </cell>
          <cell r="P11">
            <v>8</v>
          </cell>
          <cell r="Q11">
            <v>2</v>
          </cell>
          <cell r="R11">
            <v>12</v>
          </cell>
          <cell r="S11">
            <v>0</v>
          </cell>
          <cell r="T11">
            <v>2</v>
          </cell>
          <cell r="U11">
            <v>21</v>
          </cell>
          <cell r="V11">
            <v>2</v>
          </cell>
          <cell r="W11">
            <v>20</v>
          </cell>
          <cell r="X11">
            <v>0</v>
          </cell>
          <cell r="Y11">
            <v>0</v>
          </cell>
          <cell r="Z11">
            <v>2</v>
          </cell>
          <cell r="AA11">
            <v>5</v>
          </cell>
          <cell r="AB11">
            <v>1</v>
          </cell>
          <cell r="AC11">
            <v>0</v>
          </cell>
          <cell r="AD11">
            <v>4</v>
          </cell>
          <cell r="AE11">
            <v>0</v>
          </cell>
          <cell r="AF11">
            <v>6</v>
          </cell>
        </row>
        <row r="12">
          <cell r="A12" t="str">
            <v>nema aktivnih priključaka</v>
          </cell>
          <cell r="B12" t="str">
            <v>July 2004</v>
          </cell>
          <cell r="C12" t="str">
            <v>DATA tariff</v>
          </cell>
          <cell r="E12">
            <v>1</v>
          </cell>
          <cell r="F12">
            <v>0</v>
          </cell>
          <cell r="G12">
            <v>0</v>
          </cell>
          <cell r="H12">
            <v>0</v>
          </cell>
          <cell r="I12">
            <v>0</v>
          </cell>
          <cell r="J12">
            <v>1</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row>
        <row r="13">
          <cell r="A13" t="str">
            <v>nema aktivnih priključaka</v>
          </cell>
          <cell r="B13" t="str">
            <v>September 2004</v>
          </cell>
          <cell r="C13" t="str">
            <v>DATA tariff</v>
          </cell>
          <cell r="E13">
            <v>1</v>
          </cell>
          <cell r="F13">
            <v>0</v>
          </cell>
          <cell r="G13">
            <v>1</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row>
        <row r="14">
          <cell r="A14" t="str">
            <v>nema aktivnih priključaka</v>
          </cell>
          <cell r="B14" t="str">
            <v>June 2004</v>
          </cell>
          <cell r="C14" t="str">
            <v>DATA tariff</v>
          </cell>
          <cell r="E14">
            <v>2</v>
          </cell>
          <cell r="F14">
            <v>0</v>
          </cell>
          <cell r="G14">
            <v>1</v>
          </cell>
          <cell r="H14">
            <v>0</v>
          </cell>
          <cell r="I14">
            <v>0</v>
          </cell>
          <cell r="J14">
            <v>0</v>
          </cell>
          <cell r="K14">
            <v>1</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row>
        <row r="15">
          <cell r="A15" t="str">
            <v>nema aktivnih priključaka</v>
          </cell>
          <cell r="B15" t="str">
            <v>August 2004</v>
          </cell>
          <cell r="C15" t="str">
            <v>DATA tariff</v>
          </cell>
          <cell r="E15">
            <v>2</v>
          </cell>
          <cell r="F15">
            <v>0</v>
          </cell>
          <cell r="G15">
            <v>0</v>
          </cell>
          <cell r="H15">
            <v>1</v>
          </cell>
          <cell r="I15">
            <v>0</v>
          </cell>
          <cell r="J15">
            <v>1</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row>
        <row r="16">
          <cell r="A16" t="str">
            <v>nema aktivnih priključaka</v>
          </cell>
          <cell r="B16" t="str">
            <v>October 2004</v>
          </cell>
          <cell r="C16" t="str">
            <v>DATA tariff</v>
          </cell>
          <cell r="E16">
            <v>1</v>
          </cell>
          <cell r="F16">
            <v>0</v>
          </cell>
          <cell r="G16">
            <v>1</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row>
        <row r="17">
          <cell r="A17" t="str">
            <v>nema aktivnih priključaka</v>
          </cell>
          <cell r="B17" t="str">
            <v>August 2004</v>
          </cell>
          <cell r="C17" t="str">
            <v>Pro</v>
          </cell>
          <cell r="E17">
            <v>63</v>
          </cell>
          <cell r="F17">
            <v>0</v>
          </cell>
          <cell r="G17">
            <v>1</v>
          </cell>
          <cell r="H17">
            <v>2</v>
          </cell>
          <cell r="I17">
            <v>0</v>
          </cell>
          <cell r="J17">
            <v>2</v>
          </cell>
          <cell r="K17">
            <v>6</v>
          </cell>
          <cell r="L17">
            <v>1</v>
          </cell>
          <cell r="M17">
            <v>2</v>
          </cell>
          <cell r="N17">
            <v>3</v>
          </cell>
          <cell r="O17">
            <v>4</v>
          </cell>
          <cell r="P17">
            <v>1</v>
          </cell>
          <cell r="Q17">
            <v>0</v>
          </cell>
          <cell r="R17">
            <v>1</v>
          </cell>
          <cell r="S17">
            <v>0</v>
          </cell>
          <cell r="T17">
            <v>5</v>
          </cell>
          <cell r="U17">
            <v>1</v>
          </cell>
          <cell r="V17">
            <v>0</v>
          </cell>
          <cell r="W17">
            <v>0</v>
          </cell>
          <cell r="X17">
            <v>0</v>
          </cell>
          <cell r="Y17">
            <v>3</v>
          </cell>
          <cell r="Z17">
            <v>1</v>
          </cell>
          <cell r="AA17">
            <v>6</v>
          </cell>
          <cell r="AB17">
            <v>8</v>
          </cell>
          <cell r="AC17">
            <v>0</v>
          </cell>
          <cell r="AD17">
            <v>8</v>
          </cell>
          <cell r="AE17">
            <v>2</v>
          </cell>
          <cell r="AF17">
            <v>6</v>
          </cell>
        </row>
        <row r="18">
          <cell r="A18" t="str">
            <v>nema aktivnih priključaka</v>
          </cell>
          <cell r="B18" t="str">
            <v>July 2004</v>
          </cell>
          <cell r="C18" t="str">
            <v>Pro</v>
          </cell>
          <cell r="E18">
            <v>76</v>
          </cell>
          <cell r="F18">
            <v>0</v>
          </cell>
          <cell r="G18">
            <v>4</v>
          </cell>
          <cell r="H18">
            <v>5</v>
          </cell>
          <cell r="I18">
            <v>6</v>
          </cell>
          <cell r="J18">
            <v>4</v>
          </cell>
          <cell r="K18">
            <v>4</v>
          </cell>
          <cell r="L18">
            <v>2</v>
          </cell>
          <cell r="M18">
            <v>3</v>
          </cell>
          <cell r="N18">
            <v>2</v>
          </cell>
          <cell r="O18">
            <v>1</v>
          </cell>
          <cell r="P18">
            <v>8</v>
          </cell>
          <cell r="Q18">
            <v>1</v>
          </cell>
          <cell r="R18">
            <v>2</v>
          </cell>
          <cell r="S18">
            <v>1</v>
          </cell>
          <cell r="T18">
            <v>4</v>
          </cell>
          <cell r="U18">
            <v>0</v>
          </cell>
          <cell r="V18">
            <v>1</v>
          </cell>
          <cell r="W18">
            <v>0</v>
          </cell>
          <cell r="X18">
            <v>0</v>
          </cell>
          <cell r="Y18">
            <v>2</v>
          </cell>
          <cell r="Z18">
            <v>1</v>
          </cell>
          <cell r="AA18">
            <v>4</v>
          </cell>
          <cell r="AB18">
            <v>7</v>
          </cell>
          <cell r="AC18">
            <v>0</v>
          </cell>
          <cell r="AD18">
            <v>6</v>
          </cell>
          <cell r="AE18">
            <v>1</v>
          </cell>
          <cell r="AF18">
            <v>7</v>
          </cell>
        </row>
        <row r="19">
          <cell r="A19" t="str">
            <v>nema aktivnih priključaka</v>
          </cell>
          <cell r="B19" t="str">
            <v>June 2004</v>
          </cell>
          <cell r="C19" t="str">
            <v>Pro</v>
          </cell>
          <cell r="E19">
            <v>50</v>
          </cell>
          <cell r="F19">
            <v>0</v>
          </cell>
          <cell r="G19">
            <v>2</v>
          </cell>
          <cell r="H19">
            <v>2</v>
          </cell>
          <cell r="I19">
            <v>3</v>
          </cell>
          <cell r="J19">
            <v>2</v>
          </cell>
          <cell r="K19">
            <v>3</v>
          </cell>
          <cell r="L19">
            <v>2</v>
          </cell>
          <cell r="M19">
            <v>1</v>
          </cell>
          <cell r="N19">
            <v>0</v>
          </cell>
          <cell r="O19">
            <v>1</v>
          </cell>
          <cell r="P19">
            <v>3</v>
          </cell>
          <cell r="Q19">
            <v>0</v>
          </cell>
          <cell r="R19">
            <v>1</v>
          </cell>
          <cell r="S19">
            <v>1</v>
          </cell>
          <cell r="T19">
            <v>1</v>
          </cell>
          <cell r="U19">
            <v>0</v>
          </cell>
          <cell r="V19">
            <v>2</v>
          </cell>
          <cell r="W19">
            <v>0</v>
          </cell>
          <cell r="X19">
            <v>0</v>
          </cell>
          <cell r="Y19">
            <v>7</v>
          </cell>
          <cell r="Z19">
            <v>0</v>
          </cell>
          <cell r="AA19">
            <v>5</v>
          </cell>
          <cell r="AB19">
            <v>1</v>
          </cell>
          <cell r="AC19">
            <v>0</v>
          </cell>
          <cell r="AD19">
            <v>4</v>
          </cell>
          <cell r="AE19">
            <v>4</v>
          </cell>
          <cell r="AF19">
            <v>5</v>
          </cell>
        </row>
        <row r="20">
          <cell r="A20" t="str">
            <v>nema aktivnih priključaka</v>
          </cell>
          <cell r="B20" t="str">
            <v>October 2004</v>
          </cell>
          <cell r="C20" t="str">
            <v>Pro</v>
          </cell>
          <cell r="E20">
            <v>57</v>
          </cell>
          <cell r="F20">
            <v>0</v>
          </cell>
          <cell r="G20">
            <v>4</v>
          </cell>
          <cell r="H20">
            <v>3</v>
          </cell>
          <cell r="I20">
            <v>0</v>
          </cell>
          <cell r="J20">
            <v>2</v>
          </cell>
          <cell r="K20">
            <v>3</v>
          </cell>
          <cell r="L20">
            <v>3</v>
          </cell>
          <cell r="M20">
            <v>1</v>
          </cell>
          <cell r="N20">
            <v>2</v>
          </cell>
          <cell r="O20">
            <v>7</v>
          </cell>
          <cell r="P20">
            <v>3</v>
          </cell>
          <cell r="Q20">
            <v>1</v>
          </cell>
          <cell r="R20">
            <v>1</v>
          </cell>
          <cell r="S20">
            <v>1</v>
          </cell>
          <cell r="T20">
            <v>3</v>
          </cell>
          <cell r="U20">
            <v>0</v>
          </cell>
          <cell r="V20">
            <v>1</v>
          </cell>
          <cell r="W20">
            <v>0</v>
          </cell>
          <cell r="X20">
            <v>0</v>
          </cell>
          <cell r="Y20">
            <v>3</v>
          </cell>
          <cell r="Z20">
            <v>2</v>
          </cell>
          <cell r="AA20">
            <v>6</v>
          </cell>
          <cell r="AB20">
            <v>5</v>
          </cell>
          <cell r="AC20">
            <v>1</v>
          </cell>
          <cell r="AD20">
            <v>2</v>
          </cell>
          <cell r="AE20">
            <v>0</v>
          </cell>
          <cell r="AF20">
            <v>3</v>
          </cell>
        </row>
        <row r="21">
          <cell r="A21" t="str">
            <v>nema aktivnih priključaka</v>
          </cell>
          <cell r="B21" t="str">
            <v>September 2004</v>
          </cell>
          <cell r="C21" t="str">
            <v>Pro</v>
          </cell>
          <cell r="E21">
            <v>53</v>
          </cell>
          <cell r="F21">
            <v>0</v>
          </cell>
          <cell r="G21">
            <v>3</v>
          </cell>
          <cell r="H21">
            <v>2</v>
          </cell>
          <cell r="I21">
            <v>1</v>
          </cell>
          <cell r="J21">
            <v>3</v>
          </cell>
          <cell r="K21">
            <v>5</v>
          </cell>
          <cell r="L21">
            <v>0</v>
          </cell>
          <cell r="M21">
            <v>1</v>
          </cell>
          <cell r="N21">
            <v>0</v>
          </cell>
          <cell r="O21">
            <v>1</v>
          </cell>
          <cell r="P21">
            <v>3</v>
          </cell>
          <cell r="Q21">
            <v>0</v>
          </cell>
          <cell r="R21">
            <v>0</v>
          </cell>
          <cell r="S21">
            <v>0</v>
          </cell>
          <cell r="T21">
            <v>3</v>
          </cell>
          <cell r="U21">
            <v>0</v>
          </cell>
          <cell r="V21">
            <v>1</v>
          </cell>
          <cell r="W21">
            <v>2</v>
          </cell>
          <cell r="X21">
            <v>0</v>
          </cell>
          <cell r="Y21">
            <v>3</v>
          </cell>
          <cell r="Z21">
            <v>0</v>
          </cell>
          <cell r="AA21">
            <v>5</v>
          </cell>
          <cell r="AB21">
            <v>4</v>
          </cell>
          <cell r="AC21">
            <v>0</v>
          </cell>
          <cell r="AD21">
            <v>8</v>
          </cell>
          <cell r="AE21">
            <v>1</v>
          </cell>
          <cell r="AF21">
            <v>7</v>
          </cell>
        </row>
        <row r="22">
          <cell r="A22" t="str">
            <v>nema aktivnih priključaka</v>
          </cell>
          <cell r="B22" t="str">
            <v>September 2004</v>
          </cell>
          <cell r="C22" t="str">
            <v>Student Active</v>
          </cell>
          <cell r="E22">
            <v>1</v>
          </cell>
          <cell r="F22">
            <v>0</v>
          </cell>
          <cell r="G22">
            <v>0</v>
          </cell>
          <cell r="H22">
            <v>0</v>
          </cell>
          <cell r="I22">
            <v>0</v>
          </cell>
          <cell r="J22">
            <v>0</v>
          </cell>
          <cell r="K22">
            <v>0</v>
          </cell>
          <cell r="L22">
            <v>0</v>
          </cell>
          <cell r="M22">
            <v>0</v>
          </cell>
          <cell r="N22">
            <v>0</v>
          </cell>
          <cell r="O22">
            <v>0</v>
          </cell>
          <cell r="P22">
            <v>0</v>
          </cell>
          <cell r="Q22">
            <v>1</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A23" t="str">
            <v>nema aktivnih priključaka</v>
          </cell>
          <cell r="B23" t="str">
            <v>August 2004</v>
          </cell>
          <cell r="C23" t="str">
            <v>Student Classic</v>
          </cell>
          <cell r="E23">
            <v>1</v>
          </cell>
          <cell r="F23">
            <v>0</v>
          </cell>
          <cell r="G23">
            <v>1</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A24" t="str">
            <v>nema aktivnih priključaka</v>
          </cell>
          <cell r="B24" t="str">
            <v>July 2004</v>
          </cell>
          <cell r="C24" t="str">
            <v>Student Trend</v>
          </cell>
          <cell r="E24">
            <v>2</v>
          </cell>
          <cell r="F24">
            <v>0</v>
          </cell>
          <cell r="G24">
            <v>0</v>
          </cell>
          <cell r="H24">
            <v>0</v>
          </cell>
          <cell r="I24">
            <v>0</v>
          </cell>
          <cell r="J24">
            <v>0</v>
          </cell>
          <cell r="K24">
            <v>0</v>
          </cell>
          <cell r="L24">
            <v>1</v>
          </cell>
          <cell r="M24">
            <v>1</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A25" t="str">
            <v>nema aktivnih priključaka</v>
          </cell>
          <cell r="B25" t="str">
            <v>September 2004</v>
          </cell>
          <cell r="C25" t="str">
            <v>Tarifa 60</v>
          </cell>
          <cell r="E25">
            <v>28</v>
          </cell>
          <cell r="F25">
            <v>0</v>
          </cell>
          <cell r="G25">
            <v>2</v>
          </cell>
          <cell r="H25">
            <v>2</v>
          </cell>
          <cell r="I25">
            <v>0</v>
          </cell>
          <cell r="J25">
            <v>0</v>
          </cell>
          <cell r="K25">
            <v>0</v>
          </cell>
          <cell r="L25">
            <v>1</v>
          </cell>
          <cell r="M25">
            <v>0</v>
          </cell>
          <cell r="N25">
            <v>1</v>
          </cell>
          <cell r="O25">
            <v>16</v>
          </cell>
          <cell r="P25">
            <v>3</v>
          </cell>
          <cell r="Q25">
            <v>2</v>
          </cell>
          <cell r="R25">
            <v>1</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A26" t="str">
            <v>nema aktivnih priključaka</v>
          </cell>
          <cell r="B26" t="str">
            <v>July 2004</v>
          </cell>
          <cell r="C26" t="str">
            <v>Tarifa 60</v>
          </cell>
          <cell r="E26">
            <v>2</v>
          </cell>
          <cell r="F26">
            <v>0</v>
          </cell>
          <cell r="G26">
            <v>0</v>
          </cell>
          <cell r="H26">
            <v>0</v>
          </cell>
          <cell r="I26">
            <v>0</v>
          </cell>
          <cell r="J26">
            <v>0</v>
          </cell>
          <cell r="K26">
            <v>0</v>
          </cell>
          <cell r="L26">
            <v>0</v>
          </cell>
          <cell r="M26">
            <v>1</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1</v>
          </cell>
          <cell r="AE26">
            <v>0</v>
          </cell>
          <cell r="AF26">
            <v>0</v>
          </cell>
        </row>
        <row r="27">
          <cell r="A27" t="str">
            <v>nema aktivnih priključaka</v>
          </cell>
          <cell r="B27" t="str">
            <v>August 2004</v>
          </cell>
          <cell r="C27" t="str">
            <v>Tarifa 60</v>
          </cell>
          <cell r="E27">
            <v>7</v>
          </cell>
          <cell r="F27">
            <v>0</v>
          </cell>
          <cell r="G27">
            <v>2</v>
          </cell>
          <cell r="H27">
            <v>1</v>
          </cell>
          <cell r="I27">
            <v>1</v>
          </cell>
          <cell r="J27">
            <v>1</v>
          </cell>
          <cell r="K27">
            <v>0</v>
          </cell>
          <cell r="L27">
            <v>1</v>
          </cell>
          <cell r="M27">
            <v>0</v>
          </cell>
          <cell r="N27">
            <v>1</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A28" t="str">
            <v>nema aktivnih priključaka</v>
          </cell>
          <cell r="B28" t="str">
            <v>October 2004</v>
          </cell>
          <cell r="C28" t="str">
            <v>Tarifa 60</v>
          </cell>
          <cell r="E28">
            <v>83</v>
          </cell>
          <cell r="F28">
            <v>0</v>
          </cell>
          <cell r="G28">
            <v>5</v>
          </cell>
          <cell r="H28">
            <v>3</v>
          </cell>
          <cell r="I28">
            <v>2</v>
          </cell>
          <cell r="J28">
            <v>0</v>
          </cell>
          <cell r="K28">
            <v>1</v>
          </cell>
          <cell r="L28">
            <v>0</v>
          </cell>
          <cell r="M28">
            <v>1</v>
          </cell>
          <cell r="N28">
            <v>8</v>
          </cell>
          <cell r="O28">
            <v>30</v>
          </cell>
          <cell r="P28">
            <v>15</v>
          </cell>
          <cell r="Q28">
            <v>11</v>
          </cell>
          <cell r="R28">
            <v>3</v>
          </cell>
          <cell r="S28">
            <v>1</v>
          </cell>
          <cell r="T28">
            <v>0</v>
          </cell>
          <cell r="U28">
            <v>0</v>
          </cell>
          <cell r="V28">
            <v>0</v>
          </cell>
          <cell r="W28">
            <v>0</v>
          </cell>
          <cell r="X28">
            <v>0</v>
          </cell>
          <cell r="Y28">
            <v>0</v>
          </cell>
          <cell r="Z28">
            <v>1</v>
          </cell>
          <cell r="AA28">
            <v>1</v>
          </cell>
          <cell r="AB28">
            <v>1</v>
          </cell>
          <cell r="AC28">
            <v>0</v>
          </cell>
          <cell r="AD28">
            <v>0</v>
          </cell>
          <cell r="AE28">
            <v>0</v>
          </cell>
          <cell r="AF28">
            <v>0</v>
          </cell>
        </row>
        <row r="29">
          <cell r="A29" t="str">
            <v>nema aktivnih priključaka</v>
          </cell>
          <cell r="B29" t="str">
            <v>June 2004</v>
          </cell>
          <cell r="C29" t="str">
            <v>Tarifa 60</v>
          </cell>
          <cell r="E29">
            <v>3</v>
          </cell>
          <cell r="F29">
            <v>0</v>
          </cell>
          <cell r="G29">
            <v>1</v>
          </cell>
          <cell r="H29">
            <v>0</v>
          </cell>
          <cell r="I29">
            <v>1</v>
          </cell>
          <cell r="J29">
            <v>1</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A30" t="str">
            <v>nema aktivnih priključaka</v>
          </cell>
          <cell r="B30" t="str">
            <v>August 2004</v>
          </cell>
          <cell r="C30" t="str">
            <v>Trend</v>
          </cell>
          <cell r="E30">
            <v>378</v>
          </cell>
          <cell r="F30">
            <v>0</v>
          </cell>
          <cell r="G30">
            <v>29</v>
          </cell>
          <cell r="H30">
            <v>35</v>
          </cell>
          <cell r="I30">
            <v>18</v>
          </cell>
          <cell r="J30">
            <v>5</v>
          </cell>
          <cell r="K30">
            <v>52</v>
          </cell>
          <cell r="L30">
            <v>55</v>
          </cell>
          <cell r="M30">
            <v>21</v>
          </cell>
          <cell r="N30">
            <v>1</v>
          </cell>
          <cell r="O30">
            <v>44</v>
          </cell>
          <cell r="P30">
            <v>56</v>
          </cell>
          <cell r="Q30">
            <v>8</v>
          </cell>
          <cell r="R30">
            <v>1</v>
          </cell>
          <cell r="S30">
            <v>21</v>
          </cell>
          <cell r="T30">
            <v>13</v>
          </cell>
          <cell r="U30">
            <v>1</v>
          </cell>
          <cell r="V30">
            <v>0</v>
          </cell>
          <cell r="W30">
            <v>0</v>
          </cell>
          <cell r="X30">
            <v>0</v>
          </cell>
          <cell r="Y30">
            <v>0</v>
          </cell>
          <cell r="Z30">
            <v>0</v>
          </cell>
          <cell r="AA30">
            <v>5</v>
          </cell>
          <cell r="AB30">
            <v>12</v>
          </cell>
          <cell r="AC30">
            <v>1</v>
          </cell>
          <cell r="AD30">
            <v>0</v>
          </cell>
          <cell r="AE30">
            <v>0</v>
          </cell>
          <cell r="AF30">
            <v>0</v>
          </cell>
        </row>
        <row r="31">
          <cell r="A31" t="str">
            <v>nema aktivnih priključaka</v>
          </cell>
          <cell r="B31" t="str">
            <v>July 2004</v>
          </cell>
          <cell r="C31" t="str">
            <v>Trend</v>
          </cell>
          <cell r="E31">
            <v>491</v>
          </cell>
          <cell r="F31">
            <v>0</v>
          </cell>
          <cell r="G31">
            <v>103</v>
          </cell>
          <cell r="H31">
            <v>36</v>
          </cell>
          <cell r="I31">
            <v>37</v>
          </cell>
          <cell r="J31">
            <v>12</v>
          </cell>
          <cell r="K31">
            <v>31</v>
          </cell>
          <cell r="L31">
            <v>80</v>
          </cell>
          <cell r="M31">
            <v>36</v>
          </cell>
          <cell r="N31">
            <v>0</v>
          </cell>
          <cell r="O31">
            <v>39</v>
          </cell>
          <cell r="P31">
            <v>69</v>
          </cell>
          <cell r="Q31">
            <v>9</v>
          </cell>
          <cell r="R31">
            <v>4</v>
          </cell>
          <cell r="S31">
            <v>11</v>
          </cell>
          <cell r="T31">
            <v>10</v>
          </cell>
          <cell r="U31">
            <v>0</v>
          </cell>
          <cell r="V31">
            <v>0</v>
          </cell>
          <cell r="W31">
            <v>1</v>
          </cell>
          <cell r="X31">
            <v>0</v>
          </cell>
          <cell r="Y31">
            <v>0</v>
          </cell>
          <cell r="Z31">
            <v>0</v>
          </cell>
          <cell r="AA31">
            <v>4</v>
          </cell>
          <cell r="AB31">
            <v>6</v>
          </cell>
          <cell r="AC31">
            <v>1</v>
          </cell>
          <cell r="AD31">
            <v>0</v>
          </cell>
          <cell r="AE31">
            <v>0</v>
          </cell>
          <cell r="AF31">
            <v>2</v>
          </cell>
        </row>
        <row r="32">
          <cell r="A32" t="str">
            <v>nema aktivnih priključaka</v>
          </cell>
          <cell r="B32" t="str">
            <v>June 2004</v>
          </cell>
          <cell r="C32" t="str">
            <v>Trend</v>
          </cell>
          <cell r="E32">
            <v>555</v>
          </cell>
          <cell r="F32">
            <v>0</v>
          </cell>
          <cell r="G32">
            <v>43</v>
          </cell>
          <cell r="H32">
            <v>54</v>
          </cell>
          <cell r="I32">
            <v>44</v>
          </cell>
          <cell r="J32">
            <v>7</v>
          </cell>
          <cell r="K32">
            <v>42</v>
          </cell>
          <cell r="L32">
            <v>28</v>
          </cell>
          <cell r="M32">
            <v>100</v>
          </cell>
          <cell r="N32">
            <v>3</v>
          </cell>
          <cell r="O32">
            <v>89</v>
          </cell>
          <cell r="P32">
            <v>67</v>
          </cell>
          <cell r="Q32">
            <v>19</v>
          </cell>
          <cell r="R32">
            <v>1</v>
          </cell>
          <cell r="S32">
            <v>31</v>
          </cell>
          <cell r="T32">
            <v>12</v>
          </cell>
          <cell r="U32">
            <v>1</v>
          </cell>
          <cell r="V32">
            <v>0</v>
          </cell>
          <cell r="W32">
            <v>0</v>
          </cell>
          <cell r="X32">
            <v>1</v>
          </cell>
          <cell r="Y32">
            <v>0</v>
          </cell>
          <cell r="Z32">
            <v>0</v>
          </cell>
          <cell r="AA32">
            <v>0</v>
          </cell>
          <cell r="AB32">
            <v>13</v>
          </cell>
          <cell r="AC32">
            <v>0</v>
          </cell>
          <cell r="AD32">
            <v>0</v>
          </cell>
          <cell r="AE32">
            <v>0</v>
          </cell>
          <cell r="AF32">
            <v>0</v>
          </cell>
        </row>
        <row r="33">
          <cell r="A33" t="str">
            <v>nema aktivnih priključaka</v>
          </cell>
          <cell r="B33" t="str">
            <v>October 2004</v>
          </cell>
          <cell r="C33" t="str">
            <v>Trend</v>
          </cell>
          <cell r="E33">
            <v>295</v>
          </cell>
          <cell r="F33">
            <v>1</v>
          </cell>
          <cell r="G33">
            <v>28</v>
          </cell>
          <cell r="H33">
            <v>61</v>
          </cell>
          <cell r="I33">
            <v>57</v>
          </cell>
          <cell r="J33">
            <v>5</v>
          </cell>
          <cell r="K33">
            <v>12</v>
          </cell>
          <cell r="L33">
            <v>32</v>
          </cell>
          <cell r="M33">
            <v>16</v>
          </cell>
          <cell r="N33">
            <v>2</v>
          </cell>
          <cell r="O33">
            <v>24</v>
          </cell>
          <cell r="P33">
            <v>17</v>
          </cell>
          <cell r="Q33">
            <v>12</v>
          </cell>
          <cell r="R33">
            <v>1</v>
          </cell>
          <cell r="S33">
            <v>2</v>
          </cell>
          <cell r="T33">
            <v>3</v>
          </cell>
          <cell r="U33">
            <v>0</v>
          </cell>
          <cell r="V33">
            <v>0</v>
          </cell>
          <cell r="W33">
            <v>1</v>
          </cell>
          <cell r="X33">
            <v>2</v>
          </cell>
          <cell r="Y33">
            <v>1</v>
          </cell>
          <cell r="Z33">
            <v>4</v>
          </cell>
          <cell r="AA33">
            <v>6</v>
          </cell>
          <cell r="AB33">
            <v>7</v>
          </cell>
          <cell r="AC33">
            <v>1</v>
          </cell>
          <cell r="AD33">
            <v>0</v>
          </cell>
          <cell r="AE33">
            <v>0</v>
          </cell>
          <cell r="AF33">
            <v>0</v>
          </cell>
        </row>
        <row r="34">
          <cell r="A34" t="str">
            <v>nema aktivnih priključaka</v>
          </cell>
          <cell r="B34" t="str">
            <v>September 2004</v>
          </cell>
          <cell r="C34" t="str">
            <v>Trend</v>
          </cell>
          <cell r="E34">
            <v>353</v>
          </cell>
          <cell r="F34">
            <v>1</v>
          </cell>
          <cell r="G34">
            <v>22</v>
          </cell>
          <cell r="H34">
            <v>27</v>
          </cell>
          <cell r="I34">
            <v>54</v>
          </cell>
          <cell r="J34">
            <v>3</v>
          </cell>
          <cell r="K34">
            <v>59</v>
          </cell>
          <cell r="L34">
            <v>29</v>
          </cell>
          <cell r="M34">
            <v>36</v>
          </cell>
          <cell r="N34">
            <v>1</v>
          </cell>
          <cell r="O34">
            <v>43</v>
          </cell>
          <cell r="P34">
            <v>42</v>
          </cell>
          <cell r="Q34">
            <v>7</v>
          </cell>
          <cell r="R34">
            <v>1</v>
          </cell>
          <cell r="S34">
            <v>6</v>
          </cell>
          <cell r="T34">
            <v>6</v>
          </cell>
          <cell r="U34">
            <v>0</v>
          </cell>
          <cell r="V34">
            <v>0</v>
          </cell>
          <cell r="W34">
            <v>1</v>
          </cell>
          <cell r="X34">
            <v>0</v>
          </cell>
          <cell r="Y34">
            <v>0</v>
          </cell>
          <cell r="Z34">
            <v>0</v>
          </cell>
          <cell r="AA34">
            <v>6</v>
          </cell>
          <cell r="AB34">
            <v>9</v>
          </cell>
          <cell r="AC34">
            <v>0</v>
          </cell>
          <cell r="AD34">
            <v>0</v>
          </cell>
          <cell r="AE34">
            <v>0</v>
          </cell>
          <cell r="AF34">
            <v>0</v>
          </cell>
        </row>
        <row r="35">
          <cell r="A35" t="str">
            <v>podaci u pripremi</v>
          </cell>
          <cell r="B35" t="str">
            <v>April 2004</v>
          </cell>
        </row>
        <row r="36">
          <cell r="A36" t="str">
            <v>podaci u pripremi</v>
          </cell>
          <cell r="B36" t="str">
            <v>May 2004</v>
          </cell>
        </row>
        <row r="37">
          <cell r="A37" t="str">
            <v>Privatni korisnici</v>
          </cell>
          <cell r="B37" t="str">
            <v>July 2004</v>
          </cell>
          <cell r="C37" t="str">
            <v>Active</v>
          </cell>
          <cell r="E37">
            <v>1610</v>
          </cell>
          <cell r="F37">
            <v>4</v>
          </cell>
          <cell r="G37">
            <v>18</v>
          </cell>
          <cell r="H37">
            <v>14</v>
          </cell>
          <cell r="I37">
            <v>62</v>
          </cell>
          <cell r="J37">
            <v>64</v>
          </cell>
          <cell r="K37">
            <v>100</v>
          </cell>
          <cell r="L37">
            <v>111</v>
          </cell>
          <cell r="M37">
            <v>104</v>
          </cell>
          <cell r="N37">
            <v>135</v>
          </cell>
          <cell r="O37">
            <v>117</v>
          </cell>
          <cell r="P37">
            <v>111</v>
          </cell>
          <cell r="Q37">
            <v>111</v>
          </cell>
          <cell r="R37">
            <v>101</v>
          </cell>
          <cell r="S37">
            <v>71</v>
          </cell>
          <cell r="T37">
            <v>81</v>
          </cell>
          <cell r="U37">
            <v>59</v>
          </cell>
          <cell r="V37">
            <v>27</v>
          </cell>
          <cell r="W37">
            <v>40</v>
          </cell>
          <cell r="X37">
            <v>44</v>
          </cell>
          <cell r="Y37">
            <v>31</v>
          </cell>
          <cell r="Z37">
            <v>24</v>
          </cell>
          <cell r="AA37">
            <v>69</v>
          </cell>
          <cell r="AB37">
            <v>31</v>
          </cell>
          <cell r="AC37">
            <v>31</v>
          </cell>
          <cell r="AD37">
            <v>20</v>
          </cell>
          <cell r="AE37">
            <v>6</v>
          </cell>
          <cell r="AF37">
            <v>24</v>
          </cell>
        </row>
        <row r="38">
          <cell r="A38" t="str">
            <v>Privatni korisnici</v>
          </cell>
          <cell r="B38" t="str">
            <v>September 2004</v>
          </cell>
          <cell r="C38" t="str">
            <v>Active</v>
          </cell>
          <cell r="E38">
            <v>1569</v>
          </cell>
          <cell r="F38">
            <v>4</v>
          </cell>
          <cell r="G38">
            <v>21</v>
          </cell>
          <cell r="H38">
            <v>16</v>
          </cell>
          <cell r="I38">
            <v>65</v>
          </cell>
          <cell r="J38">
            <v>92</v>
          </cell>
          <cell r="K38">
            <v>88</v>
          </cell>
          <cell r="L38">
            <v>108</v>
          </cell>
          <cell r="M38">
            <v>122</v>
          </cell>
          <cell r="N38">
            <v>116</v>
          </cell>
          <cell r="O38">
            <v>126</v>
          </cell>
          <cell r="P38">
            <v>103</v>
          </cell>
          <cell r="Q38">
            <v>94</v>
          </cell>
          <cell r="R38">
            <v>90</v>
          </cell>
          <cell r="S38">
            <v>92</v>
          </cell>
          <cell r="T38">
            <v>57</v>
          </cell>
          <cell r="U38">
            <v>45</v>
          </cell>
          <cell r="V38">
            <v>36</v>
          </cell>
          <cell r="W38">
            <v>45</v>
          </cell>
          <cell r="X38">
            <v>45</v>
          </cell>
          <cell r="Y38">
            <v>23</v>
          </cell>
          <cell r="Z38">
            <v>22</v>
          </cell>
          <cell r="AA38">
            <v>59</v>
          </cell>
          <cell r="AB38">
            <v>37</v>
          </cell>
          <cell r="AC38">
            <v>23</v>
          </cell>
          <cell r="AD38">
            <v>9</v>
          </cell>
          <cell r="AE38">
            <v>9</v>
          </cell>
          <cell r="AF38">
            <v>22</v>
          </cell>
        </row>
        <row r="39">
          <cell r="A39" t="str">
            <v>Privatni korisnici</v>
          </cell>
          <cell r="B39" t="str">
            <v>June 2004</v>
          </cell>
          <cell r="C39" t="str">
            <v>Active</v>
          </cell>
          <cell r="E39">
            <v>1593</v>
          </cell>
          <cell r="F39">
            <v>3</v>
          </cell>
          <cell r="G39">
            <v>25</v>
          </cell>
          <cell r="H39">
            <v>14</v>
          </cell>
          <cell r="I39">
            <v>62</v>
          </cell>
          <cell r="J39">
            <v>91</v>
          </cell>
          <cell r="K39">
            <v>89</v>
          </cell>
          <cell r="L39">
            <v>100</v>
          </cell>
          <cell r="M39">
            <v>115</v>
          </cell>
          <cell r="N39">
            <v>120</v>
          </cell>
          <cell r="O39">
            <v>121</v>
          </cell>
          <cell r="P39">
            <v>132</v>
          </cell>
          <cell r="Q39">
            <v>97</v>
          </cell>
          <cell r="R39">
            <v>84</v>
          </cell>
          <cell r="S39">
            <v>65</v>
          </cell>
          <cell r="T39">
            <v>54</v>
          </cell>
          <cell r="U39">
            <v>51</v>
          </cell>
          <cell r="V39">
            <v>57</v>
          </cell>
          <cell r="W39">
            <v>42</v>
          </cell>
          <cell r="X39">
            <v>38</v>
          </cell>
          <cell r="Y39">
            <v>36</v>
          </cell>
          <cell r="Z39">
            <v>20</v>
          </cell>
          <cell r="AA39">
            <v>72</v>
          </cell>
          <cell r="AB39">
            <v>34</v>
          </cell>
          <cell r="AC39">
            <v>20</v>
          </cell>
          <cell r="AD39">
            <v>14</v>
          </cell>
          <cell r="AE39">
            <v>6</v>
          </cell>
          <cell r="AF39">
            <v>31</v>
          </cell>
        </row>
        <row r="40">
          <cell r="A40" t="str">
            <v>Privatni korisnici</v>
          </cell>
          <cell r="B40" t="str">
            <v>August 2004</v>
          </cell>
          <cell r="C40" t="str">
            <v>Active</v>
          </cell>
          <cell r="E40">
            <v>1577</v>
          </cell>
          <cell r="F40">
            <v>3</v>
          </cell>
          <cell r="G40">
            <v>21</v>
          </cell>
          <cell r="H40">
            <v>16</v>
          </cell>
          <cell r="I40">
            <v>62</v>
          </cell>
          <cell r="J40">
            <v>79</v>
          </cell>
          <cell r="K40">
            <v>94</v>
          </cell>
          <cell r="L40">
            <v>95</v>
          </cell>
          <cell r="M40">
            <v>123</v>
          </cell>
          <cell r="N40">
            <v>139</v>
          </cell>
          <cell r="O40">
            <v>126</v>
          </cell>
          <cell r="P40">
            <v>105</v>
          </cell>
          <cell r="Q40">
            <v>101</v>
          </cell>
          <cell r="R40">
            <v>105</v>
          </cell>
          <cell r="S40">
            <v>72</v>
          </cell>
          <cell r="T40">
            <v>70</v>
          </cell>
          <cell r="U40">
            <v>54</v>
          </cell>
          <cell r="V40">
            <v>41</v>
          </cell>
          <cell r="W40">
            <v>39</v>
          </cell>
          <cell r="X40">
            <v>33</v>
          </cell>
          <cell r="Y40">
            <v>20</v>
          </cell>
          <cell r="Z40">
            <v>22</v>
          </cell>
          <cell r="AA40">
            <v>56</v>
          </cell>
          <cell r="AB40">
            <v>37</v>
          </cell>
          <cell r="AC40">
            <v>24</v>
          </cell>
          <cell r="AD40">
            <v>8</v>
          </cell>
          <cell r="AE40">
            <v>9</v>
          </cell>
          <cell r="AF40">
            <v>23</v>
          </cell>
        </row>
        <row r="41">
          <cell r="A41" t="str">
            <v>Privatni korisnici</v>
          </cell>
          <cell r="B41" t="str">
            <v>October 2004</v>
          </cell>
          <cell r="C41" t="str">
            <v>Active</v>
          </cell>
          <cell r="E41">
            <v>1547</v>
          </cell>
          <cell r="F41">
            <v>4</v>
          </cell>
          <cell r="G41">
            <v>20</v>
          </cell>
          <cell r="H41">
            <v>13</v>
          </cell>
          <cell r="I41">
            <v>62</v>
          </cell>
          <cell r="J41">
            <v>94</v>
          </cell>
          <cell r="K41">
            <v>89</v>
          </cell>
          <cell r="L41">
            <v>104</v>
          </cell>
          <cell r="M41">
            <v>125</v>
          </cell>
          <cell r="N41">
            <v>118</v>
          </cell>
          <cell r="O41">
            <v>95</v>
          </cell>
          <cell r="P41">
            <v>110</v>
          </cell>
          <cell r="Q41">
            <v>97</v>
          </cell>
          <cell r="R41">
            <v>93</v>
          </cell>
          <cell r="S41">
            <v>70</v>
          </cell>
          <cell r="T41">
            <v>71</v>
          </cell>
          <cell r="U41">
            <v>54</v>
          </cell>
          <cell r="V41">
            <v>40</v>
          </cell>
          <cell r="W41">
            <v>41</v>
          </cell>
          <cell r="X41">
            <v>26</v>
          </cell>
          <cell r="Y41">
            <v>32</v>
          </cell>
          <cell r="Z41">
            <v>29</v>
          </cell>
          <cell r="AA41">
            <v>60</v>
          </cell>
          <cell r="AB41">
            <v>38</v>
          </cell>
          <cell r="AC41">
            <v>20</v>
          </cell>
          <cell r="AD41">
            <v>13</v>
          </cell>
          <cell r="AE41">
            <v>5</v>
          </cell>
          <cell r="AF41">
            <v>24</v>
          </cell>
        </row>
        <row r="42">
          <cell r="A42" t="str">
            <v>Privatni korisnici</v>
          </cell>
          <cell r="B42" t="str">
            <v>August 2004</v>
          </cell>
          <cell r="C42" t="str">
            <v>Buba</v>
          </cell>
          <cell r="E42">
            <v>27</v>
          </cell>
          <cell r="F42">
            <v>0</v>
          </cell>
          <cell r="G42">
            <v>21</v>
          </cell>
          <cell r="H42">
            <v>5</v>
          </cell>
          <cell r="I42">
            <v>0</v>
          </cell>
          <cell r="J42">
            <v>0</v>
          </cell>
          <cell r="K42">
            <v>1</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A43" t="str">
            <v>Privatni korisnici</v>
          </cell>
          <cell r="B43" t="str">
            <v>July 2004</v>
          </cell>
          <cell r="C43" t="str">
            <v>Buba</v>
          </cell>
          <cell r="E43">
            <v>27</v>
          </cell>
          <cell r="F43">
            <v>0</v>
          </cell>
          <cell r="G43">
            <v>20</v>
          </cell>
          <cell r="H43">
            <v>5</v>
          </cell>
          <cell r="I43">
            <v>1</v>
          </cell>
          <cell r="J43">
            <v>1</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A44" t="str">
            <v>Privatni korisnici</v>
          </cell>
          <cell r="B44" t="str">
            <v>June 2004</v>
          </cell>
          <cell r="C44" t="str">
            <v>Buba</v>
          </cell>
          <cell r="E44">
            <v>27</v>
          </cell>
          <cell r="F44">
            <v>0</v>
          </cell>
          <cell r="G44">
            <v>19</v>
          </cell>
          <cell r="H44">
            <v>6</v>
          </cell>
          <cell r="I44">
            <v>1</v>
          </cell>
          <cell r="J44">
            <v>0</v>
          </cell>
          <cell r="K44">
            <v>1</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A45" t="str">
            <v>Privatni korisnici</v>
          </cell>
          <cell r="B45" t="str">
            <v>October 2004</v>
          </cell>
          <cell r="C45" t="str">
            <v>Buba</v>
          </cell>
          <cell r="E45">
            <v>24</v>
          </cell>
          <cell r="F45">
            <v>0</v>
          </cell>
          <cell r="G45">
            <v>18</v>
          </cell>
          <cell r="H45">
            <v>4</v>
          </cell>
          <cell r="I45">
            <v>2</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A46" t="str">
            <v>Privatni korisnici</v>
          </cell>
          <cell r="B46" t="str">
            <v>September 2004</v>
          </cell>
          <cell r="C46" t="str">
            <v>Buba</v>
          </cell>
          <cell r="E46">
            <v>25</v>
          </cell>
          <cell r="F46">
            <v>0</v>
          </cell>
          <cell r="G46">
            <v>22</v>
          </cell>
          <cell r="H46">
            <v>2</v>
          </cell>
          <cell r="I46">
            <v>1</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A47" t="str">
            <v>Privatni korisnici</v>
          </cell>
          <cell r="B47" t="str">
            <v>September 2004</v>
          </cell>
          <cell r="C47" t="str">
            <v>Classic</v>
          </cell>
          <cell r="E47">
            <v>37569</v>
          </cell>
          <cell r="F47">
            <v>59</v>
          </cell>
          <cell r="G47">
            <v>99</v>
          </cell>
          <cell r="H47">
            <v>316</v>
          </cell>
          <cell r="I47">
            <v>2253</v>
          </cell>
          <cell r="J47">
            <v>3822</v>
          </cell>
          <cell r="K47">
            <v>4688</v>
          </cell>
          <cell r="L47">
            <v>4527</v>
          </cell>
          <cell r="M47">
            <v>3958</v>
          </cell>
          <cell r="N47">
            <v>3364</v>
          </cell>
          <cell r="O47">
            <v>2625</v>
          </cell>
          <cell r="P47">
            <v>2147</v>
          </cell>
          <cell r="Q47">
            <v>1768</v>
          </cell>
          <cell r="R47">
            <v>1401</v>
          </cell>
          <cell r="S47">
            <v>1135</v>
          </cell>
          <cell r="T47">
            <v>905</v>
          </cell>
          <cell r="U47">
            <v>666</v>
          </cell>
          <cell r="V47">
            <v>557</v>
          </cell>
          <cell r="W47">
            <v>458</v>
          </cell>
          <cell r="X47">
            <v>380</v>
          </cell>
          <cell r="Y47">
            <v>328</v>
          </cell>
          <cell r="Z47">
            <v>253</v>
          </cell>
          <cell r="AA47">
            <v>726</v>
          </cell>
          <cell r="AB47">
            <v>399</v>
          </cell>
          <cell r="AC47">
            <v>229</v>
          </cell>
          <cell r="AD47">
            <v>138</v>
          </cell>
          <cell r="AE47">
            <v>95</v>
          </cell>
          <cell r="AF47">
            <v>273</v>
          </cell>
        </row>
        <row r="48">
          <cell r="A48" t="str">
            <v>Privatni korisnici</v>
          </cell>
          <cell r="B48" t="str">
            <v>August 2004</v>
          </cell>
          <cell r="C48" t="str">
            <v>Classic</v>
          </cell>
          <cell r="E48">
            <v>37954</v>
          </cell>
          <cell r="F48">
            <v>60</v>
          </cell>
          <cell r="G48">
            <v>100</v>
          </cell>
          <cell r="H48">
            <v>327</v>
          </cell>
          <cell r="I48">
            <v>2238</v>
          </cell>
          <cell r="J48">
            <v>3647</v>
          </cell>
          <cell r="K48">
            <v>4579</v>
          </cell>
          <cell r="L48">
            <v>4419</v>
          </cell>
          <cell r="M48">
            <v>4094</v>
          </cell>
          <cell r="N48">
            <v>3498</v>
          </cell>
          <cell r="O48">
            <v>2831</v>
          </cell>
          <cell r="P48">
            <v>2240</v>
          </cell>
          <cell r="Q48">
            <v>1806</v>
          </cell>
          <cell r="R48">
            <v>1406</v>
          </cell>
          <cell r="S48">
            <v>1124</v>
          </cell>
          <cell r="T48">
            <v>944</v>
          </cell>
          <cell r="U48">
            <v>734</v>
          </cell>
          <cell r="V48">
            <v>610</v>
          </cell>
          <cell r="W48">
            <v>476</v>
          </cell>
          <cell r="X48">
            <v>377</v>
          </cell>
          <cell r="Y48">
            <v>349</v>
          </cell>
          <cell r="Z48">
            <v>261</v>
          </cell>
          <cell r="AA48">
            <v>732</v>
          </cell>
          <cell r="AB48">
            <v>379</v>
          </cell>
          <cell r="AC48">
            <v>210</v>
          </cell>
          <cell r="AD48">
            <v>166</v>
          </cell>
          <cell r="AE48">
            <v>77</v>
          </cell>
          <cell r="AF48">
            <v>270</v>
          </cell>
        </row>
        <row r="49">
          <cell r="A49" t="str">
            <v>Privatni korisnici</v>
          </cell>
          <cell r="B49" t="str">
            <v>July 2004</v>
          </cell>
          <cell r="C49" t="str">
            <v>Classic</v>
          </cell>
          <cell r="E49">
            <v>38292</v>
          </cell>
          <cell r="F49">
            <v>59</v>
          </cell>
          <cell r="G49">
            <v>83</v>
          </cell>
          <cell r="H49">
            <v>292</v>
          </cell>
          <cell r="I49">
            <v>2239</v>
          </cell>
          <cell r="J49">
            <v>3371</v>
          </cell>
          <cell r="K49">
            <v>4255</v>
          </cell>
          <cell r="L49">
            <v>4331</v>
          </cell>
          <cell r="M49">
            <v>4096</v>
          </cell>
          <cell r="N49">
            <v>3454</v>
          </cell>
          <cell r="O49">
            <v>2903</v>
          </cell>
          <cell r="P49">
            <v>2397</v>
          </cell>
          <cell r="Q49">
            <v>1893</v>
          </cell>
          <cell r="R49">
            <v>1522</v>
          </cell>
          <cell r="S49">
            <v>1184</v>
          </cell>
          <cell r="T49">
            <v>961</v>
          </cell>
          <cell r="U49">
            <v>825</v>
          </cell>
          <cell r="V49">
            <v>642</v>
          </cell>
          <cell r="W49">
            <v>544</v>
          </cell>
          <cell r="X49">
            <v>428</v>
          </cell>
          <cell r="Y49">
            <v>386</v>
          </cell>
          <cell r="Z49">
            <v>355</v>
          </cell>
          <cell r="AA49">
            <v>842</v>
          </cell>
          <cell r="AB49">
            <v>421</v>
          </cell>
          <cell r="AC49">
            <v>234</v>
          </cell>
          <cell r="AD49">
            <v>175</v>
          </cell>
          <cell r="AE49">
            <v>86</v>
          </cell>
          <cell r="AF49">
            <v>314</v>
          </cell>
        </row>
        <row r="50">
          <cell r="A50" t="str">
            <v>Privatni korisnici</v>
          </cell>
          <cell r="B50" t="str">
            <v>June 2004</v>
          </cell>
          <cell r="C50" t="str">
            <v>Classic</v>
          </cell>
          <cell r="E50">
            <v>38351</v>
          </cell>
          <cell r="F50">
            <v>56</v>
          </cell>
          <cell r="G50">
            <v>75</v>
          </cell>
          <cell r="H50">
            <v>326</v>
          </cell>
          <cell r="I50">
            <v>2320</v>
          </cell>
          <cell r="J50">
            <v>3734</v>
          </cell>
          <cell r="K50">
            <v>4525</v>
          </cell>
          <cell r="L50">
            <v>4521</v>
          </cell>
          <cell r="M50">
            <v>4118</v>
          </cell>
          <cell r="N50">
            <v>3342</v>
          </cell>
          <cell r="O50">
            <v>2792</v>
          </cell>
          <cell r="P50">
            <v>2237</v>
          </cell>
          <cell r="Q50">
            <v>1802</v>
          </cell>
          <cell r="R50">
            <v>1400</v>
          </cell>
          <cell r="S50">
            <v>1149</v>
          </cell>
          <cell r="T50">
            <v>908</v>
          </cell>
          <cell r="U50">
            <v>735</v>
          </cell>
          <cell r="V50">
            <v>645</v>
          </cell>
          <cell r="W50">
            <v>477</v>
          </cell>
          <cell r="X50">
            <v>415</v>
          </cell>
          <cell r="Y50">
            <v>303</v>
          </cell>
          <cell r="Z50">
            <v>285</v>
          </cell>
          <cell r="AA50">
            <v>838</v>
          </cell>
          <cell r="AB50">
            <v>429</v>
          </cell>
          <cell r="AC50">
            <v>272</v>
          </cell>
          <cell r="AD50">
            <v>173</v>
          </cell>
          <cell r="AE50">
            <v>126</v>
          </cell>
          <cell r="AF50">
            <v>348</v>
          </cell>
        </row>
        <row r="51">
          <cell r="A51" t="str">
            <v>Privatni korisnici</v>
          </cell>
          <cell r="B51" t="str">
            <v>October 2004</v>
          </cell>
          <cell r="C51" t="str">
            <v>Classic</v>
          </cell>
          <cell r="E51">
            <v>37340</v>
          </cell>
          <cell r="F51">
            <v>61</v>
          </cell>
          <cell r="G51">
            <v>107</v>
          </cell>
          <cell r="H51">
            <v>294</v>
          </cell>
          <cell r="I51">
            <v>2168</v>
          </cell>
          <cell r="J51">
            <v>3845</v>
          </cell>
          <cell r="K51">
            <v>4684</v>
          </cell>
          <cell r="L51">
            <v>4403</v>
          </cell>
          <cell r="M51">
            <v>3989</v>
          </cell>
          <cell r="N51">
            <v>3447</v>
          </cell>
          <cell r="O51">
            <v>2741</v>
          </cell>
          <cell r="P51">
            <v>2192</v>
          </cell>
          <cell r="Q51">
            <v>1685</v>
          </cell>
          <cell r="R51">
            <v>1334</v>
          </cell>
          <cell r="S51">
            <v>1116</v>
          </cell>
          <cell r="T51">
            <v>866</v>
          </cell>
          <cell r="U51">
            <v>685</v>
          </cell>
          <cell r="V51">
            <v>560</v>
          </cell>
          <cell r="W51">
            <v>480</v>
          </cell>
          <cell r="X51">
            <v>378</v>
          </cell>
          <cell r="Y51">
            <v>337</v>
          </cell>
          <cell r="Z51">
            <v>245</v>
          </cell>
          <cell r="AA51">
            <v>679</v>
          </cell>
          <cell r="AB51">
            <v>359</v>
          </cell>
          <cell r="AC51">
            <v>213</v>
          </cell>
          <cell r="AD51">
            <v>128</v>
          </cell>
          <cell r="AE51">
            <v>94</v>
          </cell>
          <cell r="AF51">
            <v>250</v>
          </cell>
        </row>
        <row r="52">
          <cell r="A52" t="str">
            <v>Privatni korisnici</v>
          </cell>
          <cell r="B52" t="str">
            <v>July 2004</v>
          </cell>
          <cell r="C52" t="str">
            <v>DATA tariff</v>
          </cell>
          <cell r="E52">
            <v>106</v>
          </cell>
          <cell r="F52">
            <v>0</v>
          </cell>
          <cell r="G52">
            <v>23</v>
          </cell>
          <cell r="H52">
            <v>57</v>
          </cell>
          <cell r="I52">
            <v>9</v>
          </cell>
          <cell r="J52">
            <v>5</v>
          </cell>
          <cell r="K52">
            <v>3</v>
          </cell>
          <cell r="L52">
            <v>2</v>
          </cell>
          <cell r="M52">
            <v>1</v>
          </cell>
          <cell r="N52">
            <v>1</v>
          </cell>
          <cell r="O52">
            <v>0</v>
          </cell>
          <cell r="P52">
            <v>2</v>
          </cell>
          <cell r="Q52">
            <v>1</v>
          </cell>
          <cell r="R52">
            <v>1</v>
          </cell>
          <cell r="S52">
            <v>0</v>
          </cell>
          <cell r="T52">
            <v>0</v>
          </cell>
          <cell r="U52">
            <v>0</v>
          </cell>
          <cell r="V52">
            <v>0</v>
          </cell>
          <cell r="W52">
            <v>0</v>
          </cell>
          <cell r="X52">
            <v>0</v>
          </cell>
          <cell r="Y52">
            <v>0</v>
          </cell>
          <cell r="Z52">
            <v>0</v>
          </cell>
          <cell r="AA52">
            <v>1</v>
          </cell>
          <cell r="AB52">
            <v>0</v>
          </cell>
          <cell r="AC52">
            <v>0</v>
          </cell>
          <cell r="AD52">
            <v>0</v>
          </cell>
          <cell r="AE52">
            <v>0</v>
          </cell>
          <cell r="AF52">
            <v>0</v>
          </cell>
        </row>
        <row r="53">
          <cell r="A53" t="str">
            <v>Privatni korisnici</v>
          </cell>
          <cell r="B53" t="str">
            <v>June 2004</v>
          </cell>
          <cell r="C53" t="str">
            <v>DATA tariff</v>
          </cell>
          <cell r="E53">
            <v>114</v>
          </cell>
          <cell r="F53">
            <v>0</v>
          </cell>
          <cell r="G53">
            <v>23</v>
          </cell>
          <cell r="H53">
            <v>63</v>
          </cell>
          <cell r="I53">
            <v>10</v>
          </cell>
          <cell r="J53">
            <v>4</v>
          </cell>
          <cell r="K53">
            <v>7</v>
          </cell>
          <cell r="L53">
            <v>2</v>
          </cell>
          <cell r="M53">
            <v>2</v>
          </cell>
          <cell r="N53">
            <v>0</v>
          </cell>
          <cell r="O53">
            <v>0</v>
          </cell>
          <cell r="P53">
            <v>1</v>
          </cell>
          <cell r="Q53">
            <v>0</v>
          </cell>
          <cell r="R53">
            <v>1</v>
          </cell>
          <cell r="S53">
            <v>0</v>
          </cell>
          <cell r="T53">
            <v>0</v>
          </cell>
          <cell r="U53">
            <v>0</v>
          </cell>
          <cell r="V53">
            <v>0</v>
          </cell>
          <cell r="W53">
            <v>0</v>
          </cell>
          <cell r="X53">
            <v>0</v>
          </cell>
          <cell r="Y53">
            <v>0</v>
          </cell>
          <cell r="Z53">
            <v>0</v>
          </cell>
          <cell r="AA53">
            <v>0</v>
          </cell>
          <cell r="AB53">
            <v>1</v>
          </cell>
          <cell r="AC53">
            <v>0</v>
          </cell>
          <cell r="AD53">
            <v>0</v>
          </cell>
          <cell r="AE53">
            <v>0</v>
          </cell>
          <cell r="AF53">
            <v>0</v>
          </cell>
        </row>
        <row r="54">
          <cell r="A54" t="str">
            <v>Privatni korisnici</v>
          </cell>
          <cell r="B54" t="str">
            <v>October 2004</v>
          </cell>
          <cell r="C54" t="str">
            <v>DATA tariff</v>
          </cell>
          <cell r="E54">
            <v>86</v>
          </cell>
          <cell r="F54">
            <v>0</v>
          </cell>
          <cell r="G54">
            <v>15</v>
          </cell>
          <cell r="H54">
            <v>52</v>
          </cell>
          <cell r="I54">
            <v>9</v>
          </cell>
          <cell r="J54">
            <v>4</v>
          </cell>
          <cell r="K54">
            <v>2</v>
          </cell>
          <cell r="L54">
            <v>3</v>
          </cell>
          <cell r="M54">
            <v>0</v>
          </cell>
          <cell r="N54">
            <v>0</v>
          </cell>
          <cell r="O54">
            <v>0</v>
          </cell>
          <cell r="P54">
            <v>0</v>
          </cell>
          <cell r="Q54">
            <v>1</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A55" t="str">
            <v>Privatni korisnici</v>
          </cell>
          <cell r="B55" t="str">
            <v>September 2004</v>
          </cell>
          <cell r="C55" t="str">
            <v>DATA tariff</v>
          </cell>
          <cell r="E55">
            <v>95</v>
          </cell>
          <cell r="F55">
            <v>0</v>
          </cell>
          <cell r="G55">
            <v>14</v>
          </cell>
          <cell r="H55">
            <v>57</v>
          </cell>
          <cell r="I55">
            <v>9</v>
          </cell>
          <cell r="J55">
            <v>4</v>
          </cell>
          <cell r="K55">
            <v>2</v>
          </cell>
          <cell r="L55">
            <v>3</v>
          </cell>
          <cell r="M55">
            <v>0</v>
          </cell>
          <cell r="N55">
            <v>2</v>
          </cell>
          <cell r="O55">
            <v>0</v>
          </cell>
          <cell r="P55">
            <v>0</v>
          </cell>
          <cell r="Q55">
            <v>1</v>
          </cell>
          <cell r="R55">
            <v>0</v>
          </cell>
          <cell r="S55">
            <v>0</v>
          </cell>
          <cell r="T55">
            <v>0</v>
          </cell>
          <cell r="U55">
            <v>0</v>
          </cell>
          <cell r="V55">
            <v>1</v>
          </cell>
          <cell r="W55">
            <v>0</v>
          </cell>
          <cell r="X55">
            <v>0</v>
          </cell>
          <cell r="Y55">
            <v>0</v>
          </cell>
          <cell r="Z55">
            <v>1</v>
          </cell>
          <cell r="AA55">
            <v>0</v>
          </cell>
          <cell r="AB55">
            <v>0</v>
          </cell>
          <cell r="AC55">
            <v>1</v>
          </cell>
          <cell r="AD55">
            <v>0</v>
          </cell>
          <cell r="AE55">
            <v>0</v>
          </cell>
          <cell r="AF55">
            <v>0</v>
          </cell>
        </row>
        <row r="56">
          <cell r="A56" t="str">
            <v>Privatni korisnici</v>
          </cell>
          <cell r="B56" t="str">
            <v>August 2004</v>
          </cell>
          <cell r="C56" t="str">
            <v>DATA tariff</v>
          </cell>
          <cell r="E56">
            <v>102</v>
          </cell>
          <cell r="F56">
            <v>0</v>
          </cell>
          <cell r="G56">
            <v>19</v>
          </cell>
          <cell r="H56">
            <v>54</v>
          </cell>
          <cell r="I56">
            <v>14</v>
          </cell>
          <cell r="J56">
            <v>6</v>
          </cell>
          <cell r="K56">
            <v>4</v>
          </cell>
          <cell r="L56">
            <v>1</v>
          </cell>
          <cell r="M56">
            <v>1</v>
          </cell>
          <cell r="N56">
            <v>0</v>
          </cell>
          <cell r="O56">
            <v>0</v>
          </cell>
          <cell r="P56">
            <v>1</v>
          </cell>
          <cell r="Q56">
            <v>1</v>
          </cell>
          <cell r="R56">
            <v>0</v>
          </cell>
          <cell r="S56">
            <v>0</v>
          </cell>
          <cell r="T56">
            <v>0</v>
          </cell>
          <cell r="U56">
            <v>0</v>
          </cell>
          <cell r="V56">
            <v>0</v>
          </cell>
          <cell r="W56">
            <v>0</v>
          </cell>
          <cell r="X56">
            <v>1</v>
          </cell>
          <cell r="Y56">
            <v>0</v>
          </cell>
          <cell r="Z56">
            <v>0</v>
          </cell>
          <cell r="AA56">
            <v>0</v>
          </cell>
          <cell r="AB56">
            <v>0</v>
          </cell>
          <cell r="AC56">
            <v>0</v>
          </cell>
          <cell r="AD56">
            <v>0</v>
          </cell>
          <cell r="AE56">
            <v>0</v>
          </cell>
          <cell r="AF56">
            <v>0</v>
          </cell>
        </row>
        <row r="57">
          <cell r="A57" t="str">
            <v>Privatni korisnici</v>
          </cell>
          <cell r="B57" t="str">
            <v>August 2004</v>
          </cell>
          <cell r="C57" t="str">
            <v>Mobile Internet</v>
          </cell>
          <cell r="E57">
            <v>15</v>
          </cell>
          <cell r="F57">
            <v>0</v>
          </cell>
          <cell r="G57">
            <v>0</v>
          </cell>
          <cell r="H57">
            <v>0</v>
          </cell>
          <cell r="I57">
            <v>7</v>
          </cell>
          <cell r="J57">
            <v>0</v>
          </cell>
          <cell r="K57">
            <v>2</v>
          </cell>
          <cell r="L57">
            <v>1</v>
          </cell>
          <cell r="M57">
            <v>2</v>
          </cell>
          <cell r="N57">
            <v>1</v>
          </cell>
          <cell r="O57">
            <v>0</v>
          </cell>
          <cell r="P57">
            <v>0</v>
          </cell>
          <cell r="Q57">
            <v>0</v>
          </cell>
          <cell r="R57">
            <v>0</v>
          </cell>
          <cell r="S57">
            <v>0</v>
          </cell>
          <cell r="T57">
            <v>0</v>
          </cell>
          <cell r="U57">
            <v>0</v>
          </cell>
          <cell r="V57">
            <v>0</v>
          </cell>
          <cell r="W57">
            <v>0</v>
          </cell>
          <cell r="X57">
            <v>0</v>
          </cell>
          <cell r="Y57">
            <v>0</v>
          </cell>
          <cell r="Z57">
            <v>0</v>
          </cell>
          <cell r="AA57">
            <v>1</v>
          </cell>
          <cell r="AB57">
            <v>0</v>
          </cell>
          <cell r="AC57">
            <v>0</v>
          </cell>
          <cell r="AD57">
            <v>1</v>
          </cell>
          <cell r="AE57">
            <v>0</v>
          </cell>
          <cell r="AF57">
            <v>0</v>
          </cell>
        </row>
        <row r="58">
          <cell r="A58" t="str">
            <v>Privatni korisnici</v>
          </cell>
          <cell r="B58" t="str">
            <v>July 2004</v>
          </cell>
          <cell r="C58" t="str">
            <v>Mobile Internet</v>
          </cell>
          <cell r="E58">
            <v>14</v>
          </cell>
          <cell r="F58">
            <v>0</v>
          </cell>
          <cell r="G58">
            <v>0</v>
          </cell>
          <cell r="H58">
            <v>0</v>
          </cell>
          <cell r="I58">
            <v>6</v>
          </cell>
          <cell r="J58">
            <v>1</v>
          </cell>
          <cell r="K58">
            <v>0</v>
          </cell>
          <cell r="L58">
            <v>1</v>
          </cell>
          <cell r="M58">
            <v>0</v>
          </cell>
          <cell r="N58">
            <v>1</v>
          </cell>
          <cell r="O58">
            <v>0</v>
          </cell>
          <cell r="P58">
            <v>0</v>
          </cell>
          <cell r="Q58">
            <v>0</v>
          </cell>
          <cell r="R58">
            <v>1</v>
          </cell>
          <cell r="S58">
            <v>0</v>
          </cell>
          <cell r="T58">
            <v>1</v>
          </cell>
          <cell r="U58">
            <v>0</v>
          </cell>
          <cell r="V58">
            <v>0</v>
          </cell>
          <cell r="W58">
            <v>0</v>
          </cell>
          <cell r="X58">
            <v>0</v>
          </cell>
          <cell r="Y58">
            <v>0</v>
          </cell>
          <cell r="Z58">
            <v>0</v>
          </cell>
          <cell r="AA58">
            <v>1</v>
          </cell>
          <cell r="AB58">
            <v>0</v>
          </cell>
          <cell r="AC58">
            <v>1</v>
          </cell>
          <cell r="AD58">
            <v>0</v>
          </cell>
          <cell r="AE58">
            <v>1</v>
          </cell>
          <cell r="AF58">
            <v>0</v>
          </cell>
        </row>
        <row r="59">
          <cell r="A59" t="str">
            <v>Privatni korisnici</v>
          </cell>
          <cell r="B59" t="str">
            <v>June 2004</v>
          </cell>
          <cell r="C59" t="str">
            <v>Mobile Internet</v>
          </cell>
          <cell r="E59">
            <v>12</v>
          </cell>
          <cell r="F59">
            <v>0</v>
          </cell>
          <cell r="G59">
            <v>0</v>
          </cell>
          <cell r="H59">
            <v>0</v>
          </cell>
          <cell r="I59">
            <v>1</v>
          </cell>
          <cell r="J59">
            <v>2</v>
          </cell>
          <cell r="K59">
            <v>2</v>
          </cell>
          <cell r="L59">
            <v>2</v>
          </cell>
          <cell r="M59">
            <v>1</v>
          </cell>
          <cell r="N59">
            <v>0</v>
          </cell>
          <cell r="O59">
            <v>0</v>
          </cell>
          <cell r="P59">
            <v>2</v>
          </cell>
          <cell r="Q59">
            <v>0</v>
          </cell>
          <cell r="R59">
            <v>0</v>
          </cell>
          <cell r="S59">
            <v>0</v>
          </cell>
          <cell r="T59">
            <v>0</v>
          </cell>
          <cell r="U59">
            <v>0</v>
          </cell>
          <cell r="V59">
            <v>0</v>
          </cell>
          <cell r="W59">
            <v>0</v>
          </cell>
          <cell r="X59">
            <v>0</v>
          </cell>
          <cell r="Y59">
            <v>0</v>
          </cell>
          <cell r="Z59">
            <v>0</v>
          </cell>
          <cell r="AA59">
            <v>0</v>
          </cell>
          <cell r="AB59">
            <v>0</v>
          </cell>
          <cell r="AC59">
            <v>1</v>
          </cell>
          <cell r="AD59">
            <v>0</v>
          </cell>
          <cell r="AE59">
            <v>0</v>
          </cell>
          <cell r="AF59">
            <v>1</v>
          </cell>
        </row>
        <row r="60">
          <cell r="A60" t="str">
            <v>Privatni korisnici</v>
          </cell>
          <cell r="B60" t="str">
            <v>October 2004</v>
          </cell>
          <cell r="C60" t="str">
            <v>Mobile Internet</v>
          </cell>
          <cell r="E60">
            <v>14</v>
          </cell>
          <cell r="F60">
            <v>0</v>
          </cell>
          <cell r="G60">
            <v>0</v>
          </cell>
          <cell r="H60">
            <v>0</v>
          </cell>
          <cell r="I60">
            <v>11</v>
          </cell>
          <cell r="J60">
            <v>2</v>
          </cell>
          <cell r="K60">
            <v>0</v>
          </cell>
          <cell r="L60">
            <v>1</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row>
        <row r="61">
          <cell r="A61" t="str">
            <v>Privatni korisnici</v>
          </cell>
          <cell r="B61" t="str">
            <v>September 2004</v>
          </cell>
          <cell r="C61" t="str">
            <v>Mobile Internet</v>
          </cell>
          <cell r="E61">
            <v>17</v>
          </cell>
          <cell r="F61">
            <v>0</v>
          </cell>
          <cell r="G61">
            <v>2</v>
          </cell>
          <cell r="H61">
            <v>0</v>
          </cell>
          <cell r="I61">
            <v>10</v>
          </cell>
          <cell r="J61">
            <v>3</v>
          </cell>
          <cell r="K61">
            <v>0</v>
          </cell>
          <cell r="L61">
            <v>0</v>
          </cell>
          <cell r="M61">
            <v>0</v>
          </cell>
          <cell r="N61">
            <v>0</v>
          </cell>
          <cell r="O61">
            <v>0</v>
          </cell>
          <cell r="P61">
            <v>0</v>
          </cell>
          <cell r="Q61">
            <v>0</v>
          </cell>
          <cell r="R61">
            <v>1</v>
          </cell>
          <cell r="S61">
            <v>0</v>
          </cell>
          <cell r="T61">
            <v>0</v>
          </cell>
          <cell r="U61">
            <v>0</v>
          </cell>
          <cell r="V61">
            <v>0</v>
          </cell>
          <cell r="W61">
            <v>0</v>
          </cell>
          <cell r="X61">
            <v>1</v>
          </cell>
          <cell r="Y61">
            <v>0</v>
          </cell>
          <cell r="Z61">
            <v>0</v>
          </cell>
          <cell r="AA61">
            <v>0</v>
          </cell>
          <cell r="AB61">
            <v>0</v>
          </cell>
          <cell r="AC61">
            <v>0</v>
          </cell>
          <cell r="AD61">
            <v>0</v>
          </cell>
          <cell r="AE61">
            <v>0</v>
          </cell>
          <cell r="AF61">
            <v>0</v>
          </cell>
        </row>
        <row r="62">
          <cell r="A62" t="str">
            <v>Privatni korisnici</v>
          </cell>
          <cell r="B62" t="str">
            <v>June 2004</v>
          </cell>
          <cell r="C62" t="str">
            <v>Pro</v>
          </cell>
          <cell r="E62">
            <v>5138</v>
          </cell>
          <cell r="F62">
            <v>42</v>
          </cell>
          <cell r="G62">
            <v>22</v>
          </cell>
          <cell r="H62">
            <v>17</v>
          </cell>
          <cell r="I62">
            <v>29</v>
          </cell>
          <cell r="J62">
            <v>57</v>
          </cell>
          <cell r="K62">
            <v>141</v>
          </cell>
          <cell r="L62">
            <v>122</v>
          </cell>
          <cell r="M62">
            <v>161</v>
          </cell>
          <cell r="N62">
            <v>189</v>
          </cell>
          <cell r="O62">
            <v>207</v>
          </cell>
          <cell r="P62">
            <v>247</v>
          </cell>
          <cell r="Q62">
            <v>270</v>
          </cell>
          <cell r="R62">
            <v>260</v>
          </cell>
          <cell r="S62">
            <v>268</v>
          </cell>
          <cell r="T62">
            <v>255</v>
          </cell>
          <cell r="U62">
            <v>261</v>
          </cell>
          <cell r="V62">
            <v>248</v>
          </cell>
          <cell r="W62">
            <v>215</v>
          </cell>
          <cell r="X62">
            <v>200</v>
          </cell>
          <cell r="Y62">
            <v>159</v>
          </cell>
          <cell r="Z62">
            <v>161</v>
          </cell>
          <cell r="AA62">
            <v>490</v>
          </cell>
          <cell r="AB62">
            <v>296</v>
          </cell>
          <cell r="AC62">
            <v>197</v>
          </cell>
          <cell r="AD62">
            <v>139</v>
          </cell>
          <cell r="AE62">
            <v>111</v>
          </cell>
          <cell r="AF62">
            <v>374</v>
          </cell>
        </row>
        <row r="63">
          <cell r="A63" t="str">
            <v>Privatni korisnici</v>
          </cell>
          <cell r="B63" t="str">
            <v>October 2004</v>
          </cell>
          <cell r="C63" t="str">
            <v>Pro</v>
          </cell>
          <cell r="E63">
            <v>5225</v>
          </cell>
          <cell r="F63">
            <v>36</v>
          </cell>
          <cell r="G63">
            <v>38</v>
          </cell>
          <cell r="H63">
            <v>9</v>
          </cell>
          <cell r="I63">
            <v>21</v>
          </cell>
          <cell r="J63">
            <v>64</v>
          </cell>
          <cell r="K63">
            <v>116</v>
          </cell>
          <cell r="L63">
            <v>147</v>
          </cell>
          <cell r="M63">
            <v>167</v>
          </cell>
          <cell r="N63">
            <v>211</v>
          </cell>
          <cell r="O63">
            <v>263</v>
          </cell>
          <cell r="P63">
            <v>241</v>
          </cell>
          <cell r="Q63">
            <v>270</v>
          </cell>
          <cell r="R63">
            <v>278</v>
          </cell>
          <cell r="S63">
            <v>260</v>
          </cell>
          <cell r="T63">
            <v>247</v>
          </cell>
          <cell r="U63">
            <v>256</v>
          </cell>
          <cell r="V63">
            <v>239</v>
          </cell>
          <cell r="W63">
            <v>218</v>
          </cell>
          <cell r="X63">
            <v>190</v>
          </cell>
          <cell r="Y63">
            <v>187</v>
          </cell>
          <cell r="Z63">
            <v>140</v>
          </cell>
          <cell r="AA63">
            <v>506</v>
          </cell>
          <cell r="AB63">
            <v>319</v>
          </cell>
          <cell r="AC63">
            <v>210</v>
          </cell>
          <cell r="AD63">
            <v>165</v>
          </cell>
          <cell r="AE63">
            <v>113</v>
          </cell>
          <cell r="AF63">
            <v>314</v>
          </cell>
        </row>
        <row r="64">
          <cell r="A64" t="str">
            <v>Privatni korisnici</v>
          </cell>
          <cell r="B64" t="str">
            <v>July 2004</v>
          </cell>
          <cell r="C64" t="str">
            <v>Pro</v>
          </cell>
          <cell r="E64">
            <v>5067</v>
          </cell>
          <cell r="F64">
            <v>39</v>
          </cell>
          <cell r="G64">
            <v>31</v>
          </cell>
          <cell r="H64">
            <v>6</v>
          </cell>
          <cell r="I64">
            <v>19</v>
          </cell>
          <cell r="J64">
            <v>59</v>
          </cell>
          <cell r="K64">
            <v>133</v>
          </cell>
          <cell r="L64">
            <v>124</v>
          </cell>
          <cell r="M64">
            <v>140</v>
          </cell>
          <cell r="N64">
            <v>216</v>
          </cell>
          <cell r="O64">
            <v>199</v>
          </cell>
          <cell r="P64">
            <v>240</v>
          </cell>
          <cell r="Q64">
            <v>254</v>
          </cell>
          <cell r="R64">
            <v>272</v>
          </cell>
          <cell r="S64">
            <v>259</v>
          </cell>
          <cell r="T64">
            <v>228</v>
          </cell>
          <cell r="U64">
            <v>263</v>
          </cell>
          <cell r="V64">
            <v>232</v>
          </cell>
          <cell r="W64">
            <v>209</v>
          </cell>
          <cell r="X64">
            <v>185</v>
          </cell>
          <cell r="Y64">
            <v>194</v>
          </cell>
          <cell r="Z64">
            <v>159</v>
          </cell>
          <cell r="AA64">
            <v>517</v>
          </cell>
          <cell r="AB64">
            <v>307</v>
          </cell>
          <cell r="AC64">
            <v>213</v>
          </cell>
          <cell r="AD64">
            <v>143</v>
          </cell>
          <cell r="AE64">
            <v>93</v>
          </cell>
          <cell r="AF64">
            <v>333</v>
          </cell>
        </row>
        <row r="65">
          <cell r="A65" t="str">
            <v>Privatni korisnici</v>
          </cell>
          <cell r="B65" t="str">
            <v>August 2004</v>
          </cell>
          <cell r="C65" t="str">
            <v>Pro</v>
          </cell>
          <cell r="E65">
            <v>5108</v>
          </cell>
          <cell r="F65">
            <v>35</v>
          </cell>
          <cell r="G65">
            <v>38</v>
          </cell>
          <cell r="H65">
            <v>11</v>
          </cell>
          <cell r="I65">
            <v>21</v>
          </cell>
          <cell r="J65">
            <v>57</v>
          </cell>
          <cell r="K65">
            <v>139</v>
          </cell>
          <cell r="L65">
            <v>157</v>
          </cell>
          <cell r="M65">
            <v>165</v>
          </cell>
          <cell r="N65">
            <v>252</v>
          </cell>
          <cell r="O65">
            <v>236</v>
          </cell>
          <cell r="P65">
            <v>265</v>
          </cell>
          <cell r="Q65">
            <v>245</v>
          </cell>
          <cell r="R65">
            <v>254</v>
          </cell>
          <cell r="S65">
            <v>295</v>
          </cell>
          <cell r="T65">
            <v>280</v>
          </cell>
          <cell r="U65">
            <v>233</v>
          </cell>
          <cell r="V65">
            <v>250</v>
          </cell>
          <cell r="W65">
            <v>202</v>
          </cell>
          <cell r="X65">
            <v>206</v>
          </cell>
          <cell r="Y65">
            <v>171</v>
          </cell>
          <cell r="Z65">
            <v>163</v>
          </cell>
          <cell r="AA65">
            <v>460</v>
          </cell>
          <cell r="AB65">
            <v>285</v>
          </cell>
          <cell r="AC65">
            <v>196</v>
          </cell>
          <cell r="AD65">
            <v>136</v>
          </cell>
          <cell r="AE65">
            <v>86</v>
          </cell>
          <cell r="AF65">
            <v>270</v>
          </cell>
        </row>
        <row r="66">
          <cell r="A66" t="str">
            <v>Privatni korisnici</v>
          </cell>
          <cell r="B66" t="str">
            <v>September 2004</v>
          </cell>
          <cell r="C66" t="str">
            <v>Pro</v>
          </cell>
          <cell r="E66">
            <v>5159</v>
          </cell>
          <cell r="F66">
            <v>38</v>
          </cell>
          <cell r="G66">
            <v>41</v>
          </cell>
          <cell r="H66">
            <v>11</v>
          </cell>
          <cell r="I66">
            <v>19</v>
          </cell>
          <cell r="J66">
            <v>54</v>
          </cell>
          <cell r="K66">
            <v>121</v>
          </cell>
          <cell r="L66">
            <v>143</v>
          </cell>
          <cell r="M66">
            <v>208</v>
          </cell>
          <cell r="N66">
            <v>211</v>
          </cell>
          <cell r="O66">
            <v>243</v>
          </cell>
          <cell r="P66">
            <v>253</v>
          </cell>
          <cell r="Q66">
            <v>251</v>
          </cell>
          <cell r="R66">
            <v>268</v>
          </cell>
          <cell r="S66">
            <v>272</v>
          </cell>
          <cell r="T66">
            <v>251</v>
          </cell>
          <cell r="U66">
            <v>263</v>
          </cell>
          <cell r="V66">
            <v>240</v>
          </cell>
          <cell r="W66">
            <v>211</v>
          </cell>
          <cell r="X66">
            <v>191</v>
          </cell>
          <cell r="Y66">
            <v>172</v>
          </cell>
          <cell r="Z66">
            <v>146</v>
          </cell>
          <cell r="AA66">
            <v>471</v>
          </cell>
          <cell r="AB66">
            <v>330</v>
          </cell>
          <cell r="AC66">
            <v>189</v>
          </cell>
          <cell r="AD66">
            <v>157</v>
          </cell>
          <cell r="AE66">
            <v>90</v>
          </cell>
          <cell r="AF66">
            <v>315</v>
          </cell>
        </row>
        <row r="67">
          <cell r="A67" t="str">
            <v>Privatni korisnici</v>
          </cell>
          <cell r="B67" t="str">
            <v>August 2004</v>
          </cell>
          <cell r="C67" t="str">
            <v>Student Active</v>
          </cell>
          <cell r="E67">
            <v>2</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1</v>
          </cell>
          <cell r="U67">
            <v>0</v>
          </cell>
          <cell r="V67">
            <v>0</v>
          </cell>
          <cell r="W67">
            <v>0</v>
          </cell>
          <cell r="X67">
            <v>1</v>
          </cell>
          <cell r="Y67">
            <v>0</v>
          </cell>
          <cell r="Z67">
            <v>0</v>
          </cell>
          <cell r="AA67">
            <v>0</v>
          </cell>
          <cell r="AB67">
            <v>0</v>
          </cell>
          <cell r="AC67">
            <v>0</v>
          </cell>
          <cell r="AD67">
            <v>0</v>
          </cell>
          <cell r="AE67">
            <v>0</v>
          </cell>
          <cell r="AF67">
            <v>0</v>
          </cell>
        </row>
        <row r="68">
          <cell r="A68" t="str">
            <v>Privatni korisnici</v>
          </cell>
          <cell r="B68" t="str">
            <v>July 2004</v>
          </cell>
          <cell r="C68" t="str">
            <v>Student Active</v>
          </cell>
          <cell r="E68">
            <v>3</v>
          </cell>
          <cell r="F68">
            <v>0</v>
          </cell>
          <cell r="G68">
            <v>0</v>
          </cell>
          <cell r="H68">
            <v>0</v>
          </cell>
          <cell r="I68">
            <v>0</v>
          </cell>
          <cell r="J68">
            <v>0</v>
          </cell>
          <cell r="K68">
            <v>0</v>
          </cell>
          <cell r="L68">
            <v>0</v>
          </cell>
          <cell r="M68">
            <v>0</v>
          </cell>
          <cell r="N68">
            <v>0</v>
          </cell>
          <cell r="O68">
            <v>0</v>
          </cell>
          <cell r="P68">
            <v>0</v>
          </cell>
          <cell r="Q68">
            <v>1</v>
          </cell>
          <cell r="R68">
            <v>0</v>
          </cell>
          <cell r="S68">
            <v>0</v>
          </cell>
          <cell r="T68">
            <v>1</v>
          </cell>
          <cell r="U68">
            <v>0</v>
          </cell>
          <cell r="V68">
            <v>0</v>
          </cell>
          <cell r="W68">
            <v>0</v>
          </cell>
          <cell r="X68">
            <v>0</v>
          </cell>
          <cell r="Y68">
            <v>0</v>
          </cell>
          <cell r="Z68">
            <v>0</v>
          </cell>
          <cell r="AA68">
            <v>0</v>
          </cell>
          <cell r="AB68">
            <v>1</v>
          </cell>
          <cell r="AC68">
            <v>0</v>
          </cell>
          <cell r="AD68">
            <v>0</v>
          </cell>
          <cell r="AE68">
            <v>0</v>
          </cell>
          <cell r="AF68">
            <v>0</v>
          </cell>
        </row>
        <row r="69">
          <cell r="A69" t="str">
            <v>Privatni korisnici</v>
          </cell>
          <cell r="B69" t="str">
            <v>June 2004</v>
          </cell>
          <cell r="C69" t="str">
            <v>Student Active</v>
          </cell>
          <cell r="E69">
            <v>3</v>
          </cell>
          <cell r="F69">
            <v>0</v>
          </cell>
          <cell r="G69">
            <v>0</v>
          </cell>
          <cell r="H69">
            <v>0</v>
          </cell>
          <cell r="I69">
            <v>0</v>
          </cell>
          <cell r="J69">
            <v>0</v>
          </cell>
          <cell r="K69">
            <v>0</v>
          </cell>
          <cell r="L69">
            <v>0</v>
          </cell>
          <cell r="M69">
            <v>0</v>
          </cell>
          <cell r="N69">
            <v>0</v>
          </cell>
          <cell r="O69">
            <v>1</v>
          </cell>
          <cell r="P69">
            <v>0</v>
          </cell>
          <cell r="Q69">
            <v>0</v>
          </cell>
          <cell r="R69">
            <v>0</v>
          </cell>
          <cell r="S69">
            <v>0</v>
          </cell>
          <cell r="T69">
            <v>0</v>
          </cell>
          <cell r="U69">
            <v>0</v>
          </cell>
          <cell r="V69">
            <v>0</v>
          </cell>
          <cell r="W69">
            <v>0</v>
          </cell>
          <cell r="X69">
            <v>0</v>
          </cell>
          <cell r="Y69">
            <v>0</v>
          </cell>
          <cell r="Z69">
            <v>0</v>
          </cell>
          <cell r="AA69">
            <v>0</v>
          </cell>
          <cell r="AB69">
            <v>1</v>
          </cell>
          <cell r="AC69">
            <v>0</v>
          </cell>
          <cell r="AD69">
            <v>0</v>
          </cell>
          <cell r="AE69">
            <v>0</v>
          </cell>
          <cell r="AF69">
            <v>1</v>
          </cell>
        </row>
        <row r="70">
          <cell r="A70" t="str">
            <v>Privatni korisnici</v>
          </cell>
          <cell r="B70" t="str">
            <v>October 2004</v>
          </cell>
          <cell r="C70" t="str">
            <v>Student Active</v>
          </cell>
          <cell r="E70">
            <v>2</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1</v>
          </cell>
          <cell r="V70">
            <v>0</v>
          </cell>
          <cell r="W70">
            <v>0</v>
          </cell>
          <cell r="X70">
            <v>0</v>
          </cell>
          <cell r="Y70">
            <v>0</v>
          </cell>
          <cell r="Z70">
            <v>0</v>
          </cell>
          <cell r="AA70">
            <v>0</v>
          </cell>
          <cell r="AB70">
            <v>0</v>
          </cell>
          <cell r="AC70">
            <v>0</v>
          </cell>
          <cell r="AD70">
            <v>0</v>
          </cell>
          <cell r="AE70">
            <v>1</v>
          </cell>
          <cell r="AF70">
            <v>0</v>
          </cell>
        </row>
        <row r="71">
          <cell r="A71" t="str">
            <v>Privatni korisnici</v>
          </cell>
          <cell r="B71" t="str">
            <v>September 2004</v>
          </cell>
          <cell r="C71" t="str">
            <v>Student Active</v>
          </cell>
          <cell r="E71">
            <v>2</v>
          </cell>
          <cell r="F71">
            <v>0</v>
          </cell>
          <cell r="G71">
            <v>0</v>
          </cell>
          <cell r="H71">
            <v>0</v>
          </cell>
          <cell r="I71">
            <v>0</v>
          </cell>
          <cell r="J71">
            <v>0</v>
          </cell>
          <cell r="K71">
            <v>0</v>
          </cell>
          <cell r="L71">
            <v>0</v>
          </cell>
          <cell r="M71">
            <v>0</v>
          </cell>
          <cell r="N71">
            <v>0</v>
          </cell>
          <cell r="O71">
            <v>0</v>
          </cell>
          <cell r="P71">
            <v>0</v>
          </cell>
          <cell r="Q71">
            <v>0</v>
          </cell>
          <cell r="R71">
            <v>0</v>
          </cell>
          <cell r="S71">
            <v>1</v>
          </cell>
          <cell r="T71">
            <v>0</v>
          </cell>
          <cell r="U71">
            <v>0</v>
          </cell>
          <cell r="V71">
            <v>0</v>
          </cell>
          <cell r="W71">
            <v>0</v>
          </cell>
          <cell r="X71">
            <v>0</v>
          </cell>
          <cell r="Y71">
            <v>0</v>
          </cell>
          <cell r="Z71">
            <v>0</v>
          </cell>
          <cell r="AA71">
            <v>0</v>
          </cell>
          <cell r="AB71">
            <v>0</v>
          </cell>
          <cell r="AC71">
            <v>1</v>
          </cell>
          <cell r="AD71">
            <v>0</v>
          </cell>
          <cell r="AE71">
            <v>0</v>
          </cell>
          <cell r="AF71">
            <v>0</v>
          </cell>
        </row>
        <row r="72">
          <cell r="A72" t="str">
            <v>Privatni korisnici</v>
          </cell>
          <cell r="B72" t="str">
            <v>September 2004</v>
          </cell>
          <cell r="C72" t="str">
            <v>Student Classic</v>
          </cell>
          <cell r="E72">
            <v>23</v>
          </cell>
          <cell r="F72">
            <v>0</v>
          </cell>
          <cell r="G72">
            <v>0</v>
          </cell>
          <cell r="H72">
            <v>0</v>
          </cell>
          <cell r="I72">
            <v>3</v>
          </cell>
          <cell r="J72">
            <v>1</v>
          </cell>
          <cell r="K72">
            <v>1</v>
          </cell>
          <cell r="L72">
            <v>3</v>
          </cell>
          <cell r="M72">
            <v>5</v>
          </cell>
          <cell r="N72">
            <v>1</v>
          </cell>
          <cell r="O72">
            <v>1</v>
          </cell>
          <cell r="P72">
            <v>3</v>
          </cell>
          <cell r="Q72">
            <v>0</v>
          </cell>
          <cell r="R72">
            <v>2</v>
          </cell>
          <cell r="S72">
            <v>1</v>
          </cell>
          <cell r="T72">
            <v>0</v>
          </cell>
          <cell r="U72">
            <v>0</v>
          </cell>
          <cell r="V72">
            <v>1</v>
          </cell>
          <cell r="W72">
            <v>0</v>
          </cell>
          <cell r="X72">
            <v>0</v>
          </cell>
          <cell r="Y72">
            <v>0</v>
          </cell>
          <cell r="Z72">
            <v>0</v>
          </cell>
          <cell r="AA72">
            <v>1</v>
          </cell>
          <cell r="AB72">
            <v>0</v>
          </cell>
          <cell r="AC72">
            <v>0</v>
          </cell>
          <cell r="AD72">
            <v>0</v>
          </cell>
          <cell r="AE72">
            <v>0</v>
          </cell>
          <cell r="AF72">
            <v>0</v>
          </cell>
        </row>
        <row r="73">
          <cell r="A73" t="str">
            <v>Privatni korisnici</v>
          </cell>
          <cell r="B73" t="str">
            <v>August 2004</v>
          </cell>
          <cell r="C73" t="str">
            <v>Student Classic</v>
          </cell>
          <cell r="E73">
            <v>24</v>
          </cell>
          <cell r="F73">
            <v>0</v>
          </cell>
          <cell r="G73">
            <v>0</v>
          </cell>
          <cell r="H73">
            <v>0</v>
          </cell>
          <cell r="I73">
            <v>1</v>
          </cell>
          <cell r="J73">
            <v>3</v>
          </cell>
          <cell r="K73">
            <v>2</v>
          </cell>
          <cell r="L73">
            <v>5</v>
          </cell>
          <cell r="M73">
            <v>1</v>
          </cell>
          <cell r="N73">
            <v>5</v>
          </cell>
          <cell r="O73">
            <v>1</v>
          </cell>
          <cell r="P73">
            <v>1</v>
          </cell>
          <cell r="Q73">
            <v>1</v>
          </cell>
          <cell r="R73">
            <v>1</v>
          </cell>
          <cell r="S73">
            <v>0</v>
          </cell>
          <cell r="T73">
            <v>0</v>
          </cell>
          <cell r="U73">
            <v>0</v>
          </cell>
          <cell r="V73">
            <v>0</v>
          </cell>
          <cell r="W73">
            <v>0</v>
          </cell>
          <cell r="X73">
            <v>0</v>
          </cell>
          <cell r="Y73">
            <v>1</v>
          </cell>
          <cell r="Z73">
            <v>0</v>
          </cell>
          <cell r="AA73">
            <v>1</v>
          </cell>
          <cell r="AB73">
            <v>1</v>
          </cell>
          <cell r="AC73">
            <v>0</v>
          </cell>
          <cell r="AD73">
            <v>0</v>
          </cell>
          <cell r="AE73">
            <v>0</v>
          </cell>
          <cell r="AF73">
            <v>0</v>
          </cell>
        </row>
        <row r="74">
          <cell r="A74" t="str">
            <v>Privatni korisnici</v>
          </cell>
          <cell r="B74" t="str">
            <v>July 2004</v>
          </cell>
          <cell r="C74" t="str">
            <v>Student Classic</v>
          </cell>
          <cell r="E74">
            <v>28</v>
          </cell>
          <cell r="F74">
            <v>0</v>
          </cell>
          <cell r="G74">
            <v>0</v>
          </cell>
          <cell r="H74">
            <v>0</v>
          </cell>
          <cell r="I74">
            <v>2</v>
          </cell>
          <cell r="J74">
            <v>1</v>
          </cell>
          <cell r="K74">
            <v>3</v>
          </cell>
          <cell r="L74">
            <v>2</v>
          </cell>
          <cell r="M74">
            <v>5</v>
          </cell>
          <cell r="N74">
            <v>2</v>
          </cell>
          <cell r="O74">
            <v>2</v>
          </cell>
          <cell r="P74">
            <v>2</v>
          </cell>
          <cell r="Q74">
            <v>4</v>
          </cell>
          <cell r="R74">
            <v>0</v>
          </cell>
          <cell r="S74">
            <v>0</v>
          </cell>
          <cell r="T74">
            <v>2</v>
          </cell>
          <cell r="U74">
            <v>0</v>
          </cell>
          <cell r="V74">
            <v>0</v>
          </cell>
          <cell r="W74">
            <v>0</v>
          </cell>
          <cell r="X74">
            <v>0</v>
          </cell>
          <cell r="Y74">
            <v>0</v>
          </cell>
          <cell r="Z74">
            <v>0</v>
          </cell>
          <cell r="AA74">
            <v>1</v>
          </cell>
          <cell r="AB74">
            <v>0</v>
          </cell>
          <cell r="AC74">
            <v>1</v>
          </cell>
          <cell r="AD74">
            <v>0</v>
          </cell>
          <cell r="AE74">
            <v>0</v>
          </cell>
          <cell r="AF74">
            <v>1</v>
          </cell>
        </row>
        <row r="75">
          <cell r="A75" t="str">
            <v>Privatni korisnici</v>
          </cell>
          <cell r="B75" t="str">
            <v>June 2004</v>
          </cell>
          <cell r="C75" t="str">
            <v>Student Classic</v>
          </cell>
          <cell r="E75">
            <v>26</v>
          </cell>
          <cell r="F75">
            <v>0</v>
          </cell>
          <cell r="G75">
            <v>0</v>
          </cell>
          <cell r="H75">
            <v>0</v>
          </cell>
          <cell r="I75">
            <v>3</v>
          </cell>
          <cell r="J75">
            <v>0</v>
          </cell>
          <cell r="K75">
            <v>2</v>
          </cell>
          <cell r="L75">
            <v>5</v>
          </cell>
          <cell r="M75">
            <v>4</v>
          </cell>
          <cell r="N75">
            <v>2</v>
          </cell>
          <cell r="O75">
            <v>3</v>
          </cell>
          <cell r="P75">
            <v>1</v>
          </cell>
          <cell r="Q75">
            <v>0</v>
          </cell>
          <cell r="R75">
            <v>1</v>
          </cell>
          <cell r="S75">
            <v>0</v>
          </cell>
          <cell r="T75">
            <v>0</v>
          </cell>
          <cell r="U75">
            <v>1</v>
          </cell>
          <cell r="V75">
            <v>0</v>
          </cell>
          <cell r="W75">
            <v>1</v>
          </cell>
          <cell r="X75">
            <v>1</v>
          </cell>
          <cell r="Y75">
            <v>0</v>
          </cell>
          <cell r="Z75">
            <v>0</v>
          </cell>
          <cell r="AA75">
            <v>0</v>
          </cell>
          <cell r="AB75">
            <v>1</v>
          </cell>
          <cell r="AC75">
            <v>0</v>
          </cell>
          <cell r="AD75">
            <v>0</v>
          </cell>
          <cell r="AE75">
            <v>0</v>
          </cell>
          <cell r="AF75">
            <v>1</v>
          </cell>
        </row>
        <row r="76">
          <cell r="A76" t="str">
            <v>Privatni korisnici</v>
          </cell>
          <cell r="B76" t="str">
            <v>October 2004</v>
          </cell>
          <cell r="C76" t="str">
            <v>Student Classic</v>
          </cell>
          <cell r="E76">
            <v>22</v>
          </cell>
          <cell r="F76">
            <v>0</v>
          </cell>
          <cell r="G76">
            <v>0</v>
          </cell>
          <cell r="H76">
            <v>0</v>
          </cell>
          <cell r="I76">
            <v>3</v>
          </cell>
          <cell r="J76">
            <v>1</v>
          </cell>
          <cell r="K76">
            <v>2</v>
          </cell>
          <cell r="L76">
            <v>4</v>
          </cell>
          <cell r="M76">
            <v>3</v>
          </cell>
          <cell r="N76">
            <v>1</v>
          </cell>
          <cell r="O76">
            <v>2</v>
          </cell>
          <cell r="P76">
            <v>3</v>
          </cell>
          <cell r="Q76">
            <v>0</v>
          </cell>
          <cell r="R76">
            <v>1</v>
          </cell>
          <cell r="S76">
            <v>0</v>
          </cell>
          <cell r="T76">
            <v>1</v>
          </cell>
          <cell r="U76">
            <v>0</v>
          </cell>
          <cell r="V76">
            <v>0</v>
          </cell>
          <cell r="W76">
            <v>0</v>
          </cell>
          <cell r="X76">
            <v>0</v>
          </cell>
          <cell r="Y76">
            <v>0</v>
          </cell>
          <cell r="Z76">
            <v>0</v>
          </cell>
          <cell r="AA76">
            <v>0</v>
          </cell>
          <cell r="AB76">
            <v>0</v>
          </cell>
          <cell r="AC76">
            <v>1</v>
          </cell>
          <cell r="AD76">
            <v>0</v>
          </cell>
          <cell r="AE76">
            <v>0</v>
          </cell>
          <cell r="AF76">
            <v>0</v>
          </cell>
        </row>
        <row r="77">
          <cell r="A77" t="str">
            <v>Privatni korisnici</v>
          </cell>
          <cell r="B77" t="str">
            <v>September 2004</v>
          </cell>
          <cell r="C77" t="str">
            <v>Student Data</v>
          </cell>
          <cell r="E77">
            <v>1</v>
          </cell>
          <cell r="F77">
            <v>0</v>
          </cell>
          <cell r="G77">
            <v>1</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row>
        <row r="78">
          <cell r="A78" t="str">
            <v>Privatni korisnici</v>
          </cell>
          <cell r="B78" t="str">
            <v>October 2004</v>
          </cell>
          <cell r="C78" t="str">
            <v>Student Data</v>
          </cell>
          <cell r="E78">
            <v>1</v>
          </cell>
          <cell r="F78">
            <v>0</v>
          </cell>
          <cell r="G78">
            <v>1</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row>
        <row r="79">
          <cell r="A79" t="str">
            <v>Privatni korisnici</v>
          </cell>
          <cell r="B79" t="str">
            <v>August 2004</v>
          </cell>
          <cell r="C79" t="str">
            <v>Student Data</v>
          </cell>
          <cell r="E79">
            <v>1</v>
          </cell>
          <cell r="F79">
            <v>0</v>
          </cell>
          <cell r="G79">
            <v>1</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row>
        <row r="80">
          <cell r="A80" t="str">
            <v>Privatni korisnici</v>
          </cell>
          <cell r="B80" t="str">
            <v>July 2004</v>
          </cell>
          <cell r="C80" t="str">
            <v>Student Data</v>
          </cell>
          <cell r="E80">
            <v>1</v>
          </cell>
          <cell r="F80">
            <v>0</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row>
        <row r="81">
          <cell r="A81" t="str">
            <v>Privatni korisnici</v>
          </cell>
          <cell r="B81" t="str">
            <v>June 2004</v>
          </cell>
          <cell r="C81" t="str">
            <v>Student Data</v>
          </cell>
          <cell r="E81">
            <v>1</v>
          </cell>
          <cell r="F81">
            <v>0</v>
          </cell>
          <cell r="G81">
            <v>1</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row>
        <row r="82">
          <cell r="A82" t="str">
            <v>Privatni korisnici</v>
          </cell>
          <cell r="B82" t="str">
            <v>August 2004</v>
          </cell>
          <cell r="C82" t="str">
            <v>Student Pro</v>
          </cell>
          <cell r="E82">
            <v>2</v>
          </cell>
          <cell r="F82">
            <v>0</v>
          </cell>
          <cell r="G82">
            <v>0</v>
          </cell>
          <cell r="H82">
            <v>0</v>
          </cell>
          <cell r="I82">
            <v>0</v>
          </cell>
          <cell r="J82">
            <v>0</v>
          </cell>
          <cell r="K82">
            <v>0</v>
          </cell>
          <cell r="L82">
            <v>0</v>
          </cell>
          <cell r="M82">
            <v>0</v>
          </cell>
          <cell r="N82">
            <v>0</v>
          </cell>
          <cell r="O82">
            <v>0</v>
          </cell>
          <cell r="P82">
            <v>0</v>
          </cell>
          <cell r="Q82">
            <v>1</v>
          </cell>
          <cell r="R82">
            <v>0</v>
          </cell>
          <cell r="S82">
            <v>0</v>
          </cell>
          <cell r="T82">
            <v>0</v>
          </cell>
          <cell r="U82">
            <v>0</v>
          </cell>
          <cell r="V82">
            <v>0</v>
          </cell>
          <cell r="W82">
            <v>0</v>
          </cell>
          <cell r="X82">
            <v>1</v>
          </cell>
          <cell r="Y82">
            <v>0</v>
          </cell>
          <cell r="Z82">
            <v>0</v>
          </cell>
          <cell r="AA82">
            <v>0</v>
          </cell>
          <cell r="AB82">
            <v>0</v>
          </cell>
          <cell r="AC82">
            <v>0</v>
          </cell>
          <cell r="AD82">
            <v>0</v>
          </cell>
          <cell r="AE82">
            <v>0</v>
          </cell>
          <cell r="AF82">
            <v>0</v>
          </cell>
        </row>
        <row r="83">
          <cell r="A83" t="str">
            <v>Privatni korisnici</v>
          </cell>
          <cell r="B83" t="str">
            <v>July 2004</v>
          </cell>
          <cell r="C83" t="str">
            <v>Student Pro</v>
          </cell>
          <cell r="E83">
            <v>2</v>
          </cell>
          <cell r="F83">
            <v>0</v>
          </cell>
          <cell r="G83">
            <v>0</v>
          </cell>
          <cell r="H83">
            <v>0</v>
          </cell>
          <cell r="I83">
            <v>0</v>
          </cell>
          <cell r="J83">
            <v>0</v>
          </cell>
          <cell r="K83">
            <v>0</v>
          </cell>
          <cell r="L83">
            <v>0</v>
          </cell>
          <cell r="M83">
            <v>0</v>
          </cell>
          <cell r="N83">
            <v>0</v>
          </cell>
          <cell r="O83">
            <v>0</v>
          </cell>
          <cell r="P83">
            <v>0</v>
          </cell>
          <cell r="Q83">
            <v>0</v>
          </cell>
          <cell r="R83">
            <v>1</v>
          </cell>
          <cell r="S83">
            <v>0</v>
          </cell>
          <cell r="T83">
            <v>0</v>
          </cell>
          <cell r="U83">
            <v>0</v>
          </cell>
          <cell r="V83">
            <v>0</v>
          </cell>
          <cell r="W83">
            <v>0</v>
          </cell>
          <cell r="X83">
            <v>0</v>
          </cell>
          <cell r="Y83">
            <v>1</v>
          </cell>
          <cell r="Z83">
            <v>0</v>
          </cell>
          <cell r="AA83">
            <v>0</v>
          </cell>
          <cell r="AB83">
            <v>0</v>
          </cell>
          <cell r="AC83">
            <v>0</v>
          </cell>
          <cell r="AD83">
            <v>0</v>
          </cell>
          <cell r="AE83">
            <v>0</v>
          </cell>
          <cell r="AF83">
            <v>0</v>
          </cell>
        </row>
        <row r="84">
          <cell r="A84" t="str">
            <v>Privatni korisnici</v>
          </cell>
          <cell r="B84" t="str">
            <v>June 2004</v>
          </cell>
          <cell r="C84" t="str">
            <v>Student Pro</v>
          </cell>
          <cell r="E84">
            <v>2</v>
          </cell>
          <cell r="F84">
            <v>0</v>
          </cell>
          <cell r="G84">
            <v>0</v>
          </cell>
          <cell r="H84">
            <v>0</v>
          </cell>
          <cell r="I84">
            <v>0</v>
          </cell>
          <cell r="J84">
            <v>0</v>
          </cell>
          <cell r="K84">
            <v>0</v>
          </cell>
          <cell r="L84">
            <v>0</v>
          </cell>
          <cell r="M84">
            <v>0</v>
          </cell>
          <cell r="N84">
            <v>0</v>
          </cell>
          <cell r="O84">
            <v>1</v>
          </cell>
          <cell r="P84">
            <v>0</v>
          </cell>
          <cell r="Q84">
            <v>0</v>
          </cell>
          <cell r="R84">
            <v>0</v>
          </cell>
          <cell r="S84">
            <v>0</v>
          </cell>
          <cell r="T84">
            <v>0</v>
          </cell>
          <cell r="U84">
            <v>0</v>
          </cell>
          <cell r="V84">
            <v>0</v>
          </cell>
          <cell r="W84">
            <v>0</v>
          </cell>
          <cell r="X84">
            <v>0</v>
          </cell>
          <cell r="Y84">
            <v>0</v>
          </cell>
          <cell r="Z84">
            <v>0</v>
          </cell>
          <cell r="AA84">
            <v>1</v>
          </cell>
          <cell r="AB84">
            <v>0</v>
          </cell>
          <cell r="AC84">
            <v>0</v>
          </cell>
          <cell r="AD84">
            <v>0</v>
          </cell>
          <cell r="AE84">
            <v>0</v>
          </cell>
          <cell r="AF84">
            <v>0</v>
          </cell>
        </row>
        <row r="85">
          <cell r="A85" t="str">
            <v>Privatni korisnici</v>
          </cell>
          <cell r="B85" t="str">
            <v>October 2004</v>
          </cell>
          <cell r="C85" t="str">
            <v>Student Pro</v>
          </cell>
          <cell r="E85">
            <v>2</v>
          </cell>
          <cell r="F85">
            <v>0</v>
          </cell>
          <cell r="G85">
            <v>0</v>
          </cell>
          <cell r="H85">
            <v>0</v>
          </cell>
          <cell r="I85">
            <v>0</v>
          </cell>
          <cell r="J85">
            <v>0</v>
          </cell>
          <cell r="K85">
            <v>0</v>
          </cell>
          <cell r="L85">
            <v>0</v>
          </cell>
          <cell r="M85">
            <v>1</v>
          </cell>
          <cell r="N85">
            <v>0</v>
          </cell>
          <cell r="O85">
            <v>0</v>
          </cell>
          <cell r="P85">
            <v>0</v>
          </cell>
          <cell r="Q85">
            <v>0</v>
          </cell>
          <cell r="R85">
            <v>0</v>
          </cell>
          <cell r="S85">
            <v>0</v>
          </cell>
          <cell r="T85">
            <v>0</v>
          </cell>
          <cell r="U85">
            <v>0</v>
          </cell>
          <cell r="V85">
            <v>0</v>
          </cell>
          <cell r="W85">
            <v>0</v>
          </cell>
          <cell r="X85">
            <v>1</v>
          </cell>
          <cell r="Y85">
            <v>0</v>
          </cell>
          <cell r="Z85">
            <v>0</v>
          </cell>
          <cell r="AA85">
            <v>0</v>
          </cell>
          <cell r="AB85">
            <v>0</v>
          </cell>
          <cell r="AC85">
            <v>0</v>
          </cell>
          <cell r="AD85">
            <v>0</v>
          </cell>
          <cell r="AE85">
            <v>0</v>
          </cell>
          <cell r="AF85">
            <v>0</v>
          </cell>
        </row>
        <row r="86">
          <cell r="A86" t="str">
            <v>Privatni korisnici</v>
          </cell>
          <cell r="B86" t="str">
            <v>September 2004</v>
          </cell>
          <cell r="C86" t="str">
            <v>Student Pro</v>
          </cell>
          <cell r="E86">
            <v>2</v>
          </cell>
          <cell r="F86">
            <v>0</v>
          </cell>
          <cell r="G86">
            <v>0</v>
          </cell>
          <cell r="H86">
            <v>0</v>
          </cell>
          <cell r="I86">
            <v>0</v>
          </cell>
          <cell r="J86">
            <v>0</v>
          </cell>
          <cell r="K86">
            <v>0</v>
          </cell>
          <cell r="L86">
            <v>0</v>
          </cell>
          <cell r="M86">
            <v>0</v>
          </cell>
          <cell r="N86">
            <v>0</v>
          </cell>
          <cell r="O86">
            <v>0</v>
          </cell>
          <cell r="P86">
            <v>1</v>
          </cell>
          <cell r="Q86">
            <v>0</v>
          </cell>
          <cell r="R86">
            <v>0</v>
          </cell>
          <cell r="S86">
            <v>0</v>
          </cell>
          <cell r="T86">
            <v>0</v>
          </cell>
          <cell r="U86">
            <v>0</v>
          </cell>
          <cell r="V86">
            <v>0</v>
          </cell>
          <cell r="W86">
            <v>0</v>
          </cell>
          <cell r="X86">
            <v>1</v>
          </cell>
          <cell r="Y86">
            <v>0</v>
          </cell>
          <cell r="Z86">
            <v>0</v>
          </cell>
          <cell r="AA86">
            <v>0</v>
          </cell>
          <cell r="AB86">
            <v>0</v>
          </cell>
          <cell r="AC86">
            <v>0</v>
          </cell>
          <cell r="AD86">
            <v>0</v>
          </cell>
          <cell r="AE86">
            <v>0</v>
          </cell>
          <cell r="AF86">
            <v>0</v>
          </cell>
        </row>
        <row r="87">
          <cell r="A87" t="str">
            <v>Privatni korisnici</v>
          </cell>
          <cell r="B87" t="str">
            <v>June 2004</v>
          </cell>
          <cell r="C87" t="str">
            <v>Student Trend</v>
          </cell>
          <cell r="E87">
            <v>107</v>
          </cell>
          <cell r="F87">
            <v>0</v>
          </cell>
          <cell r="G87">
            <v>1</v>
          </cell>
          <cell r="H87">
            <v>19</v>
          </cell>
          <cell r="I87">
            <v>14</v>
          </cell>
          <cell r="J87">
            <v>24</v>
          </cell>
          <cell r="K87">
            <v>13</v>
          </cell>
          <cell r="L87">
            <v>12</v>
          </cell>
          <cell r="M87">
            <v>6</v>
          </cell>
          <cell r="N87">
            <v>5</v>
          </cell>
          <cell r="O87">
            <v>4</v>
          </cell>
          <cell r="P87">
            <v>1</v>
          </cell>
          <cell r="Q87">
            <v>3</v>
          </cell>
          <cell r="R87">
            <v>1</v>
          </cell>
          <cell r="S87">
            <v>1</v>
          </cell>
          <cell r="T87">
            <v>1</v>
          </cell>
          <cell r="U87">
            <v>0</v>
          </cell>
          <cell r="V87">
            <v>1</v>
          </cell>
          <cell r="W87">
            <v>0</v>
          </cell>
          <cell r="X87">
            <v>0</v>
          </cell>
          <cell r="Y87">
            <v>1</v>
          </cell>
          <cell r="Z87">
            <v>0</v>
          </cell>
          <cell r="AA87">
            <v>0</v>
          </cell>
          <cell r="AB87">
            <v>0</v>
          </cell>
          <cell r="AC87">
            <v>0</v>
          </cell>
          <cell r="AD87">
            <v>0</v>
          </cell>
          <cell r="AE87">
            <v>0</v>
          </cell>
          <cell r="AF87">
            <v>0</v>
          </cell>
        </row>
        <row r="88">
          <cell r="A88" t="str">
            <v>Privatni korisnici</v>
          </cell>
          <cell r="B88" t="str">
            <v>October 2004</v>
          </cell>
          <cell r="C88" t="str">
            <v>Student Trend</v>
          </cell>
          <cell r="E88">
            <v>91</v>
          </cell>
          <cell r="F88">
            <v>0</v>
          </cell>
          <cell r="G88">
            <v>0</v>
          </cell>
          <cell r="H88">
            <v>18</v>
          </cell>
          <cell r="I88">
            <v>14</v>
          </cell>
          <cell r="J88">
            <v>13</v>
          </cell>
          <cell r="K88">
            <v>12</v>
          </cell>
          <cell r="L88">
            <v>14</v>
          </cell>
          <cell r="M88">
            <v>7</v>
          </cell>
          <cell r="N88">
            <v>6</v>
          </cell>
          <cell r="O88">
            <v>1</v>
          </cell>
          <cell r="P88">
            <v>0</v>
          </cell>
          <cell r="Q88">
            <v>1</v>
          </cell>
          <cell r="R88">
            <v>1</v>
          </cell>
          <cell r="S88">
            <v>1</v>
          </cell>
          <cell r="T88">
            <v>0</v>
          </cell>
          <cell r="U88">
            <v>1</v>
          </cell>
          <cell r="V88">
            <v>0</v>
          </cell>
          <cell r="W88">
            <v>0</v>
          </cell>
          <cell r="X88">
            <v>1</v>
          </cell>
          <cell r="Y88">
            <v>0</v>
          </cell>
          <cell r="Z88">
            <v>1</v>
          </cell>
          <cell r="AA88">
            <v>0</v>
          </cell>
          <cell r="AB88">
            <v>0</v>
          </cell>
          <cell r="AC88">
            <v>0</v>
          </cell>
          <cell r="AD88">
            <v>0</v>
          </cell>
          <cell r="AE88">
            <v>0</v>
          </cell>
          <cell r="AF88">
            <v>0</v>
          </cell>
        </row>
        <row r="89">
          <cell r="A89" t="str">
            <v>Privatni korisnici</v>
          </cell>
          <cell r="B89" t="str">
            <v>July 2004</v>
          </cell>
          <cell r="C89" t="str">
            <v>Student Trend</v>
          </cell>
          <cell r="E89">
            <v>110</v>
          </cell>
          <cell r="F89">
            <v>0</v>
          </cell>
          <cell r="G89">
            <v>2</v>
          </cell>
          <cell r="H89">
            <v>19</v>
          </cell>
          <cell r="I89">
            <v>14</v>
          </cell>
          <cell r="J89">
            <v>19</v>
          </cell>
          <cell r="K89">
            <v>16</v>
          </cell>
          <cell r="L89">
            <v>16</v>
          </cell>
          <cell r="M89">
            <v>10</v>
          </cell>
          <cell r="N89">
            <v>5</v>
          </cell>
          <cell r="O89">
            <v>2</v>
          </cell>
          <cell r="P89">
            <v>3</v>
          </cell>
          <cell r="Q89">
            <v>0</v>
          </cell>
          <cell r="R89">
            <v>2</v>
          </cell>
          <cell r="S89">
            <v>0</v>
          </cell>
          <cell r="T89">
            <v>0</v>
          </cell>
          <cell r="U89">
            <v>0</v>
          </cell>
          <cell r="V89">
            <v>1</v>
          </cell>
          <cell r="W89">
            <v>0</v>
          </cell>
          <cell r="X89">
            <v>0</v>
          </cell>
          <cell r="Y89">
            <v>0</v>
          </cell>
          <cell r="Z89">
            <v>0</v>
          </cell>
          <cell r="AA89">
            <v>1</v>
          </cell>
          <cell r="AB89">
            <v>0</v>
          </cell>
          <cell r="AC89">
            <v>0</v>
          </cell>
          <cell r="AD89">
            <v>0</v>
          </cell>
          <cell r="AE89">
            <v>0</v>
          </cell>
          <cell r="AF89">
            <v>0</v>
          </cell>
        </row>
        <row r="90">
          <cell r="A90" t="str">
            <v>Privatni korisnici</v>
          </cell>
          <cell r="B90" t="str">
            <v>August 2004</v>
          </cell>
          <cell r="C90" t="str">
            <v>Student Trend</v>
          </cell>
          <cell r="E90">
            <v>103</v>
          </cell>
          <cell r="F90">
            <v>0</v>
          </cell>
          <cell r="G90">
            <v>0</v>
          </cell>
          <cell r="H90">
            <v>16</v>
          </cell>
          <cell r="I90">
            <v>25</v>
          </cell>
          <cell r="J90">
            <v>18</v>
          </cell>
          <cell r="K90">
            <v>13</v>
          </cell>
          <cell r="L90">
            <v>7</v>
          </cell>
          <cell r="M90">
            <v>9</v>
          </cell>
          <cell r="N90">
            <v>2</v>
          </cell>
          <cell r="O90">
            <v>2</v>
          </cell>
          <cell r="P90">
            <v>7</v>
          </cell>
          <cell r="Q90">
            <v>1</v>
          </cell>
          <cell r="R90">
            <v>1</v>
          </cell>
          <cell r="S90">
            <v>0</v>
          </cell>
          <cell r="T90">
            <v>2</v>
          </cell>
          <cell r="U90">
            <v>0</v>
          </cell>
          <cell r="V90">
            <v>0</v>
          </cell>
          <cell r="W90">
            <v>0</v>
          </cell>
          <cell r="X90">
            <v>0</v>
          </cell>
          <cell r="Y90">
            <v>0</v>
          </cell>
          <cell r="Z90">
            <v>0</v>
          </cell>
          <cell r="AA90">
            <v>0</v>
          </cell>
          <cell r="AB90">
            <v>0</v>
          </cell>
          <cell r="AC90">
            <v>0</v>
          </cell>
          <cell r="AD90">
            <v>0</v>
          </cell>
          <cell r="AE90">
            <v>0</v>
          </cell>
          <cell r="AF90">
            <v>0</v>
          </cell>
        </row>
        <row r="91">
          <cell r="A91" t="str">
            <v>Privatni korisnici</v>
          </cell>
          <cell r="B91" t="str">
            <v>September 2004</v>
          </cell>
          <cell r="C91" t="str">
            <v>Student Trend</v>
          </cell>
          <cell r="E91">
            <v>95</v>
          </cell>
          <cell r="F91">
            <v>0</v>
          </cell>
          <cell r="G91">
            <v>0</v>
          </cell>
          <cell r="H91">
            <v>18</v>
          </cell>
          <cell r="I91">
            <v>13</v>
          </cell>
          <cell r="J91">
            <v>21</v>
          </cell>
          <cell r="K91">
            <v>6</v>
          </cell>
          <cell r="L91">
            <v>15</v>
          </cell>
          <cell r="M91">
            <v>3</v>
          </cell>
          <cell r="N91">
            <v>4</v>
          </cell>
          <cell r="O91">
            <v>6</v>
          </cell>
          <cell r="P91">
            <v>5</v>
          </cell>
          <cell r="Q91">
            <v>1</v>
          </cell>
          <cell r="R91">
            <v>1</v>
          </cell>
          <cell r="S91">
            <v>2</v>
          </cell>
          <cell r="T91">
            <v>0</v>
          </cell>
          <cell r="U91">
            <v>0</v>
          </cell>
          <cell r="V91">
            <v>0</v>
          </cell>
          <cell r="W91">
            <v>0</v>
          </cell>
          <cell r="X91">
            <v>0</v>
          </cell>
          <cell r="Y91">
            <v>0</v>
          </cell>
          <cell r="Z91">
            <v>0</v>
          </cell>
          <cell r="AA91">
            <v>0</v>
          </cell>
          <cell r="AB91">
            <v>0</v>
          </cell>
          <cell r="AC91">
            <v>0</v>
          </cell>
          <cell r="AD91">
            <v>0</v>
          </cell>
          <cell r="AE91">
            <v>0</v>
          </cell>
          <cell r="AF91">
            <v>0</v>
          </cell>
        </row>
        <row r="92">
          <cell r="A92" t="str">
            <v>Privatni korisnici</v>
          </cell>
          <cell r="B92" t="str">
            <v>August 2004</v>
          </cell>
          <cell r="C92" t="str">
            <v>Tarifa 60</v>
          </cell>
          <cell r="E92">
            <v>10397</v>
          </cell>
          <cell r="F92">
            <v>0</v>
          </cell>
          <cell r="G92">
            <v>39</v>
          </cell>
          <cell r="H92">
            <v>1776</v>
          </cell>
          <cell r="I92">
            <v>2205</v>
          </cell>
          <cell r="J92">
            <v>1619</v>
          </cell>
          <cell r="K92">
            <v>1297</v>
          </cell>
          <cell r="L92">
            <v>875</v>
          </cell>
          <cell r="M92">
            <v>577</v>
          </cell>
          <cell r="N92">
            <v>442</v>
          </cell>
          <cell r="O92">
            <v>310</v>
          </cell>
          <cell r="P92">
            <v>274</v>
          </cell>
          <cell r="Q92">
            <v>188</v>
          </cell>
          <cell r="R92">
            <v>143</v>
          </cell>
          <cell r="S92">
            <v>104</v>
          </cell>
          <cell r="T92">
            <v>88</v>
          </cell>
          <cell r="U92">
            <v>59</v>
          </cell>
          <cell r="V92">
            <v>57</v>
          </cell>
          <cell r="W92">
            <v>43</v>
          </cell>
          <cell r="X92">
            <v>34</v>
          </cell>
          <cell r="Y92">
            <v>27</v>
          </cell>
          <cell r="Z92">
            <v>35</v>
          </cell>
          <cell r="AA92">
            <v>68</v>
          </cell>
          <cell r="AB92">
            <v>39</v>
          </cell>
          <cell r="AC92">
            <v>28</v>
          </cell>
          <cell r="AD92">
            <v>14</v>
          </cell>
          <cell r="AE92">
            <v>22</v>
          </cell>
          <cell r="AF92">
            <v>34</v>
          </cell>
        </row>
        <row r="93">
          <cell r="A93" t="str">
            <v>Privatni korisnici</v>
          </cell>
          <cell r="B93" t="str">
            <v>July 2004</v>
          </cell>
          <cell r="C93" t="str">
            <v>Tarifa 60</v>
          </cell>
          <cell r="E93">
            <v>8153</v>
          </cell>
          <cell r="F93">
            <v>0</v>
          </cell>
          <cell r="G93">
            <v>11</v>
          </cell>
          <cell r="H93">
            <v>1136</v>
          </cell>
          <cell r="I93">
            <v>1777</v>
          </cell>
          <cell r="J93">
            <v>1312</v>
          </cell>
          <cell r="K93">
            <v>969</v>
          </cell>
          <cell r="L93">
            <v>730</v>
          </cell>
          <cell r="M93">
            <v>552</v>
          </cell>
          <cell r="N93">
            <v>345</v>
          </cell>
          <cell r="O93">
            <v>272</v>
          </cell>
          <cell r="P93">
            <v>194</v>
          </cell>
          <cell r="Q93">
            <v>162</v>
          </cell>
          <cell r="R93">
            <v>107</v>
          </cell>
          <cell r="S93">
            <v>90</v>
          </cell>
          <cell r="T93">
            <v>79</v>
          </cell>
          <cell r="U93">
            <v>64</v>
          </cell>
          <cell r="V93">
            <v>44</v>
          </cell>
          <cell r="W93">
            <v>40</v>
          </cell>
          <cell r="X93">
            <v>23</v>
          </cell>
          <cell r="Y93">
            <v>19</v>
          </cell>
          <cell r="Z93">
            <v>23</v>
          </cell>
          <cell r="AA93">
            <v>62</v>
          </cell>
          <cell r="AB93">
            <v>35</v>
          </cell>
          <cell r="AC93">
            <v>26</v>
          </cell>
          <cell r="AD93">
            <v>23</v>
          </cell>
          <cell r="AE93">
            <v>16</v>
          </cell>
          <cell r="AF93">
            <v>42</v>
          </cell>
        </row>
        <row r="94">
          <cell r="A94" t="str">
            <v>Privatni korisnici</v>
          </cell>
          <cell r="B94" t="str">
            <v>June 2004</v>
          </cell>
          <cell r="C94" t="str">
            <v>Tarifa 60</v>
          </cell>
          <cell r="E94">
            <v>6789</v>
          </cell>
          <cell r="F94">
            <v>1</v>
          </cell>
          <cell r="G94">
            <v>16</v>
          </cell>
          <cell r="H94">
            <v>983</v>
          </cell>
          <cell r="I94">
            <v>1569</v>
          </cell>
          <cell r="J94">
            <v>1149</v>
          </cell>
          <cell r="K94">
            <v>881</v>
          </cell>
          <cell r="L94">
            <v>593</v>
          </cell>
          <cell r="M94">
            <v>434</v>
          </cell>
          <cell r="N94">
            <v>285</v>
          </cell>
          <cell r="O94">
            <v>203</v>
          </cell>
          <cell r="P94">
            <v>137</v>
          </cell>
          <cell r="Q94">
            <v>116</v>
          </cell>
          <cell r="R94">
            <v>76</v>
          </cell>
          <cell r="S94">
            <v>49</v>
          </cell>
          <cell r="T94">
            <v>61</v>
          </cell>
          <cell r="U94">
            <v>36</v>
          </cell>
          <cell r="V94">
            <v>37</v>
          </cell>
          <cell r="W94">
            <v>20</v>
          </cell>
          <cell r="X94">
            <v>19</v>
          </cell>
          <cell r="Y94">
            <v>13</v>
          </cell>
          <cell r="Z94">
            <v>13</v>
          </cell>
          <cell r="AA94">
            <v>26</v>
          </cell>
          <cell r="AB94">
            <v>21</v>
          </cell>
          <cell r="AC94">
            <v>21</v>
          </cell>
          <cell r="AD94">
            <v>9</v>
          </cell>
          <cell r="AE94">
            <v>2</v>
          </cell>
          <cell r="AF94">
            <v>19</v>
          </cell>
        </row>
        <row r="95">
          <cell r="A95" t="str">
            <v>Privatni korisnici</v>
          </cell>
          <cell r="B95" t="str">
            <v>October 2004</v>
          </cell>
          <cell r="C95" t="str">
            <v>Tarifa 60</v>
          </cell>
          <cell r="E95">
            <v>15488</v>
          </cell>
          <cell r="F95">
            <v>3</v>
          </cell>
          <cell r="G95">
            <v>49</v>
          </cell>
          <cell r="H95">
            <v>2622</v>
          </cell>
          <cell r="I95">
            <v>3641</v>
          </cell>
          <cell r="J95">
            <v>2566</v>
          </cell>
          <cell r="K95">
            <v>1721</v>
          </cell>
          <cell r="L95">
            <v>1252</v>
          </cell>
          <cell r="M95">
            <v>807</v>
          </cell>
          <cell r="N95">
            <v>653</v>
          </cell>
          <cell r="O95">
            <v>482</v>
          </cell>
          <cell r="P95">
            <v>332</v>
          </cell>
          <cell r="Q95">
            <v>255</v>
          </cell>
          <cell r="R95">
            <v>194</v>
          </cell>
          <cell r="S95">
            <v>157</v>
          </cell>
          <cell r="T95">
            <v>118</v>
          </cell>
          <cell r="U95">
            <v>99</v>
          </cell>
          <cell r="V95">
            <v>80</v>
          </cell>
          <cell r="W95">
            <v>54</v>
          </cell>
          <cell r="X95">
            <v>61</v>
          </cell>
          <cell r="Y95">
            <v>37</v>
          </cell>
          <cell r="Z95">
            <v>30</v>
          </cell>
          <cell r="AA95">
            <v>111</v>
          </cell>
          <cell r="AB95">
            <v>50</v>
          </cell>
          <cell r="AC95">
            <v>29</v>
          </cell>
          <cell r="AD95">
            <v>21</v>
          </cell>
          <cell r="AE95">
            <v>14</v>
          </cell>
          <cell r="AF95">
            <v>50</v>
          </cell>
        </row>
        <row r="96">
          <cell r="A96" t="str">
            <v>Privatni korisnici</v>
          </cell>
          <cell r="B96" t="str">
            <v>September 2004</v>
          </cell>
          <cell r="C96" t="str">
            <v>Tarifa 60</v>
          </cell>
          <cell r="E96">
            <v>12058</v>
          </cell>
          <cell r="F96">
            <v>1</v>
          </cell>
          <cell r="G96">
            <v>37</v>
          </cell>
          <cell r="H96">
            <v>2180</v>
          </cell>
          <cell r="I96">
            <v>2648</v>
          </cell>
          <cell r="J96">
            <v>1894</v>
          </cell>
          <cell r="K96">
            <v>1392</v>
          </cell>
          <cell r="L96">
            <v>969</v>
          </cell>
          <cell r="M96">
            <v>698</v>
          </cell>
          <cell r="N96">
            <v>466</v>
          </cell>
          <cell r="O96">
            <v>400</v>
          </cell>
          <cell r="P96">
            <v>273</v>
          </cell>
          <cell r="Q96">
            <v>201</v>
          </cell>
          <cell r="R96">
            <v>157</v>
          </cell>
          <cell r="S96">
            <v>116</v>
          </cell>
          <cell r="T96">
            <v>92</v>
          </cell>
          <cell r="U96">
            <v>77</v>
          </cell>
          <cell r="V96">
            <v>63</v>
          </cell>
          <cell r="W96">
            <v>47</v>
          </cell>
          <cell r="X96">
            <v>56</v>
          </cell>
          <cell r="Y96">
            <v>30</v>
          </cell>
          <cell r="Z96">
            <v>36</v>
          </cell>
          <cell r="AA96">
            <v>86</v>
          </cell>
          <cell r="AB96">
            <v>43</v>
          </cell>
          <cell r="AC96">
            <v>27</v>
          </cell>
          <cell r="AD96">
            <v>19</v>
          </cell>
          <cell r="AE96">
            <v>8</v>
          </cell>
          <cell r="AF96">
            <v>42</v>
          </cell>
        </row>
        <row r="97">
          <cell r="A97" t="str">
            <v>Privatni korisnici</v>
          </cell>
          <cell r="B97" t="str">
            <v>September 2004</v>
          </cell>
          <cell r="C97" t="str">
            <v>Trend</v>
          </cell>
          <cell r="E97">
            <v>43964</v>
          </cell>
          <cell r="F97">
            <v>21</v>
          </cell>
          <cell r="G97">
            <v>209</v>
          </cell>
          <cell r="H97">
            <v>5630</v>
          </cell>
          <cell r="I97">
            <v>7355</v>
          </cell>
          <cell r="J97">
            <v>7132</v>
          </cell>
          <cell r="K97">
            <v>5893</v>
          </cell>
          <cell r="L97">
            <v>4561</v>
          </cell>
          <cell r="M97">
            <v>3240</v>
          </cell>
          <cell r="N97">
            <v>2356</v>
          </cell>
          <cell r="O97">
            <v>1741</v>
          </cell>
          <cell r="P97">
            <v>1292</v>
          </cell>
          <cell r="Q97">
            <v>952</v>
          </cell>
          <cell r="R97">
            <v>726</v>
          </cell>
          <cell r="S97">
            <v>551</v>
          </cell>
          <cell r="T97">
            <v>416</v>
          </cell>
          <cell r="U97">
            <v>286</v>
          </cell>
          <cell r="V97">
            <v>264</v>
          </cell>
          <cell r="W97">
            <v>212</v>
          </cell>
          <cell r="X97">
            <v>167</v>
          </cell>
          <cell r="Y97">
            <v>130</v>
          </cell>
          <cell r="Z97">
            <v>88</v>
          </cell>
          <cell r="AA97">
            <v>303</v>
          </cell>
          <cell r="AB97">
            <v>162</v>
          </cell>
          <cell r="AC97">
            <v>95</v>
          </cell>
          <cell r="AD97">
            <v>43</v>
          </cell>
          <cell r="AE97">
            <v>36</v>
          </cell>
          <cell r="AF97">
            <v>103</v>
          </cell>
        </row>
        <row r="98">
          <cell r="A98" t="str">
            <v>Privatni korisnici</v>
          </cell>
          <cell r="B98" t="str">
            <v>August 2004</v>
          </cell>
          <cell r="C98" t="str">
            <v>Trend</v>
          </cell>
          <cell r="E98">
            <v>45199</v>
          </cell>
          <cell r="F98">
            <v>22</v>
          </cell>
          <cell r="G98">
            <v>263</v>
          </cell>
          <cell r="H98">
            <v>5653</v>
          </cell>
          <cell r="I98">
            <v>6989</v>
          </cell>
          <cell r="J98">
            <v>7229</v>
          </cell>
          <cell r="K98">
            <v>5979</v>
          </cell>
          <cell r="L98">
            <v>4572</v>
          </cell>
          <cell r="M98">
            <v>3504</v>
          </cell>
          <cell r="N98">
            <v>2571</v>
          </cell>
          <cell r="O98">
            <v>1932</v>
          </cell>
          <cell r="P98">
            <v>1398</v>
          </cell>
          <cell r="Q98">
            <v>1007</v>
          </cell>
          <cell r="R98">
            <v>829</v>
          </cell>
          <cell r="S98">
            <v>595</v>
          </cell>
          <cell r="T98">
            <v>490</v>
          </cell>
          <cell r="U98">
            <v>392</v>
          </cell>
          <cell r="V98">
            <v>301</v>
          </cell>
          <cell r="W98">
            <v>219</v>
          </cell>
          <cell r="X98">
            <v>181</v>
          </cell>
          <cell r="Y98">
            <v>147</v>
          </cell>
          <cell r="Z98">
            <v>112</v>
          </cell>
          <cell r="AA98">
            <v>330</v>
          </cell>
          <cell r="AB98">
            <v>157</v>
          </cell>
          <cell r="AC98">
            <v>83</v>
          </cell>
          <cell r="AD98">
            <v>76</v>
          </cell>
          <cell r="AE98">
            <v>46</v>
          </cell>
          <cell r="AF98">
            <v>122</v>
          </cell>
        </row>
        <row r="99">
          <cell r="A99" t="str">
            <v>Privatni korisnici</v>
          </cell>
          <cell r="B99" t="str">
            <v>July 2004</v>
          </cell>
          <cell r="C99" t="str">
            <v>Trend</v>
          </cell>
          <cell r="E99">
            <v>46781</v>
          </cell>
          <cell r="F99">
            <v>18</v>
          </cell>
          <cell r="G99">
            <v>262</v>
          </cell>
          <cell r="H99">
            <v>5499</v>
          </cell>
          <cell r="I99">
            <v>7060</v>
          </cell>
          <cell r="J99">
            <v>7163</v>
          </cell>
          <cell r="K99">
            <v>6275</v>
          </cell>
          <cell r="L99">
            <v>4878</v>
          </cell>
          <cell r="M99">
            <v>3848</v>
          </cell>
          <cell r="N99">
            <v>2870</v>
          </cell>
          <cell r="O99">
            <v>1984</v>
          </cell>
          <cell r="P99">
            <v>1508</v>
          </cell>
          <cell r="Q99">
            <v>1048</v>
          </cell>
          <cell r="R99">
            <v>843</v>
          </cell>
          <cell r="S99">
            <v>665</v>
          </cell>
          <cell r="T99">
            <v>496</v>
          </cell>
          <cell r="U99">
            <v>405</v>
          </cell>
          <cell r="V99">
            <v>354</v>
          </cell>
          <cell r="W99">
            <v>247</v>
          </cell>
          <cell r="X99">
            <v>195</v>
          </cell>
          <cell r="Y99">
            <v>174</v>
          </cell>
          <cell r="Z99">
            <v>126</v>
          </cell>
          <cell r="AA99">
            <v>328</v>
          </cell>
          <cell r="AB99">
            <v>179</v>
          </cell>
          <cell r="AC99">
            <v>112</v>
          </cell>
          <cell r="AD99">
            <v>55</v>
          </cell>
          <cell r="AE99">
            <v>38</v>
          </cell>
          <cell r="AF99">
            <v>151</v>
          </cell>
        </row>
        <row r="100">
          <cell r="A100" t="str">
            <v>Privatni korisnici</v>
          </cell>
          <cell r="B100" t="str">
            <v>June 2004</v>
          </cell>
          <cell r="C100" t="str">
            <v>Trend</v>
          </cell>
          <cell r="E100">
            <v>46967</v>
          </cell>
          <cell r="F100">
            <v>27</v>
          </cell>
          <cell r="G100">
            <v>255</v>
          </cell>
          <cell r="H100">
            <v>5792</v>
          </cell>
          <cell r="I100">
            <v>7702</v>
          </cell>
          <cell r="J100">
            <v>7558</v>
          </cell>
          <cell r="K100">
            <v>6340</v>
          </cell>
          <cell r="L100">
            <v>4770</v>
          </cell>
          <cell r="M100">
            <v>3544</v>
          </cell>
          <cell r="N100">
            <v>2617</v>
          </cell>
          <cell r="O100">
            <v>1869</v>
          </cell>
          <cell r="P100">
            <v>1383</v>
          </cell>
          <cell r="Q100">
            <v>1074</v>
          </cell>
          <cell r="R100">
            <v>781</v>
          </cell>
          <cell r="S100">
            <v>598</v>
          </cell>
          <cell r="T100">
            <v>425</v>
          </cell>
          <cell r="U100">
            <v>352</v>
          </cell>
          <cell r="V100">
            <v>294</v>
          </cell>
          <cell r="W100">
            <v>259</v>
          </cell>
          <cell r="X100">
            <v>150</v>
          </cell>
          <cell r="Y100">
            <v>139</v>
          </cell>
          <cell r="Z100">
            <v>133</v>
          </cell>
          <cell r="AA100">
            <v>319</v>
          </cell>
          <cell r="AB100">
            <v>183</v>
          </cell>
          <cell r="AC100">
            <v>113</v>
          </cell>
          <cell r="AD100">
            <v>67</v>
          </cell>
          <cell r="AE100">
            <v>44</v>
          </cell>
          <cell r="AF100">
            <v>179</v>
          </cell>
        </row>
        <row r="101">
          <cell r="A101" t="str">
            <v>Privatni korisnici</v>
          </cell>
          <cell r="B101" t="str">
            <v>October 2004</v>
          </cell>
          <cell r="C101" t="str">
            <v>Trend</v>
          </cell>
          <cell r="E101">
            <v>42637</v>
          </cell>
          <cell r="F101">
            <v>24</v>
          </cell>
          <cell r="G101">
            <v>208</v>
          </cell>
          <cell r="H101">
            <v>5102</v>
          </cell>
          <cell r="I101">
            <v>7259</v>
          </cell>
          <cell r="J101">
            <v>7121</v>
          </cell>
          <cell r="K101">
            <v>5840</v>
          </cell>
          <cell r="L101">
            <v>4372</v>
          </cell>
          <cell r="M101">
            <v>3238</v>
          </cell>
          <cell r="N101">
            <v>2369</v>
          </cell>
          <cell r="O101">
            <v>1708</v>
          </cell>
          <cell r="P101">
            <v>1176</v>
          </cell>
          <cell r="Q101">
            <v>979</v>
          </cell>
          <cell r="R101">
            <v>646</v>
          </cell>
          <cell r="S101">
            <v>495</v>
          </cell>
          <cell r="T101">
            <v>393</v>
          </cell>
          <cell r="U101">
            <v>266</v>
          </cell>
          <cell r="V101">
            <v>231</v>
          </cell>
          <cell r="W101">
            <v>192</v>
          </cell>
          <cell r="X101">
            <v>145</v>
          </cell>
          <cell r="Y101">
            <v>128</v>
          </cell>
          <cell r="Z101">
            <v>113</v>
          </cell>
          <cell r="AA101">
            <v>276</v>
          </cell>
          <cell r="AB101">
            <v>121</v>
          </cell>
          <cell r="AC101">
            <v>67</v>
          </cell>
          <cell r="AD101">
            <v>56</v>
          </cell>
          <cell r="AE101">
            <v>31</v>
          </cell>
          <cell r="AF101">
            <v>81</v>
          </cell>
        </row>
      </sheetData>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customers"/>
      <sheetName val="Report"/>
      <sheetName val="Private_Per_minute_cluster_all_"/>
    </sheetNames>
    <sheetDataSet>
      <sheetData sheetId="0" refreshError="1"/>
      <sheetData sheetId="1" refreshError="1"/>
      <sheetData sheetId="2" refreshError="1">
        <row r="1">
          <cell r="A1" t="str">
            <v>Service group</v>
          </cell>
          <cell r="B1" t="str">
            <v>Obracunski_period</v>
          </cell>
          <cell r="C1" t="str">
            <v>TARIFF_MODEL</v>
          </cell>
          <cell r="D1" t="str">
            <v>OPTION_0</v>
          </cell>
          <cell r="E1" t="str">
            <v>Total number of subscribers</v>
          </cell>
          <cell r="F1" t="str">
            <v>0 min</v>
          </cell>
          <cell r="G1" t="str">
            <v>&gt;0 and &lt;=25</v>
          </cell>
          <cell r="H1" t="str">
            <v>&gt;25 and &lt;=50</v>
          </cell>
          <cell r="I1" t="str">
            <v>&gt;50 and &lt;=75</v>
          </cell>
          <cell r="J1" t="str">
            <v>&gt;75 and &lt;=100</v>
          </cell>
          <cell r="K1" t="str">
            <v>&gt;100 and &lt;=125</v>
          </cell>
          <cell r="L1" t="str">
            <v>&gt;125 and &lt;=150</v>
          </cell>
          <cell r="M1" t="str">
            <v>&gt;150 and &lt;=175</v>
          </cell>
          <cell r="N1" t="str">
            <v>&gt;175 and &lt;=200</v>
          </cell>
          <cell r="O1" t="str">
            <v>&gt;200 and &lt;=225</v>
          </cell>
          <cell r="P1" t="str">
            <v>&gt;225 and &lt;=250</v>
          </cell>
          <cell r="Q1" t="str">
            <v>&gt;250 and &lt;=275</v>
          </cell>
          <cell r="R1" t="str">
            <v>&gt;275 and &lt;=300</v>
          </cell>
          <cell r="S1" t="str">
            <v>&gt;300 and &lt;=325</v>
          </cell>
          <cell r="T1" t="str">
            <v>&gt;325 and &lt;=350</v>
          </cell>
          <cell r="U1" t="str">
            <v>&gt;350 and &lt;=375</v>
          </cell>
          <cell r="V1" t="str">
            <v>&gt;375 and &lt;=400</v>
          </cell>
          <cell r="W1" t="str">
            <v>&gt;400 and &lt;=425</v>
          </cell>
          <cell r="X1" t="str">
            <v>&gt;425 and &lt;=450</v>
          </cell>
          <cell r="Y1" t="str">
            <v>&gt;450 and &lt;=475</v>
          </cell>
          <cell r="Z1" t="str">
            <v>&gt;475 and &lt;=500</v>
          </cell>
          <cell r="AA1" t="str">
            <v>&gt;500 and &lt;=525</v>
          </cell>
          <cell r="AB1" t="str">
            <v>&gt;525 and &lt;=550</v>
          </cell>
          <cell r="AC1" t="str">
            <v>&gt;550 and &lt;=575</v>
          </cell>
          <cell r="AD1" t="str">
            <v>&gt;575 and &lt;=600</v>
          </cell>
          <cell r="AE1" t="str">
            <v>&gt;600 and &lt;=625</v>
          </cell>
          <cell r="AF1" t="str">
            <v>&gt;625</v>
          </cell>
        </row>
        <row r="2">
          <cell r="A2" t="str">
            <v>podaci u pripremi</v>
          </cell>
          <cell r="B2" t="str">
            <v>April 2004</v>
          </cell>
        </row>
        <row r="3">
          <cell r="A3" t="str">
            <v>podaci u pripremi</v>
          </cell>
          <cell r="B3" t="str">
            <v>May 2004</v>
          </cell>
        </row>
        <row r="4">
          <cell r="A4" t="str">
            <v>nema aktivnih priključaka</v>
          </cell>
          <cell r="B4" t="str">
            <v>June 2004</v>
          </cell>
          <cell r="C4" t="str">
            <v>Active</v>
          </cell>
          <cell r="E4">
            <v>19</v>
          </cell>
          <cell r="F4">
            <v>8</v>
          </cell>
          <cell r="G4">
            <v>2</v>
          </cell>
          <cell r="H4">
            <v>1</v>
          </cell>
          <cell r="I4">
            <v>0</v>
          </cell>
          <cell r="J4">
            <v>0</v>
          </cell>
          <cell r="K4">
            <v>2</v>
          </cell>
          <cell r="L4">
            <v>0</v>
          </cell>
          <cell r="M4">
            <v>1</v>
          </cell>
          <cell r="N4">
            <v>0</v>
          </cell>
          <cell r="O4">
            <v>3</v>
          </cell>
          <cell r="P4">
            <v>2</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row>
        <row r="5">
          <cell r="A5" t="str">
            <v>nema aktivnih priključaka</v>
          </cell>
          <cell r="B5" t="str">
            <v>June 2004</v>
          </cell>
          <cell r="C5" t="str">
            <v>Classic</v>
          </cell>
          <cell r="E5">
            <v>273</v>
          </cell>
          <cell r="F5">
            <v>158</v>
          </cell>
          <cell r="G5">
            <v>26</v>
          </cell>
          <cell r="H5">
            <v>24</v>
          </cell>
          <cell r="I5">
            <v>17</v>
          </cell>
          <cell r="J5">
            <v>8</v>
          </cell>
          <cell r="K5">
            <v>8</v>
          </cell>
          <cell r="L5">
            <v>3</v>
          </cell>
          <cell r="M5">
            <v>6</v>
          </cell>
          <cell r="N5">
            <v>7</v>
          </cell>
          <cell r="O5">
            <v>1</v>
          </cell>
          <cell r="P5">
            <v>3</v>
          </cell>
          <cell r="Q5">
            <v>3</v>
          </cell>
          <cell r="R5">
            <v>4</v>
          </cell>
          <cell r="S5">
            <v>0</v>
          </cell>
          <cell r="T5">
            <v>0</v>
          </cell>
          <cell r="U5">
            <v>1</v>
          </cell>
          <cell r="V5">
            <v>0</v>
          </cell>
          <cell r="W5">
            <v>0</v>
          </cell>
          <cell r="X5">
            <v>1</v>
          </cell>
          <cell r="Y5">
            <v>0</v>
          </cell>
          <cell r="Z5">
            <v>0</v>
          </cell>
          <cell r="AA5">
            <v>0</v>
          </cell>
          <cell r="AB5">
            <v>0</v>
          </cell>
          <cell r="AC5">
            <v>0</v>
          </cell>
          <cell r="AD5">
            <v>0</v>
          </cell>
          <cell r="AE5">
            <v>0</v>
          </cell>
          <cell r="AF5">
            <v>3</v>
          </cell>
        </row>
        <row r="6">
          <cell r="A6" t="str">
            <v>nema aktivnih priključaka</v>
          </cell>
          <cell r="B6" t="str">
            <v>June 2004</v>
          </cell>
          <cell r="C6" t="str">
            <v>DATA tariff</v>
          </cell>
          <cell r="E6">
            <v>2</v>
          </cell>
          <cell r="F6">
            <v>2</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row>
        <row r="7">
          <cell r="A7" t="str">
            <v>nema aktivnih priključaka</v>
          </cell>
          <cell r="B7" t="str">
            <v>June 2004</v>
          </cell>
          <cell r="C7" t="str">
            <v>Pro</v>
          </cell>
          <cell r="E7">
            <v>50</v>
          </cell>
          <cell r="F7">
            <v>27</v>
          </cell>
          <cell r="G7">
            <v>2</v>
          </cell>
          <cell r="H7">
            <v>1</v>
          </cell>
          <cell r="I7">
            <v>1</v>
          </cell>
          <cell r="J7">
            <v>0</v>
          </cell>
          <cell r="K7">
            <v>4</v>
          </cell>
          <cell r="L7">
            <v>2</v>
          </cell>
          <cell r="M7">
            <v>2</v>
          </cell>
          <cell r="N7">
            <v>0</v>
          </cell>
          <cell r="O7">
            <v>1</v>
          </cell>
          <cell r="P7">
            <v>1</v>
          </cell>
          <cell r="Q7">
            <v>1</v>
          </cell>
          <cell r="R7">
            <v>0</v>
          </cell>
          <cell r="S7">
            <v>1</v>
          </cell>
          <cell r="T7">
            <v>1</v>
          </cell>
          <cell r="U7">
            <v>0</v>
          </cell>
          <cell r="V7">
            <v>0</v>
          </cell>
          <cell r="W7">
            <v>0</v>
          </cell>
          <cell r="X7">
            <v>0</v>
          </cell>
          <cell r="Y7">
            <v>0</v>
          </cell>
          <cell r="Z7">
            <v>0</v>
          </cell>
          <cell r="AA7">
            <v>0</v>
          </cell>
          <cell r="AB7">
            <v>0</v>
          </cell>
          <cell r="AC7">
            <v>0</v>
          </cell>
          <cell r="AD7">
            <v>0</v>
          </cell>
          <cell r="AE7">
            <v>0</v>
          </cell>
          <cell r="AF7">
            <v>6</v>
          </cell>
        </row>
        <row r="8">
          <cell r="A8" t="str">
            <v>nema aktivnih priključaka</v>
          </cell>
          <cell r="B8" t="str">
            <v>June 2004</v>
          </cell>
          <cell r="C8" t="str">
            <v>Tarifa 60</v>
          </cell>
          <cell r="E8">
            <v>3</v>
          </cell>
          <cell r="F8">
            <v>1</v>
          </cell>
          <cell r="G8">
            <v>0</v>
          </cell>
          <cell r="H8">
            <v>1</v>
          </cell>
          <cell r="I8">
            <v>0</v>
          </cell>
          <cell r="J8">
            <v>0</v>
          </cell>
          <cell r="K8">
            <v>0</v>
          </cell>
          <cell r="L8">
            <v>0</v>
          </cell>
          <cell r="M8">
            <v>1</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row>
        <row r="9">
          <cell r="A9" t="str">
            <v>nema aktivnih priključaka</v>
          </cell>
          <cell r="B9" t="str">
            <v>June 2004</v>
          </cell>
          <cell r="C9" t="str">
            <v>Trend</v>
          </cell>
          <cell r="E9">
            <v>555</v>
          </cell>
          <cell r="F9">
            <v>480</v>
          </cell>
          <cell r="G9">
            <v>37</v>
          </cell>
          <cell r="H9">
            <v>14</v>
          </cell>
          <cell r="I9">
            <v>8</v>
          </cell>
          <cell r="J9">
            <v>3</v>
          </cell>
          <cell r="K9">
            <v>4</v>
          </cell>
          <cell r="L9">
            <v>3</v>
          </cell>
          <cell r="M9">
            <v>1</v>
          </cell>
          <cell r="N9">
            <v>0</v>
          </cell>
          <cell r="O9">
            <v>0</v>
          </cell>
          <cell r="P9">
            <v>1</v>
          </cell>
          <cell r="Q9">
            <v>0</v>
          </cell>
          <cell r="R9">
            <v>0</v>
          </cell>
          <cell r="S9">
            <v>1</v>
          </cell>
          <cell r="T9">
            <v>1</v>
          </cell>
          <cell r="U9">
            <v>1</v>
          </cell>
          <cell r="V9">
            <v>0</v>
          </cell>
          <cell r="W9">
            <v>1</v>
          </cell>
          <cell r="X9">
            <v>0</v>
          </cell>
          <cell r="Y9">
            <v>0</v>
          </cell>
          <cell r="Z9">
            <v>0</v>
          </cell>
          <cell r="AA9">
            <v>0</v>
          </cell>
          <cell r="AB9">
            <v>0</v>
          </cell>
          <cell r="AC9">
            <v>0</v>
          </cell>
          <cell r="AD9">
            <v>0</v>
          </cell>
          <cell r="AE9">
            <v>0</v>
          </cell>
          <cell r="AF9">
            <v>0</v>
          </cell>
        </row>
        <row r="10">
          <cell r="A10" t="str">
            <v>Privatni korisnici</v>
          </cell>
          <cell r="B10" t="str">
            <v>June 2004</v>
          </cell>
          <cell r="C10" t="str">
            <v>Active</v>
          </cell>
          <cell r="E10">
            <v>1593</v>
          </cell>
          <cell r="F10">
            <v>43</v>
          </cell>
          <cell r="G10">
            <v>82</v>
          </cell>
          <cell r="H10">
            <v>83</v>
          </cell>
          <cell r="I10">
            <v>95</v>
          </cell>
          <cell r="J10">
            <v>100</v>
          </cell>
          <cell r="K10">
            <v>101</v>
          </cell>
          <cell r="L10">
            <v>89</v>
          </cell>
          <cell r="M10">
            <v>94</v>
          </cell>
          <cell r="N10">
            <v>95</v>
          </cell>
          <cell r="O10">
            <v>77</v>
          </cell>
          <cell r="P10">
            <v>89</v>
          </cell>
          <cell r="Q10">
            <v>76</v>
          </cell>
          <cell r="R10">
            <v>71</v>
          </cell>
          <cell r="S10">
            <v>50</v>
          </cell>
          <cell r="T10">
            <v>50</v>
          </cell>
          <cell r="U10">
            <v>41</v>
          </cell>
          <cell r="V10">
            <v>24</v>
          </cell>
          <cell r="W10">
            <v>36</v>
          </cell>
          <cell r="X10">
            <v>37</v>
          </cell>
          <cell r="Y10">
            <v>24</v>
          </cell>
          <cell r="Z10">
            <v>31</v>
          </cell>
          <cell r="AA10">
            <v>22</v>
          </cell>
          <cell r="AB10">
            <v>14</v>
          </cell>
          <cell r="AC10">
            <v>12</v>
          </cell>
          <cell r="AD10">
            <v>24</v>
          </cell>
          <cell r="AE10">
            <v>19</v>
          </cell>
          <cell r="AF10">
            <v>114</v>
          </cell>
        </row>
        <row r="11">
          <cell r="A11" t="str">
            <v>Privatni korisnici</v>
          </cell>
          <cell r="B11" t="str">
            <v>June 2004</v>
          </cell>
          <cell r="C11" t="str">
            <v>Buba</v>
          </cell>
          <cell r="E11">
            <v>27</v>
          </cell>
          <cell r="F11">
            <v>15</v>
          </cell>
          <cell r="G11">
            <v>11</v>
          </cell>
          <cell r="H11">
            <v>0</v>
          </cell>
          <cell r="I11">
            <v>1</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row>
        <row r="12">
          <cell r="A12" t="str">
            <v>Privatni korisnici</v>
          </cell>
          <cell r="B12" t="str">
            <v>June 2004</v>
          </cell>
          <cell r="C12" t="str">
            <v>Classic</v>
          </cell>
          <cell r="E12">
            <v>38351</v>
          </cell>
          <cell r="F12">
            <v>916</v>
          </cell>
          <cell r="G12">
            <v>3261</v>
          </cell>
          <cell r="H12">
            <v>3946</v>
          </cell>
          <cell r="I12">
            <v>4017</v>
          </cell>
          <cell r="J12">
            <v>3864</v>
          </cell>
          <cell r="K12">
            <v>3563</v>
          </cell>
          <cell r="L12">
            <v>2939</v>
          </cell>
          <cell r="M12">
            <v>2499</v>
          </cell>
          <cell r="N12">
            <v>2082</v>
          </cell>
          <cell r="O12">
            <v>1774</v>
          </cell>
          <cell r="P12">
            <v>1476</v>
          </cell>
          <cell r="Q12">
            <v>1216</v>
          </cell>
          <cell r="R12">
            <v>1015</v>
          </cell>
          <cell r="S12">
            <v>878</v>
          </cell>
          <cell r="T12">
            <v>687</v>
          </cell>
          <cell r="U12">
            <v>566</v>
          </cell>
          <cell r="V12">
            <v>485</v>
          </cell>
          <cell r="W12">
            <v>414</v>
          </cell>
          <cell r="X12">
            <v>317</v>
          </cell>
          <cell r="Y12">
            <v>297</v>
          </cell>
          <cell r="Z12">
            <v>271</v>
          </cell>
          <cell r="AA12">
            <v>210</v>
          </cell>
          <cell r="AB12">
            <v>205</v>
          </cell>
          <cell r="AC12">
            <v>170</v>
          </cell>
          <cell r="AD12">
            <v>145</v>
          </cell>
          <cell r="AE12">
            <v>107</v>
          </cell>
          <cell r="AF12">
            <v>1031</v>
          </cell>
        </row>
        <row r="13">
          <cell r="A13" t="str">
            <v>Privatni korisnici</v>
          </cell>
          <cell r="B13" t="str">
            <v>June 2004</v>
          </cell>
          <cell r="C13" t="str">
            <v>DATA tariff</v>
          </cell>
          <cell r="E13">
            <v>114</v>
          </cell>
          <cell r="F13">
            <v>75</v>
          </cell>
          <cell r="G13">
            <v>33</v>
          </cell>
          <cell r="H13">
            <v>3</v>
          </cell>
          <cell r="I13">
            <v>2</v>
          </cell>
          <cell r="J13">
            <v>0</v>
          </cell>
          <cell r="K13">
            <v>0</v>
          </cell>
          <cell r="L13">
            <v>1</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row>
        <row r="14">
          <cell r="A14" t="str">
            <v>Privatni korisnici</v>
          </cell>
          <cell r="B14" t="str">
            <v>June 2004</v>
          </cell>
          <cell r="C14" t="str">
            <v>Mobile Internet</v>
          </cell>
          <cell r="E14">
            <v>12</v>
          </cell>
          <cell r="F14">
            <v>10</v>
          </cell>
          <cell r="G14">
            <v>2</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row>
        <row r="15">
          <cell r="A15" t="str">
            <v>Privatni korisnici</v>
          </cell>
          <cell r="B15" t="str">
            <v>June 2004</v>
          </cell>
          <cell r="C15" t="str">
            <v>Pro</v>
          </cell>
          <cell r="E15">
            <v>5138</v>
          </cell>
          <cell r="F15">
            <v>124</v>
          </cell>
          <cell r="G15">
            <v>108</v>
          </cell>
          <cell r="H15">
            <v>77</v>
          </cell>
          <cell r="I15">
            <v>100</v>
          </cell>
          <cell r="J15">
            <v>126</v>
          </cell>
          <cell r="K15">
            <v>122</v>
          </cell>
          <cell r="L15">
            <v>138</v>
          </cell>
          <cell r="M15">
            <v>150</v>
          </cell>
          <cell r="N15">
            <v>172</v>
          </cell>
          <cell r="O15">
            <v>158</v>
          </cell>
          <cell r="P15">
            <v>176</v>
          </cell>
          <cell r="Q15">
            <v>163</v>
          </cell>
          <cell r="R15">
            <v>178</v>
          </cell>
          <cell r="S15">
            <v>198</v>
          </cell>
          <cell r="T15">
            <v>172</v>
          </cell>
          <cell r="U15">
            <v>168</v>
          </cell>
          <cell r="V15">
            <v>184</v>
          </cell>
          <cell r="W15">
            <v>148</v>
          </cell>
          <cell r="X15">
            <v>156</v>
          </cell>
          <cell r="Y15">
            <v>132</v>
          </cell>
          <cell r="Z15">
            <v>148</v>
          </cell>
          <cell r="AA15">
            <v>129</v>
          </cell>
          <cell r="AB15">
            <v>135</v>
          </cell>
          <cell r="AC15">
            <v>118</v>
          </cell>
          <cell r="AD15">
            <v>111</v>
          </cell>
          <cell r="AE15">
            <v>105</v>
          </cell>
          <cell r="AF15">
            <v>1442</v>
          </cell>
        </row>
        <row r="16">
          <cell r="A16" t="str">
            <v>Privatni korisnici</v>
          </cell>
          <cell r="B16" t="str">
            <v>June 2004</v>
          </cell>
          <cell r="C16" t="str">
            <v>Student Active</v>
          </cell>
          <cell r="E16">
            <v>3</v>
          </cell>
          <cell r="F16">
            <v>0</v>
          </cell>
          <cell r="G16">
            <v>0</v>
          </cell>
          <cell r="H16">
            <v>0</v>
          </cell>
          <cell r="I16">
            <v>0</v>
          </cell>
          <cell r="J16">
            <v>0</v>
          </cell>
          <cell r="K16">
            <v>0</v>
          </cell>
          <cell r="L16">
            <v>0</v>
          </cell>
          <cell r="M16">
            <v>0</v>
          </cell>
          <cell r="N16">
            <v>0</v>
          </cell>
          <cell r="O16">
            <v>0</v>
          </cell>
          <cell r="P16">
            <v>1</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2</v>
          </cell>
        </row>
        <row r="17">
          <cell r="A17" t="str">
            <v>Privatni korisnici</v>
          </cell>
          <cell r="B17" t="str">
            <v>June 2004</v>
          </cell>
          <cell r="C17" t="str">
            <v>Student Classic</v>
          </cell>
          <cell r="E17">
            <v>26</v>
          </cell>
          <cell r="F17">
            <v>2</v>
          </cell>
          <cell r="G17">
            <v>1</v>
          </cell>
          <cell r="H17">
            <v>0</v>
          </cell>
          <cell r="I17">
            <v>0</v>
          </cell>
          <cell r="J17">
            <v>5</v>
          </cell>
          <cell r="K17">
            <v>4</v>
          </cell>
          <cell r="L17">
            <v>1</v>
          </cell>
          <cell r="M17">
            <v>2</v>
          </cell>
          <cell r="N17">
            <v>2</v>
          </cell>
          <cell r="O17">
            <v>0</v>
          </cell>
          <cell r="P17">
            <v>1</v>
          </cell>
          <cell r="Q17">
            <v>1</v>
          </cell>
          <cell r="R17">
            <v>2</v>
          </cell>
          <cell r="S17">
            <v>0</v>
          </cell>
          <cell r="T17">
            <v>1</v>
          </cell>
          <cell r="U17">
            <v>1</v>
          </cell>
          <cell r="V17">
            <v>0</v>
          </cell>
          <cell r="W17">
            <v>1</v>
          </cell>
          <cell r="X17">
            <v>0</v>
          </cell>
          <cell r="Y17">
            <v>0</v>
          </cell>
          <cell r="Z17">
            <v>0</v>
          </cell>
          <cell r="AA17">
            <v>1</v>
          </cell>
          <cell r="AB17">
            <v>0</v>
          </cell>
          <cell r="AC17">
            <v>0</v>
          </cell>
          <cell r="AD17">
            <v>0</v>
          </cell>
          <cell r="AE17">
            <v>0</v>
          </cell>
          <cell r="AF17">
            <v>1</v>
          </cell>
        </row>
        <row r="18">
          <cell r="A18" t="str">
            <v>Privatni korisnici</v>
          </cell>
          <cell r="B18" t="str">
            <v>June 2004</v>
          </cell>
          <cell r="C18" t="str">
            <v>Student Data</v>
          </cell>
          <cell r="E18">
            <v>1</v>
          </cell>
          <cell r="F18">
            <v>1</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A19" t="str">
            <v>Privatni korisnici</v>
          </cell>
          <cell r="B19" t="str">
            <v>June 2004</v>
          </cell>
          <cell r="C19" t="str">
            <v>Student Pro</v>
          </cell>
          <cell r="E19">
            <v>2</v>
          </cell>
          <cell r="F19">
            <v>0</v>
          </cell>
          <cell r="G19">
            <v>0</v>
          </cell>
          <cell r="H19">
            <v>0</v>
          </cell>
          <cell r="I19">
            <v>0</v>
          </cell>
          <cell r="J19">
            <v>0</v>
          </cell>
          <cell r="K19">
            <v>0</v>
          </cell>
          <cell r="L19">
            <v>0</v>
          </cell>
          <cell r="M19">
            <v>1</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1</v>
          </cell>
        </row>
        <row r="20">
          <cell r="A20" t="str">
            <v>Privatni korisnici</v>
          </cell>
          <cell r="B20" t="str">
            <v>June 2004</v>
          </cell>
          <cell r="C20" t="str">
            <v>Student Trend</v>
          </cell>
          <cell r="E20">
            <v>107</v>
          </cell>
          <cell r="F20">
            <v>5</v>
          </cell>
          <cell r="G20">
            <v>22</v>
          </cell>
          <cell r="H20">
            <v>26</v>
          </cell>
          <cell r="I20">
            <v>13</v>
          </cell>
          <cell r="J20">
            <v>17</v>
          </cell>
          <cell r="K20">
            <v>3</v>
          </cell>
          <cell r="L20">
            <v>4</v>
          </cell>
          <cell r="M20">
            <v>8</v>
          </cell>
          <cell r="N20">
            <v>2</v>
          </cell>
          <cell r="O20">
            <v>3</v>
          </cell>
          <cell r="P20">
            <v>1</v>
          </cell>
          <cell r="Q20">
            <v>1</v>
          </cell>
          <cell r="R20">
            <v>0</v>
          </cell>
          <cell r="S20">
            <v>1</v>
          </cell>
          <cell r="T20">
            <v>0</v>
          </cell>
          <cell r="U20">
            <v>1</v>
          </cell>
          <cell r="V20">
            <v>0</v>
          </cell>
          <cell r="W20">
            <v>0</v>
          </cell>
          <cell r="X20">
            <v>0</v>
          </cell>
          <cell r="Y20">
            <v>0</v>
          </cell>
          <cell r="Z20">
            <v>0</v>
          </cell>
          <cell r="AA20">
            <v>0</v>
          </cell>
          <cell r="AB20">
            <v>0</v>
          </cell>
          <cell r="AC20">
            <v>0</v>
          </cell>
          <cell r="AD20">
            <v>0</v>
          </cell>
          <cell r="AE20">
            <v>0</v>
          </cell>
          <cell r="AF20">
            <v>0</v>
          </cell>
        </row>
        <row r="21">
          <cell r="A21" t="str">
            <v>Privatni korisnici</v>
          </cell>
          <cell r="B21" t="str">
            <v>June 2004</v>
          </cell>
          <cell r="C21" t="str">
            <v>Tarifa 60</v>
          </cell>
          <cell r="E21">
            <v>6789</v>
          </cell>
          <cell r="F21">
            <v>349</v>
          </cell>
          <cell r="G21">
            <v>1682</v>
          </cell>
          <cell r="H21">
            <v>1313</v>
          </cell>
          <cell r="I21">
            <v>981</v>
          </cell>
          <cell r="J21">
            <v>629</v>
          </cell>
          <cell r="K21">
            <v>459</v>
          </cell>
          <cell r="L21">
            <v>321</v>
          </cell>
          <cell r="M21">
            <v>254</v>
          </cell>
          <cell r="N21">
            <v>170</v>
          </cell>
          <cell r="O21">
            <v>142</v>
          </cell>
          <cell r="P21">
            <v>90</v>
          </cell>
          <cell r="Q21">
            <v>73</v>
          </cell>
          <cell r="R21">
            <v>42</v>
          </cell>
          <cell r="S21">
            <v>44</v>
          </cell>
          <cell r="T21">
            <v>38</v>
          </cell>
          <cell r="U21">
            <v>33</v>
          </cell>
          <cell r="V21">
            <v>14</v>
          </cell>
          <cell r="W21">
            <v>19</v>
          </cell>
          <cell r="X21">
            <v>18</v>
          </cell>
          <cell r="Y21">
            <v>12</v>
          </cell>
          <cell r="Z21">
            <v>12</v>
          </cell>
          <cell r="AA21">
            <v>7</v>
          </cell>
          <cell r="AB21">
            <v>5</v>
          </cell>
          <cell r="AC21">
            <v>8</v>
          </cell>
          <cell r="AD21">
            <v>6</v>
          </cell>
          <cell r="AE21">
            <v>7</v>
          </cell>
          <cell r="AF21">
            <v>61</v>
          </cell>
        </row>
        <row r="22">
          <cell r="A22" t="str">
            <v>Privatni korisnici</v>
          </cell>
          <cell r="B22" t="str">
            <v>June 2004</v>
          </cell>
          <cell r="C22" t="str">
            <v>Trend</v>
          </cell>
          <cell r="E22">
            <v>46967</v>
          </cell>
          <cell r="F22">
            <v>2676</v>
          </cell>
          <cell r="G22">
            <v>9366</v>
          </cell>
          <cell r="H22">
            <v>8728</v>
          </cell>
          <cell r="I22">
            <v>6820</v>
          </cell>
          <cell r="J22">
            <v>5115</v>
          </cell>
          <cell r="K22">
            <v>3631</v>
          </cell>
          <cell r="L22">
            <v>2554</v>
          </cell>
          <cell r="M22">
            <v>1909</v>
          </cell>
          <cell r="N22">
            <v>1324</v>
          </cell>
          <cell r="O22">
            <v>1067</v>
          </cell>
          <cell r="P22">
            <v>812</v>
          </cell>
          <cell r="Q22">
            <v>527</v>
          </cell>
          <cell r="R22">
            <v>452</v>
          </cell>
          <cell r="S22">
            <v>360</v>
          </cell>
          <cell r="T22">
            <v>262</v>
          </cell>
          <cell r="U22">
            <v>236</v>
          </cell>
          <cell r="V22">
            <v>168</v>
          </cell>
          <cell r="W22">
            <v>126</v>
          </cell>
          <cell r="X22">
            <v>104</v>
          </cell>
          <cell r="Y22">
            <v>109</v>
          </cell>
          <cell r="Z22">
            <v>86</v>
          </cell>
          <cell r="AA22">
            <v>67</v>
          </cell>
          <cell r="AB22">
            <v>47</v>
          </cell>
          <cell r="AC22">
            <v>56</v>
          </cell>
          <cell r="AD22">
            <v>39</v>
          </cell>
          <cell r="AE22">
            <v>28</v>
          </cell>
          <cell r="AF22">
            <v>298</v>
          </cell>
        </row>
        <row r="23">
          <cell r="A23" t="str">
            <v>nema aktivnih priključaka</v>
          </cell>
          <cell r="B23" t="str">
            <v>July 2004</v>
          </cell>
          <cell r="C23" t="str">
            <v>Active</v>
          </cell>
          <cell r="E23">
            <v>11</v>
          </cell>
          <cell r="F23">
            <v>6</v>
          </cell>
          <cell r="G23">
            <v>1</v>
          </cell>
          <cell r="H23">
            <v>0</v>
          </cell>
          <cell r="I23">
            <v>0</v>
          </cell>
          <cell r="J23">
            <v>0</v>
          </cell>
          <cell r="K23">
            <v>0</v>
          </cell>
          <cell r="L23">
            <v>0</v>
          </cell>
          <cell r="M23">
            <v>0</v>
          </cell>
          <cell r="N23">
            <v>1</v>
          </cell>
          <cell r="O23">
            <v>0</v>
          </cell>
          <cell r="P23">
            <v>1</v>
          </cell>
          <cell r="Q23">
            <v>0</v>
          </cell>
          <cell r="R23">
            <v>0</v>
          </cell>
          <cell r="S23">
            <v>0</v>
          </cell>
          <cell r="T23">
            <v>0</v>
          </cell>
          <cell r="U23">
            <v>1</v>
          </cell>
          <cell r="V23">
            <v>0</v>
          </cell>
          <cell r="W23">
            <v>0</v>
          </cell>
          <cell r="X23">
            <v>1</v>
          </cell>
          <cell r="Y23">
            <v>0</v>
          </cell>
          <cell r="Z23">
            <v>0</v>
          </cell>
          <cell r="AA23">
            <v>0</v>
          </cell>
          <cell r="AB23">
            <v>0</v>
          </cell>
          <cell r="AC23">
            <v>0</v>
          </cell>
          <cell r="AD23">
            <v>0</v>
          </cell>
          <cell r="AE23">
            <v>0</v>
          </cell>
          <cell r="AF23">
            <v>0</v>
          </cell>
        </row>
        <row r="24">
          <cell r="A24" t="str">
            <v>nema aktivnih priključaka</v>
          </cell>
          <cell r="B24" t="str">
            <v>July 2004</v>
          </cell>
          <cell r="C24" t="str">
            <v>Classic</v>
          </cell>
          <cell r="E24">
            <v>294</v>
          </cell>
          <cell r="F24">
            <v>124</v>
          </cell>
          <cell r="G24">
            <v>31</v>
          </cell>
          <cell r="H24">
            <v>26</v>
          </cell>
          <cell r="I24">
            <v>12</v>
          </cell>
          <cell r="J24">
            <v>17</v>
          </cell>
          <cell r="K24">
            <v>14</v>
          </cell>
          <cell r="L24">
            <v>11</v>
          </cell>
          <cell r="M24">
            <v>11</v>
          </cell>
          <cell r="N24">
            <v>8</v>
          </cell>
          <cell r="O24">
            <v>7</v>
          </cell>
          <cell r="P24">
            <v>4</v>
          </cell>
          <cell r="Q24">
            <v>5</v>
          </cell>
          <cell r="R24">
            <v>4</v>
          </cell>
          <cell r="S24">
            <v>4</v>
          </cell>
          <cell r="T24">
            <v>1</v>
          </cell>
          <cell r="U24">
            <v>1</v>
          </cell>
          <cell r="V24">
            <v>2</v>
          </cell>
          <cell r="W24">
            <v>1</v>
          </cell>
          <cell r="X24">
            <v>1</v>
          </cell>
          <cell r="Y24">
            <v>0</v>
          </cell>
          <cell r="Z24">
            <v>2</v>
          </cell>
          <cell r="AA24">
            <v>1</v>
          </cell>
          <cell r="AB24">
            <v>2</v>
          </cell>
          <cell r="AC24">
            <v>0</v>
          </cell>
          <cell r="AD24">
            <v>0</v>
          </cell>
          <cell r="AE24">
            <v>0</v>
          </cell>
          <cell r="AF24">
            <v>5</v>
          </cell>
        </row>
        <row r="25">
          <cell r="A25" t="str">
            <v>nema aktivnih priključaka</v>
          </cell>
          <cell r="B25" t="str">
            <v>July 2004</v>
          </cell>
          <cell r="C25" t="str">
            <v>DATA tariff</v>
          </cell>
          <cell r="E25">
            <v>1</v>
          </cell>
          <cell r="F25">
            <v>1</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A26" t="str">
            <v>nema aktivnih priključaka</v>
          </cell>
          <cell r="B26" t="str">
            <v>July 2004</v>
          </cell>
          <cell r="C26" t="str">
            <v>Pro</v>
          </cell>
          <cell r="E26">
            <v>76</v>
          </cell>
          <cell r="F26">
            <v>28</v>
          </cell>
          <cell r="G26">
            <v>4</v>
          </cell>
          <cell r="H26">
            <v>0</v>
          </cell>
          <cell r="I26">
            <v>4</v>
          </cell>
          <cell r="J26">
            <v>4</v>
          </cell>
          <cell r="K26">
            <v>4</v>
          </cell>
          <cell r="L26">
            <v>7</v>
          </cell>
          <cell r="M26">
            <v>1</v>
          </cell>
          <cell r="N26">
            <v>1</v>
          </cell>
          <cell r="O26">
            <v>1</v>
          </cell>
          <cell r="P26">
            <v>1</v>
          </cell>
          <cell r="Q26">
            <v>0</v>
          </cell>
          <cell r="R26">
            <v>1</v>
          </cell>
          <cell r="S26">
            <v>1</v>
          </cell>
          <cell r="T26">
            <v>1</v>
          </cell>
          <cell r="U26">
            <v>1</v>
          </cell>
          <cell r="V26">
            <v>1</v>
          </cell>
          <cell r="W26">
            <v>0</v>
          </cell>
          <cell r="X26">
            <v>2</v>
          </cell>
          <cell r="Y26">
            <v>3</v>
          </cell>
          <cell r="Z26">
            <v>1</v>
          </cell>
          <cell r="AA26">
            <v>1</v>
          </cell>
          <cell r="AB26">
            <v>1</v>
          </cell>
          <cell r="AC26">
            <v>2</v>
          </cell>
          <cell r="AD26">
            <v>0</v>
          </cell>
          <cell r="AE26">
            <v>0</v>
          </cell>
          <cell r="AF26">
            <v>6</v>
          </cell>
        </row>
        <row r="27">
          <cell r="A27" t="str">
            <v>nema aktivnih priključaka</v>
          </cell>
          <cell r="B27" t="str">
            <v>July 2004</v>
          </cell>
          <cell r="C27" t="str">
            <v>Student Trend</v>
          </cell>
          <cell r="E27">
            <v>2</v>
          </cell>
          <cell r="F27">
            <v>2</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A28" t="str">
            <v>nema aktivnih priključaka</v>
          </cell>
          <cell r="B28" t="str">
            <v>July 2004</v>
          </cell>
          <cell r="C28" t="str">
            <v>Tarifa 60</v>
          </cell>
          <cell r="E28">
            <v>2</v>
          </cell>
          <cell r="F28">
            <v>0</v>
          </cell>
          <cell r="G28">
            <v>0</v>
          </cell>
          <cell r="H28">
            <v>0</v>
          </cell>
          <cell r="I28">
            <v>0</v>
          </cell>
          <cell r="J28">
            <v>0</v>
          </cell>
          <cell r="K28">
            <v>0</v>
          </cell>
          <cell r="L28">
            <v>0</v>
          </cell>
          <cell r="M28">
            <v>0</v>
          </cell>
          <cell r="N28">
            <v>1</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1</v>
          </cell>
        </row>
        <row r="29">
          <cell r="A29" t="str">
            <v>nema aktivnih priključaka</v>
          </cell>
          <cell r="B29" t="str">
            <v>July 2004</v>
          </cell>
          <cell r="C29" t="str">
            <v>Trend</v>
          </cell>
          <cell r="E29">
            <v>491</v>
          </cell>
          <cell r="F29">
            <v>338</v>
          </cell>
          <cell r="G29">
            <v>82</v>
          </cell>
          <cell r="H29">
            <v>24</v>
          </cell>
          <cell r="I29">
            <v>18</v>
          </cell>
          <cell r="J29">
            <v>6</v>
          </cell>
          <cell r="K29">
            <v>3</v>
          </cell>
          <cell r="L29">
            <v>8</v>
          </cell>
          <cell r="M29">
            <v>2</v>
          </cell>
          <cell r="N29">
            <v>2</v>
          </cell>
          <cell r="O29">
            <v>3</v>
          </cell>
          <cell r="P29">
            <v>2</v>
          </cell>
          <cell r="Q29">
            <v>0</v>
          </cell>
          <cell r="R29">
            <v>0</v>
          </cell>
          <cell r="S29">
            <v>1</v>
          </cell>
          <cell r="T29">
            <v>0</v>
          </cell>
          <cell r="U29">
            <v>0</v>
          </cell>
          <cell r="V29">
            <v>0</v>
          </cell>
          <cell r="W29">
            <v>0</v>
          </cell>
          <cell r="X29">
            <v>0</v>
          </cell>
          <cell r="Y29">
            <v>0</v>
          </cell>
          <cell r="Z29">
            <v>0</v>
          </cell>
          <cell r="AA29">
            <v>0</v>
          </cell>
          <cell r="AB29">
            <v>0</v>
          </cell>
          <cell r="AC29">
            <v>0</v>
          </cell>
          <cell r="AD29">
            <v>0</v>
          </cell>
          <cell r="AE29">
            <v>0</v>
          </cell>
          <cell r="AF29">
            <v>2</v>
          </cell>
        </row>
        <row r="30">
          <cell r="A30" t="str">
            <v>Privatni korisnici</v>
          </cell>
          <cell r="B30" t="str">
            <v>July 2004</v>
          </cell>
          <cell r="C30" t="str">
            <v>Active</v>
          </cell>
          <cell r="E30">
            <v>1610</v>
          </cell>
          <cell r="F30">
            <v>42</v>
          </cell>
          <cell r="G30">
            <v>62</v>
          </cell>
          <cell r="H30">
            <v>70</v>
          </cell>
          <cell r="I30">
            <v>95</v>
          </cell>
          <cell r="J30">
            <v>89</v>
          </cell>
          <cell r="K30">
            <v>106</v>
          </cell>
          <cell r="L30">
            <v>97</v>
          </cell>
          <cell r="M30">
            <v>100</v>
          </cell>
          <cell r="N30">
            <v>90</v>
          </cell>
          <cell r="O30">
            <v>98</v>
          </cell>
          <cell r="P30">
            <v>91</v>
          </cell>
          <cell r="Q30">
            <v>62</v>
          </cell>
          <cell r="R30">
            <v>58</v>
          </cell>
          <cell r="S30">
            <v>55</v>
          </cell>
          <cell r="T30">
            <v>56</v>
          </cell>
          <cell r="U30">
            <v>51</v>
          </cell>
          <cell r="V30">
            <v>40</v>
          </cell>
          <cell r="W30">
            <v>28</v>
          </cell>
          <cell r="X30">
            <v>36</v>
          </cell>
          <cell r="Y30">
            <v>26</v>
          </cell>
          <cell r="Z30">
            <v>33</v>
          </cell>
          <cell r="AA30">
            <v>27</v>
          </cell>
          <cell r="AB30">
            <v>20</v>
          </cell>
          <cell r="AC30">
            <v>20</v>
          </cell>
          <cell r="AD30">
            <v>21</v>
          </cell>
          <cell r="AE30">
            <v>15</v>
          </cell>
          <cell r="AF30">
            <v>122</v>
          </cell>
        </row>
        <row r="31">
          <cell r="A31" t="str">
            <v>Privatni korisnici</v>
          </cell>
          <cell r="B31" t="str">
            <v>July 2004</v>
          </cell>
          <cell r="C31" t="str">
            <v>Buba</v>
          </cell>
          <cell r="E31">
            <v>27</v>
          </cell>
          <cell r="F31">
            <v>15</v>
          </cell>
          <cell r="G31">
            <v>12</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A32" t="str">
            <v>Privatni korisnici</v>
          </cell>
          <cell r="B32" t="str">
            <v>July 2004</v>
          </cell>
          <cell r="C32" t="str">
            <v>Classic</v>
          </cell>
          <cell r="E32">
            <v>38292</v>
          </cell>
          <cell r="F32">
            <v>938</v>
          </cell>
          <cell r="G32">
            <v>2947</v>
          </cell>
          <cell r="H32">
            <v>3606</v>
          </cell>
          <cell r="I32">
            <v>3718</v>
          </cell>
          <cell r="J32">
            <v>3641</v>
          </cell>
          <cell r="K32">
            <v>3393</v>
          </cell>
          <cell r="L32">
            <v>2924</v>
          </cell>
          <cell r="M32">
            <v>2563</v>
          </cell>
          <cell r="N32">
            <v>2217</v>
          </cell>
          <cell r="O32">
            <v>1936</v>
          </cell>
          <cell r="P32">
            <v>1583</v>
          </cell>
          <cell r="Q32">
            <v>1304</v>
          </cell>
          <cell r="R32">
            <v>1048</v>
          </cell>
          <cell r="S32">
            <v>858</v>
          </cell>
          <cell r="T32">
            <v>767</v>
          </cell>
          <cell r="U32">
            <v>643</v>
          </cell>
          <cell r="V32">
            <v>546</v>
          </cell>
          <cell r="W32">
            <v>467</v>
          </cell>
          <cell r="X32">
            <v>384</v>
          </cell>
          <cell r="Y32">
            <v>344</v>
          </cell>
          <cell r="Z32">
            <v>331</v>
          </cell>
          <cell r="AA32">
            <v>248</v>
          </cell>
          <cell r="AB32">
            <v>215</v>
          </cell>
          <cell r="AC32">
            <v>194</v>
          </cell>
          <cell r="AD32">
            <v>166</v>
          </cell>
          <cell r="AE32">
            <v>156</v>
          </cell>
          <cell r="AF32">
            <v>1155</v>
          </cell>
        </row>
        <row r="33">
          <cell r="A33" t="str">
            <v>Privatni korisnici</v>
          </cell>
          <cell r="B33" t="str">
            <v>July 2004</v>
          </cell>
          <cell r="C33" t="str">
            <v>DATA tariff</v>
          </cell>
          <cell r="E33">
            <v>106</v>
          </cell>
          <cell r="F33">
            <v>66</v>
          </cell>
          <cell r="G33">
            <v>30</v>
          </cell>
          <cell r="H33">
            <v>5</v>
          </cell>
          <cell r="I33">
            <v>1</v>
          </cell>
          <cell r="J33">
            <v>2</v>
          </cell>
          <cell r="K33">
            <v>2</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A34" t="str">
            <v>Privatni korisnici</v>
          </cell>
          <cell r="B34" t="str">
            <v>July 2004</v>
          </cell>
          <cell r="C34" t="str">
            <v>Mobile Internet</v>
          </cell>
          <cell r="E34">
            <v>14</v>
          </cell>
          <cell r="F34">
            <v>13</v>
          </cell>
          <cell r="G34">
            <v>1</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A35" t="str">
            <v>Privatni korisnici</v>
          </cell>
          <cell r="B35" t="str">
            <v>July 2004</v>
          </cell>
          <cell r="C35" t="str">
            <v>Pro</v>
          </cell>
          <cell r="E35">
            <v>5067</v>
          </cell>
          <cell r="F35">
            <v>124</v>
          </cell>
          <cell r="G35">
            <v>112</v>
          </cell>
          <cell r="H35">
            <v>89</v>
          </cell>
          <cell r="I35">
            <v>78</v>
          </cell>
          <cell r="J35">
            <v>96</v>
          </cell>
          <cell r="K35">
            <v>130</v>
          </cell>
          <cell r="L35">
            <v>153</v>
          </cell>
          <cell r="M35">
            <v>121</v>
          </cell>
          <cell r="N35">
            <v>170</v>
          </cell>
          <cell r="O35">
            <v>174</v>
          </cell>
          <cell r="P35">
            <v>177</v>
          </cell>
          <cell r="Q35">
            <v>173</v>
          </cell>
          <cell r="R35">
            <v>159</v>
          </cell>
          <cell r="S35">
            <v>152</v>
          </cell>
          <cell r="T35">
            <v>164</v>
          </cell>
          <cell r="U35">
            <v>137</v>
          </cell>
          <cell r="V35">
            <v>148</v>
          </cell>
          <cell r="W35">
            <v>182</v>
          </cell>
          <cell r="X35">
            <v>119</v>
          </cell>
          <cell r="Y35">
            <v>131</v>
          </cell>
          <cell r="Z35">
            <v>140</v>
          </cell>
          <cell r="AA35">
            <v>138</v>
          </cell>
          <cell r="AB35">
            <v>133</v>
          </cell>
          <cell r="AC35">
            <v>109</v>
          </cell>
          <cell r="AD35">
            <v>107</v>
          </cell>
          <cell r="AE35">
            <v>109</v>
          </cell>
          <cell r="AF35">
            <v>1542</v>
          </cell>
        </row>
        <row r="36">
          <cell r="A36" t="str">
            <v>Privatni korisnici</v>
          </cell>
          <cell r="B36" t="str">
            <v>July 2004</v>
          </cell>
          <cell r="C36" t="str">
            <v>Student Active</v>
          </cell>
          <cell r="E36">
            <v>3</v>
          </cell>
          <cell r="F36">
            <v>0</v>
          </cell>
          <cell r="G36">
            <v>0</v>
          </cell>
          <cell r="H36">
            <v>0</v>
          </cell>
          <cell r="I36">
            <v>0</v>
          </cell>
          <cell r="J36">
            <v>0</v>
          </cell>
          <cell r="K36">
            <v>0</v>
          </cell>
          <cell r="L36">
            <v>0</v>
          </cell>
          <cell r="M36">
            <v>0</v>
          </cell>
          <cell r="N36">
            <v>0</v>
          </cell>
          <cell r="O36">
            <v>0</v>
          </cell>
          <cell r="P36">
            <v>0</v>
          </cell>
          <cell r="Q36">
            <v>1</v>
          </cell>
          <cell r="R36">
            <v>0</v>
          </cell>
          <cell r="S36">
            <v>0</v>
          </cell>
          <cell r="T36">
            <v>0</v>
          </cell>
          <cell r="U36">
            <v>0</v>
          </cell>
          <cell r="V36">
            <v>0</v>
          </cell>
          <cell r="W36">
            <v>0</v>
          </cell>
          <cell r="X36">
            <v>0</v>
          </cell>
          <cell r="Y36">
            <v>0</v>
          </cell>
          <cell r="Z36">
            <v>0</v>
          </cell>
          <cell r="AA36">
            <v>1</v>
          </cell>
          <cell r="AB36">
            <v>0</v>
          </cell>
          <cell r="AC36">
            <v>0</v>
          </cell>
          <cell r="AD36">
            <v>0</v>
          </cell>
          <cell r="AE36">
            <v>0</v>
          </cell>
          <cell r="AF36">
            <v>1</v>
          </cell>
        </row>
        <row r="37">
          <cell r="A37" t="str">
            <v>Privatni korisnici</v>
          </cell>
          <cell r="B37" t="str">
            <v>July 2004</v>
          </cell>
          <cell r="C37" t="str">
            <v>Student Classic</v>
          </cell>
          <cell r="E37">
            <v>28</v>
          </cell>
          <cell r="F37">
            <v>3</v>
          </cell>
          <cell r="G37">
            <v>1</v>
          </cell>
          <cell r="H37">
            <v>0</v>
          </cell>
          <cell r="I37">
            <v>4</v>
          </cell>
          <cell r="J37">
            <v>1</v>
          </cell>
          <cell r="K37">
            <v>1</v>
          </cell>
          <cell r="L37">
            <v>3</v>
          </cell>
          <cell r="M37">
            <v>4</v>
          </cell>
          <cell r="N37">
            <v>0</v>
          </cell>
          <cell r="O37">
            <v>1</v>
          </cell>
          <cell r="P37">
            <v>1</v>
          </cell>
          <cell r="Q37">
            <v>3</v>
          </cell>
          <cell r="R37">
            <v>1</v>
          </cell>
          <cell r="S37">
            <v>0</v>
          </cell>
          <cell r="T37">
            <v>1</v>
          </cell>
          <cell r="U37">
            <v>0</v>
          </cell>
          <cell r="V37">
            <v>0</v>
          </cell>
          <cell r="W37">
            <v>0</v>
          </cell>
          <cell r="X37">
            <v>1</v>
          </cell>
          <cell r="Y37">
            <v>0</v>
          </cell>
          <cell r="Z37">
            <v>1</v>
          </cell>
          <cell r="AA37">
            <v>0</v>
          </cell>
          <cell r="AB37">
            <v>0</v>
          </cell>
          <cell r="AC37">
            <v>1</v>
          </cell>
          <cell r="AD37">
            <v>0</v>
          </cell>
          <cell r="AE37">
            <v>0</v>
          </cell>
          <cell r="AF37">
            <v>1</v>
          </cell>
        </row>
        <row r="38">
          <cell r="A38" t="str">
            <v>Privatni korisnici</v>
          </cell>
          <cell r="B38" t="str">
            <v>July 2004</v>
          </cell>
          <cell r="C38" t="str">
            <v>Student Data</v>
          </cell>
          <cell r="E38">
            <v>1</v>
          </cell>
          <cell r="F38">
            <v>1</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A39" t="str">
            <v>Privatni korisnici</v>
          </cell>
          <cell r="B39" t="str">
            <v>July 2004</v>
          </cell>
          <cell r="C39" t="str">
            <v>Student Pro</v>
          </cell>
          <cell r="E39">
            <v>2</v>
          </cell>
          <cell r="F39">
            <v>0</v>
          </cell>
          <cell r="G39">
            <v>0</v>
          </cell>
          <cell r="H39">
            <v>0</v>
          </cell>
          <cell r="I39">
            <v>0</v>
          </cell>
          <cell r="J39">
            <v>0</v>
          </cell>
          <cell r="K39">
            <v>0</v>
          </cell>
          <cell r="L39">
            <v>0</v>
          </cell>
          <cell r="M39">
            <v>0</v>
          </cell>
          <cell r="N39">
            <v>0</v>
          </cell>
          <cell r="O39">
            <v>0</v>
          </cell>
          <cell r="P39">
            <v>0</v>
          </cell>
          <cell r="Q39">
            <v>1</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1</v>
          </cell>
        </row>
        <row r="40">
          <cell r="A40" t="str">
            <v>Privatni korisnici</v>
          </cell>
          <cell r="B40" t="str">
            <v>July 2004</v>
          </cell>
          <cell r="C40" t="str">
            <v>Student Trend</v>
          </cell>
          <cell r="E40">
            <v>110</v>
          </cell>
          <cell r="F40">
            <v>10</v>
          </cell>
          <cell r="G40">
            <v>23</v>
          </cell>
          <cell r="H40">
            <v>18</v>
          </cell>
          <cell r="I40">
            <v>18</v>
          </cell>
          <cell r="J40">
            <v>14</v>
          </cell>
          <cell r="K40">
            <v>6</v>
          </cell>
          <cell r="L40">
            <v>4</v>
          </cell>
          <cell r="M40">
            <v>6</v>
          </cell>
          <cell r="N40">
            <v>4</v>
          </cell>
          <cell r="O40">
            <v>3</v>
          </cell>
          <cell r="P40">
            <v>1</v>
          </cell>
          <cell r="Q40">
            <v>0</v>
          </cell>
          <cell r="R40">
            <v>0</v>
          </cell>
          <cell r="S40">
            <v>2</v>
          </cell>
          <cell r="T40">
            <v>0</v>
          </cell>
          <cell r="U40">
            <v>0</v>
          </cell>
          <cell r="V40">
            <v>0</v>
          </cell>
          <cell r="W40">
            <v>0</v>
          </cell>
          <cell r="X40">
            <v>0</v>
          </cell>
          <cell r="Y40">
            <v>0</v>
          </cell>
          <cell r="Z40">
            <v>0</v>
          </cell>
          <cell r="AA40">
            <v>0</v>
          </cell>
          <cell r="AB40">
            <v>0</v>
          </cell>
          <cell r="AC40">
            <v>1</v>
          </cell>
          <cell r="AD40">
            <v>0</v>
          </cell>
          <cell r="AE40">
            <v>0</v>
          </cell>
          <cell r="AF40">
            <v>0</v>
          </cell>
        </row>
        <row r="41">
          <cell r="A41" t="str">
            <v>Privatni korisnici</v>
          </cell>
          <cell r="B41" t="str">
            <v>July 2004</v>
          </cell>
          <cell r="C41" t="str">
            <v>Tarifa 60</v>
          </cell>
          <cell r="E41">
            <v>8153</v>
          </cell>
          <cell r="F41">
            <v>252</v>
          </cell>
          <cell r="G41">
            <v>1570</v>
          </cell>
          <cell r="H41">
            <v>1457</v>
          </cell>
          <cell r="I41">
            <v>1185</v>
          </cell>
          <cell r="J41">
            <v>923</v>
          </cell>
          <cell r="K41">
            <v>652</v>
          </cell>
          <cell r="L41">
            <v>471</v>
          </cell>
          <cell r="M41">
            <v>369</v>
          </cell>
          <cell r="N41">
            <v>272</v>
          </cell>
          <cell r="O41">
            <v>181</v>
          </cell>
          <cell r="P41">
            <v>149</v>
          </cell>
          <cell r="Q41">
            <v>94</v>
          </cell>
          <cell r="R41">
            <v>95</v>
          </cell>
          <cell r="S41">
            <v>82</v>
          </cell>
          <cell r="T41">
            <v>63</v>
          </cell>
          <cell r="U41">
            <v>37</v>
          </cell>
          <cell r="V41">
            <v>42</v>
          </cell>
          <cell r="W41">
            <v>31</v>
          </cell>
          <cell r="X41">
            <v>24</v>
          </cell>
          <cell r="Y41">
            <v>24</v>
          </cell>
          <cell r="Z41">
            <v>23</v>
          </cell>
          <cell r="AA41">
            <v>15</v>
          </cell>
          <cell r="AB41">
            <v>14</v>
          </cell>
          <cell r="AC41">
            <v>15</v>
          </cell>
          <cell r="AD41">
            <v>12</v>
          </cell>
          <cell r="AE41">
            <v>12</v>
          </cell>
          <cell r="AF41">
            <v>89</v>
          </cell>
        </row>
        <row r="42">
          <cell r="A42" t="str">
            <v>Privatni korisnici</v>
          </cell>
          <cell r="B42" t="str">
            <v>July 2004</v>
          </cell>
          <cell r="C42" t="str">
            <v>Trend</v>
          </cell>
          <cell r="E42">
            <v>46781</v>
          </cell>
          <cell r="F42">
            <v>2671</v>
          </cell>
          <cell r="G42">
            <v>8538</v>
          </cell>
          <cell r="H42">
            <v>8231</v>
          </cell>
          <cell r="I42">
            <v>6637</v>
          </cell>
          <cell r="J42">
            <v>5134</v>
          </cell>
          <cell r="K42">
            <v>3772</v>
          </cell>
          <cell r="L42">
            <v>2828</v>
          </cell>
          <cell r="M42">
            <v>2109</v>
          </cell>
          <cell r="N42">
            <v>1526</v>
          </cell>
          <cell r="O42">
            <v>1116</v>
          </cell>
          <cell r="P42">
            <v>831</v>
          </cell>
          <cell r="Q42">
            <v>669</v>
          </cell>
          <cell r="R42">
            <v>468</v>
          </cell>
          <cell r="S42">
            <v>384</v>
          </cell>
          <cell r="T42">
            <v>330</v>
          </cell>
          <cell r="U42">
            <v>260</v>
          </cell>
          <cell r="V42">
            <v>193</v>
          </cell>
          <cell r="W42">
            <v>164</v>
          </cell>
          <cell r="X42">
            <v>124</v>
          </cell>
          <cell r="Y42">
            <v>91</v>
          </cell>
          <cell r="Z42">
            <v>100</v>
          </cell>
          <cell r="AA42">
            <v>80</v>
          </cell>
          <cell r="AB42">
            <v>72</v>
          </cell>
          <cell r="AC42">
            <v>61</v>
          </cell>
          <cell r="AD42">
            <v>47</v>
          </cell>
          <cell r="AE42">
            <v>39</v>
          </cell>
          <cell r="AF42">
            <v>306</v>
          </cell>
        </row>
        <row r="43">
          <cell r="A43" t="str">
            <v>nema aktivnih priključaka</v>
          </cell>
          <cell r="B43" t="str">
            <v>August 2004</v>
          </cell>
          <cell r="C43" t="str">
            <v>Active</v>
          </cell>
          <cell r="E43">
            <v>11</v>
          </cell>
          <cell r="F43">
            <v>9</v>
          </cell>
          <cell r="G43">
            <v>0</v>
          </cell>
          <cell r="H43">
            <v>0</v>
          </cell>
          <cell r="I43">
            <v>0</v>
          </cell>
          <cell r="J43">
            <v>0</v>
          </cell>
          <cell r="K43">
            <v>0</v>
          </cell>
          <cell r="L43">
            <v>0</v>
          </cell>
          <cell r="M43">
            <v>0</v>
          </cell>
          <cell r="N43">
            <v>0</v>
          </cell>
          <cell r="O43">
            <v>0</v>
          </cell>
          <cell r="P43">
            <v>0</v>
          </cell>
          <cell r="Q43">
            <v>1</v>
          </cell>
          <cell r="R43">
            <v>0</v>
          </cell>
          <cell r="S43">
            <v>0</v>
          </cell>
          <cell r="T43">
            <v>0</v>
          </cell>
          <cell r="U43">
            <v>1</v>
          </cell>
          <cell r="V43">
            <v>0</v>
          </cell>
          <cell r="W43">
            <v>0</v>
          </cell>
          <cell r="X43">
            <v>0</v>
          </cell>
          <cell r="Y43">
            <v>0</v>
          </cell>
          <cell r="Z43">
            <v>0</v>
          </cell>
          <cell r="AA43">
            <v>0</v>
          </cell>
          <cell r="AB43">
            <v>0</v>
          </cell>
          <cell r="AC43">
            <v>0</v>
          </cell>
          <cell r="AD43">
            <v>0</v>
          </cell>
          <cell r="AE43">
            <v>0</v>
          </cell>
          <cell r="AF43">
            <v>0</v>
          </cell>
        </row>
        <row r="44">
          <cell r="A44" t="str">
            <v>nema aktivnih priključaka</v>
          </cell>
          <cell r="B44" t="str">
            <v>August 2004</v>
          </cell>
          <cell r="C44" t="str">
            <v>Classic</v>
          </cell>
          <cell r="E44">
            <v>197</v>
          </cell>
          <cell r="F44">
            <v>121</v>
          </cell>
          <cell r="G44">
            <v>20</v>
          </cell>
          <cell r="H44">
            <v>7</v>
          </cell>
          <cell r="I44">
            <v>12</v>
          </cell>
          <cell r="J44">
            <v>8</v>
          </cell>
          <cell r="K44">
            <v>8</v>
          </cell>
          <cell r="L44">
            <v>2</v>
          </cell>
          <cell r="M44">
            <v>5</v>
          </cell>
          <cell r="N44">
            <v>2</v>
          </cell>
          <cell r="O44">
            <v>0</v>
          </cell>
          <cell r="P44">
            <v>3</v>
          </cell>
          <cell r="Q44">
            <v>0</v>
          </cell>
          <cell r="R44">
            <v>1</v>
          </cell>
          <cell r="S44">
            <v>1</v>
          </cell>
          <cell r="T44">
            <v>1</v>
          </cell>
          <cell r="U44">
            <v>1</v>
          </cell>
          <cell r="V44">
            <v>1</v>
          </cell>
          <cell r="W44">
            <v>0</v>
          </cell>
          <cell r="X44">
            <v>2</v>
          </cell>
          <cell r="Y44">
            <v>0</v>
          </cell>
          <cell r="Z44">
            <v>1</v>
          </cell>
          <cell r="AA44">
            <v>0</v>
          </cell>
          <cell r="AB44">
            <v>0</v>
          </cell>
          <cell r="AC44">
            <v>0</v>
          </cell>
          <cell r="AD44">
            <v>0</v>
          </cell>
          <cell r="AE44">
            <v>0</v>
          </cell>
          <cell r="AF44">
            <v>1</v>
          </cell>
        </row>
        <row r="45">
          <cell r="A45" t="str">
            <v>nema aktivnih priključaka</v>
          </cell>
          <cell r="B45" t="str">
            <v>August 2004</v>
          </cell>
          <cell r="C45" t="str">
            <v>DATA tariff</v>
          </cell>
          <cell r="E45">
            <v>2</v>
          </cell>
          <cell r="F45">
            <v>2</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A46" t="str">
            <v>nema aktivnih priključaka</v>
          </cell>
          <cell r="B46" t="str">
            <v>August 2004</v>
          </cell>
          <cell r="C46" t="str">
            <v>Pro</v>
          </cell>
          <cell r="E46">
            <v>63</v>
          </cell>
          <cell r="F46">
            <v>41</v>
          </cell>
          <cell r="G46">
            <v>2</v>
          </cell>
          <cell r="H46">
            <v>0</v>
          </cell>
          <cell r="I46">
            <v>1</v>
          </cell>
          <cell r="J46">
            <v>0</v>
          </cell>
          <cell r="K46">
            <v>0</v>
          </cell>
          <cell r="L46">
            <v>0</v>
          </cell>
          <cell r="M46">
            <v>1</v>
          </cell>
          <cell r="N46">
            <v>1</v>
          </cell>
          <cell r="O46">
            <v>1</v>
          </cell>
          <cell r="P46">
            <v>1</v>
          </cell>
          <cell r="Q46">
            <v>1</v>
          </cell>
          <cell r="R46">
            <v>1</v>
          </cell>
          <cell r="S46">
            <v>0</v>
          </cell>
          <cell r="T46">
            <v>2</v>
          </cell>
          <cell r="U46">
            <v>1</v>
          </cell>
          <cell r="V46">
            <v>0</v>
          </cell>
          <cell r="W46">
            <v>1</v>
          </cell>
          <cell r="X46">
            <v>0</v>
          </cell>
          <cell r="Y46">
            <v>2</v>
          </cell>
          <cell r="Z46">
            <v>2</v>
          </cell>
          <cell r="AA46">
            <v>1</v>
          </cell>
          <cell r="AB46">
            <v>0</v>
          </cell>
          <cell r="AC46">
            <v>0</v>
          </cell>
          <cell r="AD46">
            <v>0</v>
          </cell>
          <cell r="AE46">
            <v>0</v>
          </cell>
          <cell r="AF46">
            <v>4</v>
          </cell>
        </row>
        <row r="47">
          <cell r="A47" t="str">
            <v>nema aktivnih priključaka</v>
          </cell>
          <cell r="B47" t="str">
            <v>August 2004</v>
          </cell>
          <cell r="C47" t="str">
            <v>Student Classic</v>
          </cell>
          <cell r="E47">
            <v>1</v>
          </cell>
          <cell r="F47">
            <v>0</v>
          </cell>
          <cell r="G47">
            <v>1</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A48" t="str">
            <v>nema aktivnih priključaka</v>
          </cell>
          <cell r="B48" t="str">
            <v>August 2004</v>
          </cell>
          <cell r="C48" t="str">
            <v>Tarifa 60</v>
          </cell>
          <cell r="E48">
            <v>7</v>
          </cell>
          <cell r="F48">
            <v>2</v>
          </cell>
          <cell r="G48">
            <v>3</v>
          </cell>
          <cell r="H48">
            <v>0</v>
          </cell>
          <cell r="I48">
            <v>0</v>
          </cell>
          <cell r="J48">
            <v>1</v>
          </cell>
          <cell r="K48">
            <v>1</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A49" t="str">
            <v>nema aktivnih priključaka</v>
          </cell>
          <cell r="B49" t="str">
            <v>August 2004</v>
          </cell>
          <cell r="C49" t="str">
            <v>Trend</v>
          </cell>
          <cell r="E49">
            <v>378</v>
          </cell>
          <cell r="F49">
            <v>325</v>
          </cell>
          <cell r="G49">
            <v>24</v>
          </cell>
          <cell r="H49">
            <v>10</v>
          </cell>
          <cell r="I49">
            <v>4</v>
          </cell>
          <cell r="J49">
            <v>4</v>
          </cell>
          <cell r="K49">
            <v>3</v>
          </cell>
          <cell r="L49">
            <v>1</v>
          </cell>
          <cell r="M49">
            <v>2</v>
          </cell>
          <cell r="N49">
            <v>1</v>
          </cell>
          <cell r="O49">
            <v>1</v>
          </cell>
          <cell r="P49">
            <v>0</v>
          </cell>
          <cell r="Q49">
            <v>0</v>
          </cell>
          <cell r="R49">
            <v>0</v>
          </cell>
          <cell r="S49">
            <v>1</v>
          </cell>
          <cell r="T49">
            <v>0</v>
          </cell>
          <cell r="U49">
            <v>1</v>
          </cell>
          <cell r="V49">
            <v>0</v>
          </cell>
          <cell r="W49">
            <v>0</v>
          </cell>
          <cell r="X49">
            <v>0</v>
          </cell>
          <cell r="Y49">
            <v>0</v>
          </cell>
          <cell r="Z49">
            <v>1</v>
          </cell>
          <cell r="AA49">
            <v>0</v>
          </cell>
          <cell r="AB49">
            <v>0</v>
          </cell>
          <cell r="AC49">
            <v>0</v>
          </cell>
          <cell r="AD49">
            <v>0</v>
          </cell>
          <cell r="AE49">
            <v>0</v>
          </cell>
          <cell r="AF49">
            <v>0</v>
          </cell>
        </row>
        <row r="50">
          <cell r="A50" t="str">
            <v>Privatni korisnici</v>
          </cell>
          <cell r="B50" t="str">
            <v>August 2004</v>
          </cell>
          <cell r="C50" t="str">
            <v>Active</v>
          </cell>
          <cell r="E50">
            <v>1577</v>
          </cell>
          <cell r="F50">
            <v>37</v>
          </cell>
          <cell r="G50">
            <v>74</v>
          </cell>
          <cell r="H50">
            <v>87</v>
          </cell>
          <cell r="I50">
            <v>83</v>
          </cell>
          <cell r="J50">
            <v>110</v>
          </cell>
          <cell r="K50">
            <v>100</v>
          </cell>
          <cell r="L50">
            <v>114</v>
          </cell>
          <cell r="M50">
            <v>94</v>
          </cell>
          <cell r="N50">
            <v>99</v>
          </cell>
          <cell r="O50">
            <v>102</v>
          </cell>
          <cell r="P50">
            <v>77</v>
          </cell>
          <cell r="Q50">
            <v>68</v>
          </cell>
          <cell r="R50">
            <v>62</v>
          </cell>
          <cell r="S50">
            <v>61</v>
          </cell>
          <cell r="T50">
            <v>55</v>
          </cell>
          <cell r="U50">
            <v>42</v>
          </cell>
          <cell r="V50">
            <v>25</v>
          </cell>
          <cell r="W50">
            <v>26</v>
          </cell>
          <cell r="X50">
            <v>29</v>
          </cell>
          <cell r="Y50">
            <v>29</v>
          </cell>
          <cell r="Z50">
            <v>25</v>
          </cell>
          <cell r="AA50">
            <v>22</v>
          </cell>
          <cell r="AB50">
            <v>14</v>
          </cell>
          <cell r="AC50">
            <v>17</v>
          </cell>
          <cell r="AD50">
            <v>12</v>
          </cell>
          <cell r="AE50">
            <v>7</v>
          </cell>
          <cell r="AF50">
            <v>106</v>
          </cell>
        </row>
        <row r="51">
          <cell r="A51" t="str">
            <v>Privatni korisnici</v>
          </cell>
          <cell r="B51" t="str">
            <v>August 2004</v>
          </cell>
          <cell r="C51" t="str">
            <v>Buba</v>
          </cell>
          <cell r="E51">
            <v>27</v>
          </cell>
          <cell r="F51">
            <v>17</v>
          </cell>
          <cell r="G51">
            <v>10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Privatni korisnici</v>
          </cell>
          <cell r="B52" t="str">
            <v>August 2004</v>
          </cell>
          <cell r="C52" t="str">
            <v>Classic</v>
          </cell>
          <cell r="E52">
            <v>37954</v>
          </cell>
          <cell r="F52">
            <v>924</v>
          </cell>
          <cell r="G52">
            <v>3204</v>
          </cell>
          <cell r="H52">
            <v>3817</v>
          </cell>
          <cell r="I52">
            <v>4133</v>
          </cell>
          <cell r="J52">
            <v>3924</v>
          </cell>
          <cell r="K52">
            <v>3446</v>
          </cell>
          <cell r="L52">
            <v>3066</v>
          </cell>
          <cell r="M52">
            <v>2579</v>
          </cell>
          <cell r="N52">
            <v>2139</v>
          </cell>
          <cell r="O52">
            <v>1742</v>
          </cell>
          <cell r="P52">
            <v>1489</v>
          </cell>
          <cell r="Q52">
            <v>1222</v>
          </cell>
          <cell r="R52">
            <v>974</v>
          </cell>
          <cell r="S52">
            <v>744</v>
          </cell>
          <cell r="T52">
            <v>673</v>
          </cell>
          <cell r="U52">
            <v>579</v>
          </cell>
          <cell r="V52">
            <v>446</v>
          </cell>
          <cell r="W52">
            <v>359</v>
          </cell>
          <cell r="X52">
            <v>345</v>
          </cell>
          <cell r="Y52">
            <v>289</v>
          </cell>
          <cell r="Z52">
            <v>203</v>
          </cell>
          <cell r="AA52">
            <v>207</v>
          </cell>
          <cell r="AB52">
            <v>161</v>
          </cell>
          <cell r="AC52">
            <v>158</v>
          </cell>
          <cell r="AD52">
            <v>116</v>
          </cell>
          <cell r="AE52">
            <v>125</v>
          </cell>
          <cell r="AF52">
            <v>890</v>
          </cell>
        </row>
        <row r="53">
          <cell r="A53" t="str">
            <v>Privatni korisnici</v>
          </cell>
          <cell r="B53" t="str">
            <v>August 2004</v>
          </cell>
          <cell r="C53" t="str">
            <v>DATA tariff</v>
          </cell>
          <cell r="E53">
            <v>102</v>
          </cell>
          <cell r="F53">
            <v>67</v>
          </cell>
          <cell r="G53">
            <v>30</v>
          </cell>
          <cell r="H53">
            <v>4</v>
          </cell>
          <cell r="I53">
            <v>0</v>
          </cell>
          <cell r="J53">
            <v>1</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A54" t="str">
            <v>Privatni korisnici</v>
          </cell>
          <cell r="B54" t="str">
            <v>August 2004</v>
          </cell>
          <cell r="C54" t="str">
            <v>Mobile Internet</v>
          </cell>
          <cell r="E54">
            <v>15</v>
          </cell>
          <cell r="F54">
            <v>14</v>
          </cell>
          <cell r="G54">
            <v>1</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A55" t="str">
            <v>Privatni korisnici</v>
          </cell>
          <cell r="B55" t="str">
            <v>August 2004</v>
          </cell>
          <cell r="C55" t="str">
            <v>Pro</v>
          </cell>
          <cell r="E55">
            <v>5108</v>
          </cell>
          <cell r="F55">
            <v>126</v>
          </cell>
          <cell r="G55">
            <v>116</v>
          </cell>
          <cell r="H55">
            <v>92</v>
          </cell>
          <cell r="I55">
            <v>109</v>
          </cell>
          <cell r="J55">
            <v>120</v>
          </cell>
          <cell r="K55">
            <v>178</v>
          </cell>
          <cell r="L55">
            <v>169</v>
          </cell>
          <cell r="M55">
            <v>172</v>
          </cell>
          <cell r="N55">
            <v>156</v>
          </cell>
          <cell r="O55">
            <v>193</v>
          </cell>
          <cell r="P55">
            <v>192</v>
          </cell>
          <cell r="Q55">
            <v>177</v>
          </cell>
          <cell r="R55">
            <v>208</v>
          </cell>
          <cell r="S55">
            <v>184</v>
          </cell>
          <cell r="T55">
            <v>159</v>
          </cell>
          <cell r="U55">
            <v>153</v>
          </cell>
          <cell r="V55">
            <v>160</v>
          </cell>
          <cell r="W55">
            <v>143</v>
          </cell>
          <cell r="X55">
            <v>186</v>
          </cell>
          <cell r="Y55">
            <v>158</v>
          </cell>
          <cell r="Z55">
            <v>131</v>
          </cell>
          <cell r="AA55">
            <v>129</v>
          </cell>
          <cell r="AB55">
            <v>111</v>
          </cell>
          <cell r="AC55">
            <v>106</v>
          </cell>
          <cell r="AD55">
            <v>97</v>
          </cell>
          <cell r="AE55">
            <v>79</v>
          </cell>
          <cell r="AF55">
            <v>1304</v>
          </cell>
        </row>
        <row r="56">
          <cell r="A56" t="str">
            <v>Privatni korisnici</v>
          </cell>
          <cell r="B56" t="str">
            <v>August 2004</v>
          </cell>
          <cell r="C56" t="str">
            <v>Student Active</v>
          </cell>
          <cell r="E56">
            <v>2</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1</v>
          </cell>
          <cell r="AD56">
            <v>0</v>
          </cell>
          <cell r="AE56">
            <v>1</v>
          </cell>
          <cell r="AF56">
            <v>0</v>
          </cell>
        </row>
        <row r="57">
          <cell r="A57" t="str">
            <v>Privatni korisnici</v>
          </cell>
          <cell r="B57" t="str">
            <v>August 2004</v>
          </cell>
          <cell r="C57" t="str">
            <v>Student Classic</v>
          </cell>
          <cell r="E57">
            <v>24</v>
          </cell>
          <cell r="F57">
            <v>1</v>
          </cell>
          <cell r="G57">
            <v>2</v>
          </cell>
          <cell r="H57">
            <v>1</v>
          </cell>
          <cell r="I57">
            <v>4</v>
          </cell>
          <cell r="J57">
            <v>3</v>
          </cell>
          <cell r="K57">
            <v>2</v>
          </cell>
          <cell r="L57">
            <v>0</v>
          </cell>
          <cell r="M57">
            <v>1</v>
          </cell>
          <cell r="N57">
            <v>1</v>
          </cell>
          <cell r="O57">
            <v>1</v>
          </cell>
          <cell r="P57">
            <v>0</v>
          </cell>
          <cell r="Q57">
            <v>1</v>
          </cell>
          <cell r="R57">
            <v>2</v>
          </cell>
          <cell r="S57">
            <v>3</v>
          </cell>
          <cell r="T57">
            <v>0</v>
          </cell>
          <cell r="U57">
            <v>0</v>
          </cell>
          <cell r="V57">
            <v>0</v>
          </cell>
          <cell r="W57">
            <v>0</v>
          </cell>
          <cell r="X57">
            <v>0</v>
          </cell>
          <cell r="Y57">
            <v>0</v>
          </cell>
          <cell r="Z57">
            <v>0</v>
          </cell>
          <cell r="AA57">
            <v>0</v>
          </cell>
          <cell r="AB57">
            <v>0</v>
          </cell>
          <cell r="AC57">
            <v>0</v>
          </cell>
          <cell r="AD57">
            <v>0</v>
          </cell>
          <cell r="AE57">
            <v>2</v>
          </cell>
          <cell r="AF57">
            <v>0</v>
          </cell>
        </row>
        <row r="58">
          <cell r="A58" t="str">
            <v>Privatni korisnici</v>
          </cell>
          <cell r="B58" t="str">
            <v>August 2004</v>
          </cell>
          <cell r="C58" t="str">
            <v>Student Data</v>
          </cell>
          <cell r="E58">
            <v>1</v>
          </cell>
          <cell r="F58">
            <v>1</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row>
        <row r="59">
          <cell r="A59" t="str">
            <v>Privatni korisnici</v>
          </cell>
          <cell r="B59" t="str">
            <v>August 2004</v>
          </cell>
          <cell r="C59" t="str">
            <v>Student Pro</v>
          </cell>
          <cell r="E59">
            <v>2</v>
          </cell>
          <cell r="F59">
            <v>0</v>
          </cell>
          <cell r="G59">
            <v>0</v>
          </cell>
          <cell r="H59">
            <v>0</v>
          </cell>
          <cell r="I59">
            <v>0</v>
          </cell>
          <cell r="J59">
            <v>0</v>
          </cell>
          <cell r="K59">
            <v>0</v>
          </cell>
          <cell r="L59">
            <v>0</v>
          </cell>
          <cell r="M59">
            <v>0</v>
          </cell>
          <cell r="N59">
            <v>0</v>
          </cell>
          <cell r="O59">
            <v>0</v>
          </cell>
          <cell r="P59">
            <v>0</v>
          </cell>
          <cell r="Q59">
            <v>0</v>
          </cell>
          <cell r="R59">
            <v>0</v>
          </cell>
          <cell r="S59">
            <v>1</v>
          </cell>
          <cell r="T59">
            <v>0</v>
          </cell>
          <cell r="U59">
            <v>0</v>
          </cell>
          <cell r="V59">
            <v>0</v>
          </cell>
          <cell r="W59">
            <v>0</v>
          </cell>
          <cell r="X59">
            <v>0</v>
          </cell>
          <cell r="Y59">
            <v>0</v>
          </cell>
          <cell r="Z59">
            <v>0</v>
          </cell>
          <cell r="AA59">
            <v>0</v>
          </cell>
          <cell r="AB59">
            <v>0</v>
          </cell>
          <cell r="AC59">
            <v>1</v>
          </cell>
          <cell r="AD59">
            <v>0</v>
          </cell>
          <cell r="AE59">
            <v>0</v>
          </cell>
          <cell r="AF59">
            <v>0</v>
          </cell>
        </row>
        <row r="60">
          <cell r="A60" t="str">
            <v>Privatni korisnici</v>
          </cell>
          <cell r="B60" t="str">
            <v>August 2004</v>
          </cell>
          <cell r="C60" t="str">
            <v>Student Trend</v>
          </cell>
          <cell r="E60">
            <v>103</v>
          </cell>
          <cell r="F60">
            <v>9</v>
          </cell>
          <cell r="G60">
            <v>21</v>
          </cell>
          <cell r="H60">
            <v>25</v>
          </cell>
          <cell r="I60">
            <v>13</v>
          </cell>
          <cell r="J60">
            <v>12</v>
          </cell>
          <cell r="K60">
            <v>8</v>
          </cell>
          <cell r="L60">
            <v>2</v>
          </cell>
          <cell r="M60">
            <v>3</v>
          </cell>
          <cell r="N60">
            <v>3</v>
          </cell>
          <cell r="O60">
            <v>1</v>
          </cell>
          <cell r="P60">
            <v>3</v>
          </cell>
          <cell r="Q60">
            <v>1</v>
          </cell>
          <cell r="R60">
            <v>0</v>
          </cell>
          <cell r="S60">
            <v>1</v>
          </cell>
          <cell r="T60">
            <v>0</v>
          </cell>
          <cell r="U60">
            <v>1</v>
          </cell>
          <cell r="V60">
            <v>0</v>
          </cell>
          <cell r="W60">
            <v>0</v>
          </cell>
          <cell r="X60">
            <v>0</v>
          </cell>
          <cell r="Y60">
            <v>0</v>
          </cell>
          <cell r="Z60">
            <v>0</v>
          </cell>
          <cell r="AA60">
            <v>0</v>
          </cell>
          <cell r="AB60">
            <v>0</v>
          </cell>
          <cell r="AC60">
            <v>0</v>
          </cell>
          <cell r="AD60">
            <v>0</v>
          </cell>
          <cell r="AE60">
            <v>0</v>
          </cell>
          <cell r="AF60">
            <v>0</v>
          </cell>
        </row>
        <row r="61">
          <cell r="A61" t="str">
            <v>Privatni korisnici</v>
          </cell>
          <cell r="B61" t="str">
            <v>August 2004</v>
          </cell>
          <cell r="C61" t="str">
            <v>Tarifa 60</v>
          </cell>
          <cell r="E61">
            <v>10397</v>
          </cell>
          <cell r="F61">
            <v>395</v>
          </cell>
          <cell r="G61">
            <v>1922</v>
          </cell>
          <cell r="H61">
            <v>1884</v>
          </cell>
          <cell r="I61">
            <v>1666</v>
          </cell>
          <cell r="J61">
            <v>1182</v>
          </cell>
          <cell r="K61">
            <v>838</v>
          </cell>
          <cell r="L61">
            <v>604</v>
          </cell>
          <cell r="M61">
            <v>411</v>
          </cell>
          <cell r="N61">
            <v>318</v>
          </cell>
          <cell r="O61">
            <v>234</v>
          </cell>
          <cell r="P61">
            <v>165</v>
          </cell>
          <cell r="Q61">
            <v>145</v>
          </cell>
          <cell r="R61">
            <v>106</v>
          </cell>
          <cell r="S61">
            <v>100</v>
          </cell>
          <cell r="T61">
            <v>65</v>
          </cell>
          <cell r="U61">
            <v>57</v>
          </cell>
          <cell r="V61">
            <v>46</v>
          </cell>
          <cell r="W61">
            <v>34</v>
          </cell>
          <cell r="X61">
            <v>28</v>
          </cell>
          <cell r="Y61">
            <v>27</v>
          </cell>
          <cell r="Z61">
            <v>31</v>
          </cell>
          <cell r="AA61">
            <v>13</v>
          </cell>
          <cell r="AB61">
            <v>13</v>
          </cell>
          <cell r="AC61">
            <v>14</v>
          </cell>
          <cell r="AD61">
            <v>8</v>
          </cell>
          <cell r="AE61">
            <v>12</v>
          </cell>
          <cell r="AF61">
            <v>79</v>
          </cell>
        </row>
        <row r="62">
          <cell r="A62" t="str">
            <v>Privatni korisnici</v>
          </cell>
          <cell r="B62" t="str">
            <v>August 2004</v>
          </cell>
          <cell r="C62" t="str">
            <v>Trend</v>
          </cell>
          <cell r="E62">
            <v>45199</v>
          </cell>
          <cell r="F62">
            <v>2548</v>
          </cell>
          <cell r="G62">
            <v>8725</v>
          </cell>
          <cell r="H62">
            <v>8371</v>
          </cell>
          <cell r="I62">
            <v>6629</v>
          </cell>
          <cell r="J62">
            <v>4958</v>
          </cell>
          <cell r="K62">
            <v>3592</v>
          </cell>
          <cell r="L62">
            <v>2565</v>
          </cell>
          <cell r="M62">
            <v>1891</v>
          </cell>
          <cell r="N62">
            <v>1355</v>
          </cell>
          <cell r="O62">
            <v>1019</v>
          </cell>
          <cell r="P62">
            <v>794</v>
          </cell>
          <cell r="Q62">
            <v>564</v>
          </cell>
          <cell r="R62">
            <v>407</v>
          </cell>
          <cell r="S62">
            <v>337</v>
          </cell>
          <cell r="T62">
            <v>274</v>
          </cell>
          <cell r="U62">
            <v>188</v>
          </cell>
          <cell r="V62">
            <v>156</v>
          </cell>
          <cell r="W62">
            <v>120</v>
          </cell>
          <cell r="X62">
            <v>99</v>
          </cell>
          <cell r="Y62">
            <v>96</v>
          </cell>
          <cell r="Z62">
            <v>71</v>
          </cell>
          <cell r="AA62">
            <v>39</v>
          </cell>
          <cell r="AB62">
            <v>39</v>
          </cell>
          <cell r="AC62">
            <v>53</v>
          </cell>
          <cell r="AD62">
            <v>26</v>
          </cell>
          <cell r="AE62">
            <v>33</v>
          </cell>
          <cell r="AF62">
            <v>250</v>
          </cell>
        </row>
        <row r="63">
          <cell r="A63" t="str">
            <v>nema aktivnih priključaka</v>
          </cell>
          <cell r="B63" t="str">
            <v>September 2004</v>
          </cell>
          <cell r="C63" t="str">
            <v>Active</v>
          </cell>
          <cell r="E63">
            <v>13</v>
          </cell>
          <cell r="F63">
            <v>6</v>
          </cell>
          <cell r="G63">
            <v>1</v>
          </cell>
          <cell r="H63">
            <v>0</v>
          </cell>
          <cell r="I63">
            <v>2</v>
          </cell>
          <cell r="J63">
            <v>1</v>
          </cell>
          <cell r="K63">
            <v>0</v>
          </cell>
          <cell r="L63">
            <v>1</v>
          </cell>
          <cell r="M63">
            <v>1</v>
          </cell>
          <cell r="N63">
            <v>1</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row>
        <row r="64">
          <cell r="A64" t="str">
            <v>nema aktivnih priključaka</v>
          </cell>
          <cell r="B64" t="str">
            <v>September 2004</v>
          </cell>
          <cell r="C64" t="str">
            <v>Classic</v>
          </cell>
          <cell r="E64">
            <v>207</v>
          </cell>
          <cell r="F64">
            <v>119</v>
          </cell>
          <cell r="G64">
            <v>23</v>
          </cell>
          <cell r="H64">
            <v>15</v>
          </cell>
          <cell r="I64">
            <v>13</v>
          </cell>
          <cell r="J64">
            <v>6</v>
          </cell>
          <cell r="K64">
            <v>5</v>
          </cell>
          <cell r="L64">
            <v>5</v>
          </cell>
          <cell r="M64">
            <v>4</v>
          </cell>
          <cell r="N64">
            <v>4</v>
          </cell>
          <cell r="O64">
            <v>2</v>
          </cell>
          <cell r="P64">
            <v>3</v>
          </cell>
          <cell r="Q64">
            <v>1</v>
          </cell>
          <cell r="R64">
            <v>1</v>
          </cell>
          <cell r="S64">
            <v>3</v>
          </cell>
          <cell r="T64">
            <v>1</v>
          </cell>
          <cell r="U64">
            <v>0</v>
          </cell>
          <cell r="V64">
            <v>0</v>
          </cell>
          <cell r="W64">
            <v>0</v>
          </cell>
          <cell r="X64">
            <v>0</v>
          </cell>
          <cell r="Y64">
            <v>0</v>
          </cell>
          <cell r="Z64">
            <v>1</v>
          </cell>
          <cell r="AA64">
            <v>0</v>
          </cell>
          <cell r="AB64">
            <v>0</v>
          </cell>
          <cell r="AC64">
            <v>0</v>
          </cell>
          <cell r="AD64">
            <v>0</v>
          </cell>
          <cell r="AE64">
            <v>0</v>
          </cell>
          <cell r="AF64">
            <v>1</v>
          </cell>
        </row>
        <row r="65">
          <cell r="A65" t="str">
            <v>nema aktivnih priključaka</v>
          </cell>
          <cell r="B65" t="str">
            <v>September 2004</v>
          </cell>
          <cell r="C65" t="str">
            <v>DATA tariff</v>
          </cell>
          <cell r="E65">
            <v>1</v>
          </cell>
          <cell r="F65">
            <v>1</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row>
        <row r="66">
          <cell r="A66" t="str">
            <v>nema aktivnih priključaka</v>
          </cell>
          <cell r="B66" t="str">
            <v>September 2004</v>
          </cell>
          <cell r="C66" t="str">
            <v>Pro</v>
          </cell>
          <cell r="E66">
            <v>53</v>
          </cell>
          <cell r="F66">
            <v>37</v>
          </cell>
          <cell r="G66">
            <v>2</v>
          </cell>
          <cell r="H66">
            <v>0</v>
          </cell>
          <cell r="I66">
            <v>3</v>
          </cell>
          <cell r="J66">
            <v>1</v>
          </cell>
          <cell r="K66">
            <v>1</v>
          </cell>
          <cell r="L66">
            <v>0</v>
          </cell>
          <cell r="M66">
            <v>0</v>
          </cell>
          <cell r="N66">
            <v>2</v>
          </cell>
          <cell r="O66">
            <v>2</v>
          </cell>
          <cell r="P66">
            <v>0</v>
          </cell>
          <cell r="Q66">
            <v>0</v>
          </cell>
          <cell r="R66">
            <v>0</v>
          </cell>
          <cell r="S66">
            <v>0</v>
          </cell>
          <cell r="T66">
            <v>0</v>
          </cell>
          <cell r="U66">
            <v>0</v>
          </cell>
          <cell r="V66">
            <v>1</v>
          </cell>
          <cell r="W66">
            <v>0</v>
          </cell>
          <cell r="X66">
            <v>0</v>
          </cell>
          <cell r="Y66">
            <v>0</v>
          </cell>
          <cell r="Z66">
            <v>0</v>
          </cell>
          <cell r="AA66">
            <v>0</v>
          </cell>
          <cell r="AB66">
            <v>0</v>
          </cell>
          <cell r="AC66">
            <v>1</v>
          </cell>
          <cell r="AD66">
            <v>0</v>
          </cell>
          <cell r="AE66">
            <v>0</v>
          </cell>
          <cell r="AF66">
            <v>3</v>
          </cell>
        </row>
        <row r="67">
          <cell r="A67" t="str">
            <v>nema aktivnih priključaka</v>
          </cell>
          <cell r="B67" t="str">
            <v>September 2004</v>
          </cell>
          <cell r="C67" t="str">
            <v>Student Active</v>
          </cell>
          <cell r="E67">
            <v>1</v>
          </cell>
          <cell r="F67">
            <v>1</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row>
        <row r="68">
          <cell r="A68" t="str">
            <v>nema aktivnih priključaka</v>
          </cell>
          <cell r="B68" t="str">
            <v>September 2004</v>
          </cell>
          <cell r="C68" t="str">
            <v>Tarifa 60</v>
          </cell>
          <cell r="E68">
            <v>28</v>
          </cell>
          <cell r="F68">
            <v>24</v>
          </cell>
          <cell r="G68">
            <v>3</v>
          </cell>
          <cell r="H68">
            <v>0</v>
          </cell>
          <cell r="I68">
            <v>0</v>
          </cell>
          <cell r="J68">
            <v>0</v>
          </cell>
          <cell r="K68">
            <v>0</v>
          </cell>
          <cell r="L68">
            <v>0</v>
          </cell>
          <cell r="M68">
            <v>0</v>
          </cell>
          <cell r="N68">
            <v>0</v>
          </cell>
          <cell r="O68">
            <v>0</v>
          </cell>
          <cell r="P68">
            <v>1</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row>
        <row r="69">
          <cell r="A69" t="str">
            <v>nema aktivnih priključaka</v>
          </cell>
          <cell r="B69" t="str">
            <v>September 2004</v>
          </cell>
          <cell r="C69" t="str">
            <v>Trend</v>
          </cell>
          <cell r="E69">
            <v>353</v>
          </cell>
          <cell r="F69">
            <v>308</v>
          </cell>
          <cell r="G69">
            <v>21</v>
          </cell>
          <cell r="H69">
            <v>10</v>
          </cell>
          <cell r="I69">
            <v>3</v>
          </cell>
          <cell r="J69">
            <v>1</v>
          </cell>
          <cell r="K69">
            <v>2</v>
          </cell>
          <cell r="L69">
            <v>3</v>
          </cell>
          <cell r="M69">
            <v>1</v>
          </cell>
          <cell r="N69">
            <v>0</v>
          </cell>
          <cell r="O69">
            <v>1</v>
          </cell>
          <cell r="P69">
            <v>0</v>
          </cell>
          <cell r="Q69">
            <v>2</v>
          </cell>
          <cell r="R69">
            <v>0</v>
          </cell>
          <cell r="S69">
            <v>1</v>
          </cell>
          <cell r="T69">
            <v>0</v>
          </cell>
          <cell r="U69">
            <v>0</v>
          </cell>
          <cell r="V69">
            <v>0</v>
          </cell>
          <cell r="W69">
            <v>0</v>
          </cell>
          <cell r="X69">
            <v>0</v>
          </cell>
          <cell r="Y69">
            <v>0</v>
          </cell>
          <cell r="Z69">
            <v>0</v>
          </cell>
          <cell r="AA69">
            <v>0</v>
          </cell>
          <cell r="AB69">
            <v>0</v>
          </cell>
          <cell r="AC69">
            <v>0</v>
          </cell>
          <cell r="AD69">
            <v>0</v>
          </cell>
          <cell r="AE69">
            <v>0</v>
          </cell>
          <cell r="AF69">
            <v>0</v>
          </cell>
        </row>
        <row r="70">
          <cell r="A70" t="str">
            <v>Privatni korisnici</v>
          </cell>
          <cell r="B70" t="str">
            <v>September 2004</v>
          </cell>
          <cell r="C70" t="str">
            <v>Active</v>
          </cell>
          <cell r="E70">
            <v>1569</v>
          </cell>
          <cell r="F70">
            <v>46</v>
          </cell>
          <cell r="G70">
            <v>81</v>
          </cell>
          <cell r="H70">
            <v>89</v>
          </cell>
          <cell r="I70">
            <v>90</v>
          </cell>
          <cell r="J70">
            <v>106</v>
          </cell>
          <cell r="K70">
            <v>110</v>
          </cell>
          <cell r="L70">
            <v>98</v>
          </cell>
          <cell r="M70">
            <v>97</v>
          </cell>
          <cell r="N70">
            <v>94</v>
          </cell>
          <cell r="O70">
            <v>75</v>
          </cell>
          <cell r="P70">
            <v>79</v>
          </cell>
          <cell r="Q70">
            <v>64</v>
          </cell>
          <cell r="R70">
            <v>53</v>
          </cell>
          <cell r="S70">
            <v>55</v>
          </cell>
          <cell r="T70">
            <v>45</v>
          </cell>
          <cell r="U70">
            <v>46</v>
          </cell>
          <cell r="V70">
            <v>39</v>
          </cell>
          <cell r="W70">
            <v>32</v>
          </cell>
          <cell r="X70">
            <v>25</v>
          </cell>
          <cell r="Y70">
            <v>28</v>
          </cell>
          <cell r="Z70">
            <v>18</v>
          </cell>
          <cell r="AA70">
            <v>16</v>
          </cell>
          <cell r="AB70">
            <v>20</v>
          </cell>
          <cell r="AC70">
            <v>13</v>
          </cell>
          <cell r="AD70">
            <v>16</v>
          </cell>
          <cell r="AE70">
            <v>9</v>
          </cell>
          <cell r="AF70">
            <v>125</v>
          </cell>
        </row>
        <row r="71">
          <cell r="A71" t="str">
            <v>Privatni korisnici</v>
          </cell>
          <cell r="B71" t="str">
            <v>September 2004</v>
          </cell>
          <cell r="C71" t="str">
            <v>Buba</v>
          </cell>
          <cell r="E71">
            <v>25</v>
          </cell>
          <cell r="F71">
            <v>16</v>
          </cell>
          <cell r="G71">
            <v>9</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row>
        <row r="72">
          <cell r="A72" t="str">
            <v>Privatni korisnici</v>
          </cell>
          <cell r="B72" t="str">
            <v>September 2004</v>
          </cell>
          <cell r="C72" t="str">
            <v>Classic</v>
          </cell>
          <cell r="E72">
            <v>37569</v>
          </cell>
          <cell r="F72">
            <v>952</v>
          </cell>
          <cell r="G72">
            <v>3341</v>
          </cell>
          <cell r="H72">
            <v>4011</v>
          </cell>
          <cell r="I72">
            <v>4235</v>
          </cell>
          <cell r="J72">
            <v>3838</v>
          </cell>
          <cell r="K72">
            <v>3422</v>
          </cell>
          <cell r="L72">
            <v>2958</v>
          </cell>
          <cell r="M72">
            <v>2420</v>
          </cell>
          <cell r="N72">
            <v>1993</v>
          </cell>
          <cell r="O72">
            <v>1745</v>
          </cell>
          <cell r="P72">
            <v>1348</v>
          </cell>
          <cell r="Q72">
            <v>1149</v>
          </cell>
          <cell r="R72">
            <v>916</v>
          </cell>
          <cell r="S72">
            <v>764</v>
          </cell>
          <cell r="T72">
            <v>642</v>
          </cell>
          <cell r="U72">
            <v>536</v>
          </cell>
          <cell r="V72">
            <v>420</v>
          </cell>
          <cell r="W72">
            <v>411</v>
          </cell>
          <cell r="X72">
            <v>345</v>
          </cell>
          <cell r="Y72">
            <v>282</v>
          </cell>
          <cell r="Z72">
            <v>214</v>
          </cell>
          <cell r="AA72">
            <v>212</v>
          </cell>
          <cell r="AB72">
            <v>154</v>
          </cell>
          <cell r="AC72">
            <v>142</v>
          </cell>
          <cell r="AD72">
            <v>118</v>
          </cell>
          <cell r="AE72">
            <v>113</v>
          </cell>
          <cell r="AF72">
            <v>888</v>
          </cell>
        </row>
        <row r="73">
          <cell r="A73" t="str">
            <v>Privatni korisnici</v>
          </cell>
          <cell r="B73" t="str">
            <v>September 2004</v>
          </cell>
          <cell r="C73" t="str">
            <v>DATA tariff</v>
          </cell>
          <cell r="E73">
            <v>95</v>
          </cell>
          <cell r="F73">
            <v>65</v>
          </cell>
          <cell r="G73">
            <v>24</v>
          </cell>
          <cell r="H73">
            <v>2</v>
          </cell>
          <cell r="I73">
            <v>3</v>
          </cell>
          <cell r="J73">
            <v>1</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row>
        <row r="74">
          <cell r="A74" t="str">
            <v>Privatni korisnici</v>
          </cell>
          <cell r="B74" t="str">
            <v>September 2004</v>
          </cell>
          <cell r="C74" t="str">
            <v>Mobile Internet</v>
          </cell>
          <cell r="E74">
            <v>17</v>
          </cell>
          <cell r="F74">
            <v>15</v>
          </cell>
          <cell r="G74">
            <v>1</v>
          </cell>
          <cell r="H74">
            <v>1</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row>
        <row r="75">
          <cell r="A75" t="str">
            <v>Privatni korisnici</v>
          </cell>
          <cell r="B75" t="str">
            <v>September 2004</v>
          </cell>
          <cell r="C75" t="str">
            <v>Pro</v>
          </cell>
          <cell r="E75">
            <v>5159</v>
          </cell>
          <cell r="F75">
            <v>114</v>
          </cell>
          <cell r="G75">
            <v>134</v>
          </cell>
          <cell r="H75">
            <v>83</v>
          </cell>
          <cell r="I75">
            <v>117</v>
          </cell>
          <cell r="J75">
            <v>131</v>
          </cell>
          <cell r="K75">
            <v>129</v>
          </cell>
          <cell r="L75">
            <v>167</v>
          </cell>
          <cell r="M75">
            <v>166</v>
          </cell>
          <cell r="N75">
            <v>173</v>
          </cell>
          <cell r="O75">
            <v>171</v>
          </cell>
          <cell r="P75">
            <v>164</v>
          </cell>
          <cell r="Q75">
            <v>196</v>
          </cell>
          <cell r="R75">
            <v>170</v>
          </cell>
          <cell r="S75">
            <v>165</v>
          </cell>
          <cell r="T75">
            <v>178</v>
          </cell>
          <cell r="U75">
            <v>181</v>
          </cell>
          <cell r="V75">
            <v>166</v>
          </cell>
          <cell r="W75">
            <v>153</v>
          </cell>
          <cell r="X75">
            <v>143</v>
          </cell>
          <cell r="Y75">
            <v>147</v>
          </cell>
          <cell r="Z75">
            <v>136</v>
          </cell>
          <cell r="AA75">
            <v>123</v>
          </cell>
          <cell r="AB75">
            <v>112</v>
          </cell>
          <cell r="AC75">
            <v>126</v>
          </cell>
          <cell r="AD75">
            <v>98</v>
          </cell>
          <cell r="AE75">
            <v>111</v>
          </cell>
          <cell r="AF75">
            <v>1405</v>
          </cell>
        </row>
        <row r="76">
          <cell r="A76" t="str">
            <v>Privatni korisnici</v>
          </cell>
          <cell r="B76" t="str">
            <v>September 2004</v>
          </cell>
          <cell r="C76" t="str">
            <v>Student Active</v>
          </cell>
          <cell r="E76">
            <v>2</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1</v>
          </cell>
          <cell r="U76">
            <v>0</v>
          </cell>
          <cell r="V76">
            <v>0</v>
          </cell>
          <cell r="W76">
            <v>0</v>
          </cell>
          <cell r="X76">
            <v>0</v>
          </cell>
          <cell r="Y76">
            <v>0</v>
          </cell>
          <cell r="Z76">
            <v>0</v>
          </cell>
          <cell r="AA76">
            <v>0</v>
          </cell>
          <cell r="AB76">
            <v>0</v>
          </cell>
          <cell r="AC76">
            <v>0</v>
          </cell>
          <cell r="AD76">
            <v>0</v>
          </cell>
          <cell r="AE76">
            <v>0</v>
          </cell>
          <cell r="AF76">
            <v>1</v>
          </cell>
        </row>
        <row r="77">
          <cell r="A77" t="str">
            <v>Privatni korisnici</v>
          </cell>
          <cell r="B77" t="str">
            <v>September 2004</v>
          </cell>
          <cell r="C77" t="str">
            <v>Student Classic</v>
          </cell>
          <cell r="E77">
            <v>23</v>
          </cell>
          <cell r="F77">
            <v>2</v>
          </cell>
          <cell r="G77">
            <v>0</v>
          </cell>
          <cell r="H77">
            <v>2</v>
          </cell>
          <cell r="I77">
            <v>4</v>
          </cell>
          <cell r="J77">
            <v>1</v>
          </cell>
          <cell r="K77">
            <v>2</v>
          </cell>
          <cell r="L77">
            <v>1</v>
          </cell>
          <cell r="M77">
            <v>1</v>
          </cell>
          <cell r="N77">
            <v>2</v>
          </cell>
          <cell r="O77">
            <v>2</v>
          </cell>
          <cell r="P77">
            <v>0</v>
          </cell>
          <cell r="Q77">
            <v>1</v>
          </cell>
          <cell r="R77">
            <v>0</v>
          </cell>
          <cell r="S77">
            <v>0</v>
          </cell>
          <cell r="T77">
            <v>1</v>
          </cell>
          <cell r="U77">
            <v>2</v>
          </cell>
          <cell r="V77">
            <v>0</v>
          </cell>
          <cell r="W77">
            <v>1</v>
          </cell>
          <cell r="X77">
            <v>0</v>
          </cell>
          <cell r="Y77">
            <v>0</v>
          </cell>
          <cell r="Z77">
            <v>0</v>
          </cell>
          <cell r="AA77">
            <v>0</v>
          </cell>
          <cell r="AB77">
            <v>0</v>
          </cell>
          <cell r="AC77">
            <v>0</v>
          </cell>
          <cell r="AD77">
            <v>0</v>
          </cell>
          <cell r="AE77">
            <v>0</v>
          </cell>
          <cell r="AF77">
            <v>1</v>
          </cell>
        </row>
        <row r="78">
          <cell r="A78" t="str">
            <v>Privatni korisnici</v>
          </cell>
          <cell r="B78" t="str">
            <v>September 2004</v>
          </cell>
          <cell r="C78" t="str">
            <v>Student Data</v>
          </cell>
          <cell r="E78">
            <v>1</v>
          </cell>
          <cell r="F78">
            <v>1</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row>
        <row r="79">
          <cell r="A79" t="str">
            <v>Privatni korisnici</v>
          </cell>
          <cell r="B79" t="str">
            <v>September 2004</v>
          </cell>
          <cell r="C79" t="str">
            <v>Student Pro</v>
          </cell>
          <cell r="E79">
            <v>2</v>
          </cell>
          <cell r="F79">
            <v>0</v>
          </cell>
          <cell r="G79">
            <v>0</v>
          </cell>
          <cell r="H79">
            <v>0</v>
          </cell>
          <cell r="I79">
            <v>0</v>
          </cell>
          <cell r="J79">
            <v>0</v>
          </cell>
          <cell r="K79">
            <v>0</v>
          </cell>
          <cell r="L79">
            <v>0</v>
          </cell>
          <cell r="M79">
            <v>0</v>
          </cell>
          <cell r="N79">
            <v>0</v>
          </cell>
          <cell r="O79">
            <v>1</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1</v>
          </cell>
          <cell r="AF79">
            <v>0</v>
          </cell>
        </row>
        <row r="80">
          <cell r="A80" t="str">
            <v>Privatni korisnici</v>
          </cell>
          <cell r="B80" t="str">
            <v>September 2004</v>
          </cell>
          <cell r="C80" t="str">
            <v>Student Trend</v>
          </cell>
          <cell r="E80">
            <v>95</v>
          </cell>
          <cell r="F80">
            <v>9</v>
          </cell>
          <cell r="G80">
            <v>19</v>
          </cell>
          <cell r="H80">
            <v>19</v>
          </cell>
          <cell r="I80">
            <v>15</v>
          </cell>
          <cell r="J80">
            <v>8</v>
          </cell>
          <cell r="K80">
            <v>6</v>
          </cell>
          <cell r="L80">
            <v>10</v>
          </cell>
          <cell r="M80">
            <v>3</v>
          </cell>
          <cell r="N80">
            <v>1</v>
          </cell>
          <cell r="O80">
            <v>1</v>
          </cell>
          <cell r="P80">
            <v>3</v>
          </cell>
          <cell r="Q80">
            <v>0</v>
          </cell>
          <cell r="R80">
            <v>0</v>
          </cell>
          <cell r="S80">
            <v>0</v>
          </cell>
          <cell r="T80">
            <v>0</v>
          </cell>
          <cell r="U80">
            <v>0</v>
          </cell>
          <cell r="V80">
            <v>1</v>
          </cell>
          <cell r="W80">
            <v>0</v>
          </cell>
          <cell r="X80">
            <v>0</v>
          </cell>
          <cell r="Y80">
            <v>0</v>
          </cell>
          <cell r="Z80">
            <v>0</v>
          </cell>
          <cell r="AA80">
            <v>0</v>
          </cell>
          <cell r="AB80">
            <v>0</v>
          </cell>
          <cell r="AC80">
            <v>0</v>
          </cell>
          <cell r="AD80">
            <v>0</v>
          </cell>
          <cell r="AE80">
            <v>0</v>
          </cell>
          <cell r="AF80">
            <v>0</v>
          </cell>
        </row>
        <row r="81">
          <cell r="A81" t="str">
            <v>Privatni korisnici</v>
          </cell>
          <cell r="B81" t="str">
            <v>September 2004</v>
          </cell>
          <cell r="C81" t="str">
            <v>Tarifa 60</v>
          </cell>
          <cell r="E81">
            <v>12058</v>
          </cell>
          <cell r="F81">
            <v>406</v>
          </cell>
          <cell r="G81">
            <v>2271</v>
          </cell>
          <cell r="H81">
            <v>2213</v>
          </cell>
          <cell r="I81">
            <v>1925</v>
          </cell>
          <cell r="J81">
            <v>1354</v>
          </cell>
          <cell r="K81">
            <v>985</v>
          </cell>
          <cell r="L81">
            <v>681</v>
          </cell>
          <cell r="M81">
            <v>460</v>
          </cell>
          <cell r="N81">
            <v>393</v>
          </cell>
          <cell r="O81">
            <v>245</v>
          </cell>
          <cell r="P81">
            <v>211</v>
          </cell>
          <cell r="Q81">
            <v>177</v>
          </cell>
          <cell r="R81">
            <v>128</v>
          </cell>
          <cell r="S81">
            <v>107</v>
          </cell>
          <cell r="T81">
            <v>70</v>
          </cell>
          <cell r="U81">
            <v>71</v>
          </cell>
          <cell r="V81">
            <v>57</v>
          </cell>
          <cell r="W81">
            <v>31</v>
          </cell>
          <cell r="X81">
            <v>42</v>
          </cell>
          <cell r="Y81">
            <v>34</v>
          </cell>
          <cell r="Z81">
            <v>19</v>
          </cell>
          <cell r="AA81">
            <v>19</v>
          </cell>
          <cell r="AB81">
            <v>14</v>
          </cell>
          <cell r="AC81">
            <v>14</v>
          </cell>
          <cell r="AD81">
            <v>13</v>
          </cell>
          <cell r="AE81">
            <v>14</v>
          </cell>
          <cell r="AF81">
            <v>104</v>
          </cell>
        </row>
        <row r="82">
          <cell r="A82" t="str">
            <v>Privatni korisnici</v>
          </cell>
          <cell r="B82" t="str">
            <v>September 2004</v>
          </cell>
          <cell r="C82" t="str">
            <v>Trend</v>
          </cell>
          <cell r="E82">
            <v>43964</v>
          </cell>
          <cell r="F82">
            <v>2464</v>
          </cell>
          <cell r="G82">
            <v>9327</v>
          </cell>
          <cell r="H82">
            <v>8474</v>
          </cell>
          <cell r="I82">
            <v>6528</v>
          </cell>
          <cell r="J82">
            <v>4624</v>
          </cell>
          <cell r="K82">
            <v>3258</v>
          </cell>
          <cell r="L82">
            <v>2354</v>
          </cell>
          <cell r="M82">
            <v>1690</v>
          </cell>
          <cell r="N82">
            <v>1235</v>
          </cell>
          <cell r="O82">
            <v>851</v>
          </cell>
          <cell r="P82">
            <v>661</v>
          </cell>
          <cell r="Q82">
            <v>502</v>
          </cell>
          <cell r="R82">
            <v>352</v>
          </cell>
          <cell r="S82">
            <v>292</v>
          </cell>
          <cell r="T82">
            <v>206</v>
          </cell>
          <cell r="U82">
            <v>186</v>
          </cell>
          <cell r="V82">
            <v>157</v>
          </cell>
          <cell r="W82">
            <v>126</v>
          </cell>
          <cell r="X82">
            <v>117</v>
          </cell>
          <cell r="Y82">
            <v>71</v>
          </cell>
          <cell r="Z82">
            <v>58</v>
          </cell>
          <cell r="AA82">
            <v>46</v>
          </cell>
          <cell r="AB82">
            <v>50</v>
          </cell>
          <cell r="AC82">
            <v>34</v>
          </cell>
          <cell r="AD82">
            <v>29</v>
          </cell>
          <cell r="AE82">
            <v>34</v>
          </cell>
          <cell r="AF82">
            <v>238</v>
          </cell>
        </row>
        <row r="83">
          <cell r="A83" t="str">
            <v>nema aktivnih priključaka</v>
          </cell>
          <cell r="B83" t="str">
            <v>October 2004</v>
          </cell>
          <cell r="C83" t="str">
            <v>Active</v>
          </cell>
          <cell r="E83">
            <v>8</v>
          </cell>
          <cell r="F83">
            <v>5</v>
          </cell>
          <cell r="G83">
            <v>0</v>
          </cell>
          <cell r="H83">
            <v>0</v>
          </cell>
          <cell r="I83">
            <v>0</v>
          </cell>
          <cell r="J83">
            <v>0</v>
          </cell>
          <cell r="K83">
            <v>1</v>
          </cell>
          <cell r="L83">
            <v>0</v>
          </cell>
          <cell r="M83">
            <v>0</v>
          </cell>
          <cell r="N83">
            <v>0</v>
          </cell>
          <cell r="O83">
            <v>2</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row>
        <row r="84">
          <cell r="A84" t="str">
            <v>nema aktivnih priključaka</v>
          </cell>
          <cell r="B84" t="str">
            <v>October 2004</v>
          </cell>
          <cell r="C84" t="str">
            <v>Classic</v>
          </cell>
          <cell r="E84">
            <v>159</v>
          </cell>
          <cell r="F84">
            <v>89</v>
          </cell>
          <cell r="G84">
            <v>21</v>
          </cell>
          <cell r="H84">
            <v>8</v>
          </cell>
          <cell r="I84">
            <v>7</v>
          </cell>
          <cell r="J84">
            <v>3</v>
          </cell>
          <cell r="K84">
            <v>5</v>
          </cell>
          <cell r="L84">
            <v>3</v>
          </cell>
          <cell r="M84">
            <v>6</v>
          </cell>
          <cell r="N84">
            <v>4</v>
          </cell>
          <cell r="O84">
            <v>1</v>
          </cell>
          <cell r="P84">
            <v>2</v>
          </cell>
          <cell r="Q84">
            <v>3</v>
          </cell>
          <cell r="R84">
            <v>0</v>
          </cell>
          <cell r="S84">
            <v>2</v>
          </cell>
          <cell r="T84">
            <v>0</v>
          </cell>
          <cell r="U84">
            <v>0</v>
          </cell>
          <cell r="V84">
            <v>2</v>
          </cell>
          <cell r="W84">
            <v>1</v>
          </cell>
          <cell r="X84">
            <v>0</v>
          </cell>
          <cell r="Y84">
            <v>1</v>
          </cell>
          <cell r="Z84">
            <v>0</v>
          </cell>
          <cell r="AA84">
            <v>1</v>
          </cell>
          <cell r="AB84">
            <v>0</v>
          </cell>
          <cell r="AC84">
            <v>0</v>
          </cell>
          <cell r="AD84">
            <v>0</v>
          </cell>
          <cell r="AE84">
            <v>0</v>
          </cell>
          <cell r="AF84">
            <v>0</v>
          </cell>
        </row>
        <row r="85">
          <cell r="A85" t="str">
            <v>nema aktivnih priključaka</v>
          </cell>
          <cell r="B85" t="str">
            <v>October 2004</v>
          </cell>
          <cell r="C85" t="str">
            <v>DATA tariff</v>
          </cell>
          <cell r="E85">
            <v>1</v>
          </cell>
          <cell r="F85">
            <v>1</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row>
        <row r="86">
          <cell r="A86" t="str">
            <v>nema aktivnih priključaka</v>
          </cell>
          <cell r="B86" t="str">
            <v>October 2004</v>
          </cell>
          <cell r="C86" t="str">
            <v>Pro</v>
          </cell>
          <cell r="E86">
            <v>57</v>
          </cell>
          <cell r="F86">
            <v>22</v>
          </cell>
          <cell r="G86">
            <v>2</v>
          </cell>
          <cell r="H86">
            <v>2</v>
          </cell>
          <cell r="I86">
            <v>2</v>
          </cell>
          <cell r="J86">
            <v>0</v>
          </cell>
          <cell r="K86">
            <v>1</v>
          </cell>
          <cell r="L86">
            <v>0</v>
          </cell>
          <cell r="M86">
            <v>1</v>
          </cell>
          <cell r="N86">
            <v>4</v>
          </cell>
          <cell r="O86">
            <v>2</v>
          </cell>
          <cell r="P86">
            <v>1</v>
          </cell>
          <cell r="Q86">
            <v>2</v>
          </cell>
          <cell r="R86">
            <v>5</v>
          </cell>
          <cell r="S86">
            <v>1</v>
          </cell>
          <cell r="T86">
            <v>0</v>
          </cell>
          <cell r="U86">
            <v>1</v>
          </cell>
          <cell r="V86">
            <v>2</v>
          </cell>
          <cell r="W86">
            <v>1</v>
          </cell>
          <cell r="X86">
            <v>1</v>
          </cell>
          <cell r="Y86">
            <v>0</v>
          </cell>
          <cell r="Z86">
            <v>1</v>
          </cell>
          <cell r="AA86">
            <v>0</v>
          </cell>
          <cell r="AB86">
            <v>1</v>
          </cell>
          <cell r="AC86">
            <v>0</v>
          </cell>
          <cell r="AD86">
            <v>1</v>
          </cell>
          <cell r="AE86">
            <v>0</v>
          </cell>
          <cell r="AF86">
            <v>4</v>
          </cell>
        </row>
        <row r="87">
          <cell r="A87" t="str">
            <v>nema aktivnih priključaka</v>
          </cell>
          <cell r="B87" t="str">
            <v>October 2004</v>
          </cell>
          <cell r="C87" t="str">
            <v>Tarifa 60</v>
          </cell>
          <cell r="E87">
            <v>83</v>
          </cell>
          <cell r="F87">
            <v>78</v>
          </cell>
          <cell r="G87">
            <v>2</v>
          </cell>
          <cell r="H87">
            <v>1</v>
          </cell>
          <cell r="I87">
            <v>0</v>
          </cell>
          <cell r="J87">
            <v>0</v>
          </cell>
          <cell r="K87">
            <v>0</v>
          </cell>
          <cell r="L87">
            <v>0</v>
          </cell>
          <cell r="M87">
            <v>2</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row>
        <row r="88">
          <cell r="A88" t="str">
            <v>nema aktivnih priključaka</v>
          </cell>
          <cell r="B88" t="str">
            <v>October 2004</v>
          </cell>
          <cell r="C88" t="str">
            <v>Trend</v>
          </cell>
          <cell r="E88">
            <v>295</v>
          </cell>
          <cell r="F88">
            <v>233</v>
          </cell>
          <cell r="G88">
            <v>23</v>
          </cell>
          <cell r="H88">
            <v>13</v>
          </cell>
          <cell r="I88">
            <v>10</v>
          </cell>
          <cell r="J88">
            <v>6</v>
          </cell>
          <cell r="K88">
            <v>2</v>
          </cell>
          <cell r="L88">
            <v>0</v>
          </cell>
          <cell r="M88">
            <v>1</v>
          </cell>
          <cell r="N88">
            <v>0</v>
          </cell>
          <cell r="O88">
            <v>1</v>
          </cell>
          <cell r="P88">
            <v>2</v>
          </cell>
          <cell r="Q88">
            <v>0</v>
          </cell>
          <cell r="R88">
            <v>0</v>
          </cell>
          <cell r="S88">
            <v>0</v>
          </cell>
          <cell r="T88">
            <v>0</v>
          </cell>
          <cell r="U88">
            <v>1</v>
          </cell>
          <cell r="V88">
            <v>0</v>
          </cell>
          <cell r="W88">
            <v>1</v>
          </cell>
          <cell r="X88">
            <v>1</v>
          </cell>
          <cell r="Y88">
            <v>0</v>
          </cell>
          <cell r="Z88">
            <v>0</v>
          </cell>
          <cell r="AA88">
            <v>0</v>
          </cell>
          <cell r="AB88">
            <v>0</v>
          </cell>
          <cell r="AC88">
            <v>0</v>
          </cell>
          <cell r="AD88">
            <v>0</v>
          </cell>
          <cell r="AE88">
            <v>0</v>
          </cell>
          <cell r="AF88">
            <v>1</v>
          </cell>
        </row>
        <row r="89">
          <cell r="A89" t="str">
            <v>Privatni korisnici</v>
          </cell>
          <cell r="B89" t="str">
            <v>October 2004</v>
          </cell>
          <cell r="C89" t="str">
            <v>Active</v>
          </cell>
          <cell r="E89">
            <v>1547</v>
          </cell>
          <cell r="F89">
            <v>38</v>
          </cell>
          <cell r="G89">
            <v>83</v>
          </cell>
          <cell r="H89">
            <v>83</v>
          </cell>
          <cell r="I89">
            <v>98</v>
          </cell>
          <cell r="J89">
            <v>117</v>
          </cell>
          <cell r="K89">
            <v>98</v>
          </cell>
          <cell r="L89">
            <v>85</v>
          </cell>
          <cell r="M89">
            <v>99</v>
          </cell>
          <cell r="N89">
            <v>86</v>
          </cell>
          <cell r="O89">
            <v>75</v>
          </cell>
          <cell r="P89">
            <v>73</v>
          </cell>
          <cell r="Q89">
            <v>67</v>
          </cell>
          <cell r="R89">
            <v>59</v>
          </cell>
          <cell r="S89">
            <v>54</v>
          </cell>
          <cell r="T89">
            <v>45</v>
          </cell>
          <cell r="U89">
            <v>47</v>
          </cell>
          <cell r="V89">
            <v>28</v>
          </cell>
          <cell r="W89">
            <v>31</v>
          </cell>
          <cell r="X89">
            <v>33</v>
          </cell>
          <cell r="Y89">
            <v>32</v>
          </cell>
          <cell r="Z89">
            <v>21</v>
          </cell>
          <cell r="AA89">
            <v>18</v>
          </cell>
          <cell r="AB89">
            <v>24</v>
          </cell>
          <cell r="AC89">
            <v>17</v>
          </cell>
          <cell r="AD89">
            <v>15</v>
          </cell>
          <cell r="AE89">
            <v>3</v>
          </cell>
          <cell r="AF89">
            <v>118</v>
          </cell>
        </row>
        <row r="90">
          <cell r="A90" t="str">
            <v>Privatni korisnici</v>
          </cell>
          <cell r="B90" t="str">
            <v>October 2004</v>
          </cell>
          <cell r="C90" t="str">
            <v>Buba</v>
          </cell>
          <cell r="E90">
            <v>24</v>
          </cell>
          <cell r="F90">
            <v>14</v>
          </cell>
          <cell r="G90">
            <v>10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row>
        <row r="91">
          <cell r="A91" t="str">
            <v>Privatni korisnici</v>
          </cell>
          <cell r="B91" t="str">
            <v>October 2004</v>
          </cell>
          <cell r="C91" t="str">
            <v>Classic</v>
          </cell>
          <cell r="E91">
            <v>37340</v>
          </cell>
          <cell r="F91">
            <v>926</v>
          </cell>
          <cell r="G91">
            <v>3385</v>
          </cell>
          <cell r="H91">
            <v>4051</v>
          </cell>
          <cell r="I91">
            <v>4228</v>
          </cell>
          <cell r="J91">
            <v>3849</v>
          </cell>
          <cell r="K91">
            <v>3293</v>
          </cell>
          <cell r="L91">
            <v>2928</v>
          </cell>
          <cell r="M91">
            <v>2493</v>
          </cell>
          <cell r="N91">
            <v>2061</v>
          </cell>
          <cell r="O91">
            <v>1659</v>
          </cell>
          <cell r="P91">
            <v>1344</v>
          </cell>
          <cell r="Q91">
            <v>1117</v>
          </cell>
          <cell r="R91">
            <v>917</v>
          </cell>
          <cell r="S91">
            <v>776</v>
          </cell>
          <cell r="T91">
            <v>620</v>
          </cell>
          <cell r="U91">
            <v>531</v>
          </cell>
          <cell r="V91">
            <v>452</v>
          </cell>
          <cell r="W91">
            <v>372</v>
          </cell>
          <cell r="X91">
            <v>325</v>
          </cell>
          <cell r="Y91">
            <v>230</v>
          </cell>
          <cell r="Z91">
            <v>199</v>
          </cell>
          <cell r="AA91">
            <v>199</v>
          </cell>
          <cell r="AB91">
            <v>152</v>
          </cell>
          <cell r="AC91">
            <v>130</v>
          </cell>
          <cell r="AD91">
            <v>132</v>
          </cell>
          <cell r="AE91">
            <v>89</v>
          </cell>
          <cell r="AF91">
            <v>882</v>
          </cell>
        </row>
        <row r="92">
          <cell r="A92" t="str">
            <v>Privatni korisnici</v>
          </cell>
          <cell r="B92" t="str">
            <v>October 2004</v>
          </cell>
          <cell r="C92" t="str">
            <v>DATA tariff</v>
          </cell>
          <cell r="E92">
            <v>86</v>
          </cell>
          <cell r="F92">
            <v>55</v>
          </cell>
          <cell r="G92">
            <v>26</v>
          </cell>
          <cell r="H92">
            <v>4</v>
          </cell>
          <cell r="I92">
            <v>0</v>
          </cell>
          <cell r="J92">
            <v>0</v>
          </cell>
          <cell r="K92">
            <v>1</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row>
        <row r="93">
          <cell r="A93" t="str">
            <v>Privatni korisnici</v>
          </cell>
          <cell r="B93" t="str">
            <v>October 2004</v>
          </cell>
          <cell r="C93" t="str">
            <v>Mobile Internet</v>
          </cell>
          <cell r="E93">
            <v>14</v>
          </cell>
          <cell r="F93">
            <v>13</v>
          </cell>
          <cell r="G93">
            <v>1</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row>
        <row r="94">
          <cell r="A94" t="str">
            <v>Privatni korisnici</v>
          </cell>
          <cell r="B94" t="str">
            <v>October 2004</v>
          </cell>
          <cell r="C94" t="str">
            <v>Pro</v>
          </cell>
          <cell r="E94">
            <v>5225</v>
          </cell>
          <cell r="F94">
            <v>112</v>
          </cell>
          <cell r="G94">
            <v>123</v>
          </cell>
          <cell r="H94">
            <v>98</v>
          </cell>
          <cell r="I94">
            <v>110</v>
          </cell>
          <cell r="J94">
            <v>136</v>
          </cell>
          <cell r="K94">
            <v>143</v>
          </cell>
          <cell r="L94">
            <v>153</v>
          </cell>
          <cell r="M94">
            <v>178</v>
          </cell>
          <cell r="N94">
            <v>187</v>
          </cell>
          <cell r="O94">
            <v>172</v>
          </cell>
          <cell r="P94">
            <v>191</v>
          </cell>
          <cell r="Q94">
            <v>182</v>
          </cell>
          <cell r="R94">
            <v>172</v>
          </cell>
          <cell r="S94">
            <v>173</v>
          </cell>
          <cell r="T94">
            <v>183</v>
          </cell>
          <cell r="U94">
            <v>176</v>
          </cell>
          <cell r="V94">
            <v>140</v>
          </cell>
          <cell r="W94">
            <v>175</v>
          </cell>
          <cell r="X94">
            <v>156</v>
          </cell>
          <cell r="Y94">
            <v>125</v>
          </cell>
          <cell r="Z94">
            <v>145</v>
          </cell>
          <cell r="AA94">
            <v>134</v>
          </cell>
          <cell r="AB94">
            <v>123</v>
          </cell>
          <cell r="AC94">
            <v>109</v>
          </cell>
          <cell r="AD94">
            <v>115</v>
          </cell>
          <cell r="AE94">
            <v>97</v>
          </cell>
          <cell r="AF94">
            <v>1417</v>
          </cell>
        </row>
        <row r="95">
          <cell r="A95" t="str">
            <v>Privatni korisnici</v>
          </cell>
          <cell r="B95" t="str">
            <v>October 2004</v>
          </cell>
          <cell r="C95" t="str">
            <v>Student Active</v>
          </cell>
          <cell r="E95">
            <v>2</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1</v>
          </cell>
          <cell r="AA95">
            <v>0</v>
          </cell>
          <cell r="AB95">
            <v>0</v>
          </cell>
          <cell r="AC95">
            <v>0</v>
          </cell>
          <cell r="AD95">
            <v>0</v>
          </cell>
          <cell r="AE95">
            <v>0</v>
          </cell>
          <cell r="AF95">
            <v>1</v>
          </cell>
        </row>
        <row r="96">
          <cell r="A96" t="str">
            <v>Privatni korisnici</v>
          </cell>
          <cell r="B96" t="str">
            <v>October 2004</v>
          </cell>
          <cell r="C96" t="str">
            <v>Student Classic</v>
          </cell>
          <cell r="E96">
            <v>22</v>
          </cell>
          <cell r="F96">
            <v>1</v>
          </cell>
          <cell r="G96">
            <v>1</v>
          </cell>
          <cell r="H96">
            <v>1</v>
          </cell>
          <cell r="I96">
            <v>3</v>
          </cell>
          <cell r="J96">
            <v>5</v>
          </cell>
          <cell r="K96">
            <v>1</v>
          </cell>
          <cell r="L96">
            <v>1</v>
          </cell>
          <cell r="M96">
            <v>1</v>
          </cell>
          <cell r="N96">
            <v>2</v>
          </cell>
          <cell r="O96">
            <v>0</v>
          </cell>
          <cell r="P96">
            <v>0</v>
          </cell>
          <cell r="Q96">
            <v>2</v>
          </cell>
          <cell r="R96">
            <v>1</v>
          </cell>
          <cell r="S96">
            <v>1</v>
          </cell>
          <cell r="T96">
            <v>0</v>
          </cell>
          <cell r="U96">
            <v>0</v>
          </cell>
          <cell r="V96">
            <v>0</v>
          </cell>
          <cell r="W96">
            <v>1</v>
          </cell>
          <cell r="X96">
            <v>0</v>
          </cell>
          <cell r="Y96">
            <v>0</v>
          </cell>
          <cell r="Z96">
            <v>0</v>
          </cell>
          <cell r="AA96">
            <v>0</v>
          </cell>
          <cell r="AB96">
            <v>0</v>
          </cell>
          <cell r="AC96">
            <v>0</v>
          </cell>
          <cell r="AD96">
            <v>0</v>
          </cell>
          <cell r="AE96">
            <v>0</v>
          </cell>
          <cell r="AF96">
            <v>1</v>
          </cell>
        </row>
        <row r="97">
          <cell r="A97" t="str">
            <v>Privatni korisnici</v>
          </cell>
          <cell r="B97" t="str">
            <v>October 2004</v>
          </cell>
          <cell r="C97" t="str">
            <v>Student Data</v>
          </cell>
          <cell r="E97">
            <v>1</v>
          </cell>
          <cell r="F97">
            <v>1</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row>
        <row r="98">
          <cell r="A98" t="str">
            <v>Privatni korisnici</v>
          </cell>
          <cell r="B98" t="str">
            <v>October 2004</v>
          </cell>
          <cell r="C98" t="str">
            <v>Student Pro</v>
          </cell>
          <cell r="E98">
            <v>2</v>
          </cell>
          <cell r="F98">
            <v>0</v>
          </cell>
          <cell r="G98">
            <v>0</v>
          </cell>
          <cell r="H98">
            <v>0</v>
          </cell>
          <cell r="I98">
            <v>0</v>
          </cell>
          <cell r="J98">
            <v>0</v>
          </cell>
          <cell r="K98">
            <v>0</v>
          </cell>
          <cell r="L98">
            <v>1</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1</v>
          </cell>
          <cell r="AB98">
            <v>0</v>
          </cell>
          <cell r="AC98">
            <v>0</v>
          </cell>
          <cell r="AD98">
            <v>0</v>
          </cell>
          <cell r="AE98">
            <v>0</v>
          </cell>
          <cell r="AF98">
            <v>0</v>
          </cell>
        </row>
        <row r="99">
          <cell r="A99" t="str">
            <v>Privatni korisnici</v>
          </cell>
          <cell r="B99" t="str">
            <v>October 2004</v>
          </cell>
          <cell r="C99" t="str">
            <v>Student Trend</v>
          </cell>
          <cell r="E99">
            <v>91</v>
          </cell>
          <cell r="F99">
            <v>6</v>
          </cell>
          <cell r="G99">
            <v>23</v>
          </cell>
          <cell r="H99">
            <v>13</v>
          </cell>
          <cell r="I99">
            <v>13</v>
          </cell>
          <cell r="J99">
            <v>11</v>
          </cell>
          <cell r="K99">
            <v>7</v>
          </cell>
          <cell r="L99">
            <v>5</v>
          </cell>
          <cell r="M99">
            <v>5</v>
          </cell>
          <cell r="N99">
            <v>2</v>
          </cell>
          <cell r="O99">
            <v>3</v>
          </cell>
          <cell r="P99">
            <v>2</v>
          </cell>
          <cell r="Q99">
            <v>0</v>
          </cell>
          <cell r="R99">
            <v>0</v>
          </cell>
          <cell r="S99">
            <v>0</v>
          </cell>
          <cell r="T99">
            <v>0</v>
          </cell>
          <cell r="U99">
            <v>1</v>
          </cell>
          <cell r="V99">
            <v>0</v>
          </cell>
          <cell r="W99">
            <v>0</v>
          </cell>
          <cell r="X99">
            <v>0</v>
          </cell>
          <cell r="Y99">
            <v>0</v>
          </cell>
          <cell r="Z99">
            <v>0</v>
          </cell>
          <cell r="AA99">
            <v>0</v>
          </cell>
          <cell r="AB99">
            <v>0</v>
          </cell>
          <cell r="AC99">
            <v>0</v>
          </cell>
          <cell r="AD99">
            <v>0</v>
          </cell>
          <cell r="AE99">
            <v>0</v>
          </cell>
          <cell r="AF99">
            <v>0</v>
          </cell>
        </row>
        <row r="100">
          <cell r="A100" t="str">
            <v>Privatni korisnici</v>
          </cell>
          <cell r="B100" t="str">
            <v>October 2004</v>
          </cell>
          <cell r="C100" t="str">
            <v>Tarifa 60</v>
          </cell>
          <cell r="E100">
            <v>15488</v>
          </cell>
          <cell r="F100">
            <v>554</v>
          </cell>
          <cell r="G100">
            <v>3206</v>
          </cell>
          <cell r="H100">
            <v>2954</v>
          </cell>
          <cell r="I100">
            <v>2349</v>
          </cell>
          <cell r="J100">
            <v>1640</v>
          </cell>
          <cell r="K100">
            <v>1194</v>
          </cell>
          <cell r="L100">
            <v>860</v>
          </cell>
          <cell r="M100">
            <v>617</v>
          </cell>
          <cell r="N100">
            <v>434</v>
          </cell>
          <cell r="O100">
            <v>310</v>
          </cell>
          <cell r="P100">
            <v>292</v>
          </cell>
          <cell r="Q100">
            <v>190</v>
          </cell>
          <cell r="R100">
            <v>154</v>
          </cell>
          <cell r="S100">
            <v>120</v>
          </cell>
          <cell r="T100">
            <v>98</v>
          </cell>
          <cell r="U100">
            <v>73</v>
          </cell>
          <cell r="V100">
            <v>55</v>
          </cell>
          <cell r="W100">
            <v>47</v>
          </cell>
          <cell r="X100">
            <v>48</v>
          </cell>
          <cell r="Y100">
            <v>42</v>
          </cell>
          <cell r="Z100">
            <v>31</v>
          </cell>
          <cell r="AA100">
            <v>25</v>
          </cell>
          <cell r="AB100">
            <v>19</v>
          </cell>
          <cell r="AC100">
            <v>17</v>
          </cell>
          <cell r="AD100">
            <v>16</v>
          </cell>
          <cell r="AE100">
            <v>12</v>
          </cell>
          <cell r="AF100">
            <v>131</v>
          </cell>
        </row>
        <row r="101">
          <cell r="A101" t="str">
            <v>Privatni korisnici</v>
          </cell>
          <cell r="B101" t="str">
            <v>October 2004</v>
          </cell>
          <cell r="C101" t="str">
            <v>Trend</v>
          </cell>
          <cell r="E101">
            <v>42637</v>
          </cell>
          <cell r="F101">
            <v>2300</v>
          </cell>
          <cell r="G101">
            <v>9104</v>
          </cell>
          <cell r="H101">
            <v>8347</v>
          </cell>
          <cell r="I101">
            <v>6160</v>
          </cell>
          <cell r="J101">
            <v>4506</v>
          </cell>
          <cell r="K101">
            <v>3225</v>
          </cell>
          <cell r="L101">
            <v>2260</v>
          </cell>
          <cell r="M101">
            <v>1697</v>
          </cell>
          <cell r="N101">
            <v>1195</v>
          </cell>
          <cell r="O101">
            <v>836</v>
          </cell>
          <cell r="P101">
            <v>658</v>
          </cell>
          <cell r="Q101">
            <v>457</v>
          </cell>
          <cell r="R101">
            <v>387</v>
          </cell>
          <cell r="S101">
            <v>272</v>
          </cell>
          <cell r="T101">
            <v>219</v>
          </cell>
          <cell r="U101">
            <v>153</v>
          </cell>
          <cell r="V101">
            <v>137</v>
          </cell>
          <cell r="W101">
            <v>87</v>
          </cell>
          <cell r="X101">
            <v>96</v>
          </cell>
          <cell r="Y101">
            <v>82</v>
          </cell>
          <cell r="Z101">
            <v>72</v>
          </cell>
          <cell r="AA101">
            <v>43</v>
          </cell>
          <cell r="AB101">
            <v>46</v>
          </cell>
          <cell r="AC101">
            <v>32</v>
          </cell>
          <cell r="AD101">
            <v>41</v>
          </cell>
          <cell r="AE101">
            <v>31</v>
          </cell>
          <cell r="AF101">
            <v>194</v>
          </cell>
        </row>
      </sheetData>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1"/>
      <sheetName val="Input 2"/>
    </sheetNames>
    <sheetDataSet>
      <sheetData sheetId="0" refreshError="1">
        <row r="7">
          <cell r="C7" t="str">
            <v>CC</v>
          </cell>
          <cell r="D7" t="str">
            <v>Chantré</v>
          </cell>
        </row>
        <row r="8">
          <cell r="C8" t="str">
            <v>CCCO</v>
          </cell>
          <cell r="D8" t="str">
            <v>Cognac Chantré</v>
          </cell>
        </row>
        <row r="9">
          <cell r="C9" t="str">
            <v>CCCR</v>
          </cell>
          <cell r="D9" t="str">
            <v>Chantré Cuvée Rouge</v>
          </cell>
        </row>
        <row r="10">
          <cell r="C10" t="str">
            <v>MC</v>
          </cell>
          <cell r="D10" t="str">
            <v>Mariacron</v>
          </cell>
        </row>
        <row r="11">
          <cell r="C11" t="str">
            <v>AT</v>
          </cell>
          <cell r="D11" t="str">
            <v>Attaché</v>
          </cell>
        </row>
        <row r="12">
          <cell r="C12" t="str">
            <v>S84</v>
          </cell>
          <cell r="D12" t="str">
            <v>Stock 84</v>
          </cell>
        </row>
        <row r="13">
          <cell r="C13" t="str">
            <v>ENKLK</v>
          </cell>
          <cell r="D13" t="str">
            <v>EN Korn</v>
          </cell>
        </row>
        <row r="14">
          <cell r="C14" t="str">
            <v>ENKLDK</v>
          </cell>
          <cell r="D14" t="str">
            <v>EN Doppelkorn</v>
          </cell>
        </row>
        <row r="15">
          <cell r="C15" t="str">
            <v>ENKLEK</v>
          </cell>
          <cell r="D15" t="str">
            <v>EN Eiskorn</v>
          </cell>
        </row>
        <row r="16">
          <cell r="C16" t="str">
            <v>ENRE</v>
          </cell>
          <cell r="D16" t="str">
            <v>EN Reiche Ernte</v>
          </cell>
        </row>
        <row r="17">
          <cell r="C17" t="str">
            <v>ENFR</v>
          </cell>
          <cell r="D17" t="str">
            <v>EN Fruchtige</v>
          </cell>
        </row>
        <row r="18">
          <cell r="C18" t="str">
            <v>ENKR</v>
          </cell>
          <cell r="D18" t="str">
            <v>EN Eiskräuter</v>
          </cell>
        </row>
        <row r="19">
          <cell r="C19" t="str">
            <v>GJ</v>
          </cell>
          <cell r="D19" t="str">
            <v>Grappa Julia</v>
          </cell>
        </row>
        <row r="20">
          <cell r="C20" t="str">
            <v>ZN</v>
          </cell>
          <cell r="D20" t="str">
            <v>Zinn 40</v>
          </cell>
        </row>
        <row r="21">
          <cell r="C21" t="str">
            <v>EE</v>
          </cell>
          <cell r="D21" t="str">
            <v>Eckes Edelkirsch</v>
          </cell>
        </row>
        <row r="22">
          <cell r="C22" t="str">
            <v>JL</v>
          </cell>
          <cell r="D22" t="str">
            <v>Julia Liköre</v>
          </cell>
        </row>
        <row r="23">
          <cell r="C23" t="str">
            <v>SR</v>
          </cell>
          <cell r="D23" t="str">
            <v>Stroh Rum</v>
          </cell>
        </row>
        <row r="24">
          <cell r="C24" t="str">
            <v>SJT</v>
          </cell>
          <cell r="D24" t="str">
            <v>Stroh Jagertee</v>
          </cell>
        </row>
        <row r="25">
          <cell r="C25" t="str">
            <v>CDC</v>
          </cell>
          <cell r="D25" t="str">
            <v>Collection de Chantré</v>
          </cell>
        </row>
        <row r="26">
          <cell r="C26" t="str">
            <v>JP</v>
          </cell>
          <cell r="D26" t="str">
            <v>Passione di Julia</v>
          </cell>
        </row>
        <row r="27">
          <cell r="C27" t="str">
            <v>PJ</v>
          </cell>
          <cell r="D27" t="str">
            <v>Prosecco Julia</v>
          </cell>
        </row>
        <row r="28">
          <cell r="C28" t="str">
            <v>CR</v>
          </cell>
          <cell r="D28" t="str">
            <v>Criss</v>
          </cell>
        </row>
        <row r="29">
          <cell r="C29" t="str">
            <v>BE</v>
          </cell>
          <cell r="D29" t="str">
            <v>Boyar Estates</v>
          </cell>
        </row>
        <row r="33">
          <cell r="C33" t="str">
            <v>OGS</v>
          </cell>
          <cell r="D33" t="str">
            <v>Other Gross Sales</v>
          </cell>
        </row>
        <row r="34">
          <cell r="C34" t="str">
            <v>NM</v>
          </cell>
          <cell r="D34" t="str">
            <v>Nordbrand Marken</v>
          </cell>
        </row>
      </sheetData>
      <sheetData sheetId="1" refreshError="1">
        <row r="7">
          <cell r="C7" t="str">
            <v>New 1</v>
          </cell>
          <cell r="D7" t="str">
            <v>CC Wein EVP € 2,99</v>
          </cell>
        </row>
        <row r="8">
          <cell r="C8" t="str">
            <v>New 2</v>
          </cell>
          <cell r="D8" t="str">
            <v>Wein EVP € 3,99</v>
          </cell>
        </row>
        <row r="9">
          <cell r="C9" t="str">
            <v>New 3</v>
          </cell>
          <cell r="D9" t="str">
            <v>Chantré Legere</v>
          </cell>
        </row>
        <row r="10">
          <cell r="C10" t="str">
            <v>New 4</v>
          </cell>
          <cell r="D10" t="str">
            <v>Chantré Brandy</v>
          </cell>
        </row>
        <row r="11">
          <cell r="C11" t="str">
            <v>New 5</v>
          </cell>
          <cell r="D11" t="str">
            <v>EN Eisvodka</v>
          </cell>
        </row>
        <row r="12">
          <cell r="C12" t="str">
            <v>New 6</v>
          </cell>
          <cell r="D12" t="str">
            <v>Wodka CO2 (JV)</v>
          </cell>
        </row>
        <row r="13">
          <cell r="C13" t="str">
            <v>New 7</v>
          </cell>
          <cell r="D13" t="str">
            <v>Wodka CO2</v>
          </cell>
        </row>
        <row r="14">
          <cell r="C14" t="str">
            <v>New 8</v>
          </cell>
          <cell r="D14" t="str">
            <v>New 8</v>
          </cell>
        </row>
        <row r="15">
          <cell r="C15" t="str">
            <v>New 9</v>
          </cell>
          <cell r="D15" t="str">
            <v>New 9</v>
          </cell>
        </row>
        <row r="16">
          <cell r="C16" t="str">
            <v>New 10</v>
          </cell>
          <cell r="D16" t="str">
            <v>New 10</v>
          </cell>
        </row>
        <row r="17">
          <cell r="C17" t="str">
            <v>New 11</v>
          </cell>
          <cell r="D17" t="str">
            <v>New 11</v>
          </cell>
        </row>
        <row r="18">
          <cell r="C18" t="str">
            <v>New 12</v>
          </cell>
          <cell r="D18" t="str">
            <v>New 12</v>
          </cell>
        </row>
      </sheetData>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Guidance"/>
      <sheetName val="Index"/>
      <sheetName val="PL1-1"/>
      <sheetName val="PL1-2"/>
      <sheetName val="PL1-3"/>
      <sheetName val="PL2-1"/>
      <sheetName val="PL2-2"/>
      <sheetName val="PL2-3"/>
      <sheetName val="PL3"/>
      <sheetName val="PL3-1"/>
      <sheetName val="PL3-2"/>
      <sheetName val="PL3-3"/>
      <sheetName val="PL3-4"/>
      <sheetName val="PL3-5"/>
      <sheetName val="PL3-6"/>
      <sheetName val="PL10"/>
      <sheetName val="PL11-1"/>
      <sheetName val="PL11-2"/>
      <sheetName val="PL11-3"/>
      <sheetName val="PL11-4"/>
      <sheetName val="PL12"/>
      <sheetName val="PL13-1"/>
      <sheetName val="PL13-2"/>
      <sheetName val="PL14"/>
      <sheetName val="PL15-1"/>
      <sheetName val="PL15-2"/>
      <sheetName val="PL15-3"/>
      <sheetName val="PL16-1"/>
      <sheetName val="PL16-2"/>
      <sheetName val="PL17-1"/>
      <sheetName val="PL17-2"/>
      <sheetName val="PL17-3"/>
      <sheetName val="PL18"/>
      <sheetName val="PL20-1"/>
      <sheetName val="PL20-2"/>
      <sheetName val="PL20-3"/>
      <sheetName val="PL20-4"/>
      <sheetName val="PL20-5"/>
      <sheetName val="PL20-6"/>
      <sheetName val="PL21-1"/>
      <sheetName val="PL21-2"/>
      <sheetName val="PL22"/>
      <sheetName val="PL23"/>
      <sheetName val="PL24"/>
      <sheetName val="PL30-1"/>
      <sheetName val="PL30-2"/>
      <sheetName val="PL31"/>
      <sheetName val="PL32"/>
      <sheetName val="PL33"/>
      <sheetName val="PL40"/>
      <sheetName val="PL41"/>
      <sheetName val="PL42"/>
      <sheetName val="PL43-1"/>
      <sheetName val="PL43-2"/>
      <sheetName val="PL44-1"/>
      <sheetName val="PL44-2"/>
      <sheetName val="PL45"/>
      <sheetName val="PL50-1"/>
      <sheetName val="PL50-2"/>
      <sheetName val="PL50-3"/>
      <sheetName val="PL51-1"/>
      <sheetName val="PL51-2"/>
      <sheetName val="PL51-3"/>
      <sheetName val="PL52"/>
      <sheetName val="PL53"/>
      <sheetName val="PL54"/>
      <sheetName val="PL55"/>
      <sheetName val="PL60"/>
      <sheetName val="PL61"/>
      <sheetName val="PL62"/>
      <sheetName val="CF1"/>
      <sheetName val="CF2-1"/>
      <sheetName val="CF2-2"/>
      <sheetName val="CF3"/>
      <sheetName val="CF4"/>
      <sheetName val="CF5"/>
      <sheetName val="CF6"/>
      <sheetName val="CF7"/>
      <sheetName val="CF8"/>
      <sheetName val="CF9"/>
      <sheetName val="BS1-1"/>
      <sheetName val="BS1-2"/>
      <sheetName val="BS1-3"/>
      <sheetName val="BS2"/>
      <sheetName val="BS3"/>
      <sheetName val="BS4"/>
      <sheetName val="BS5"/>
      <sheetName val="BS6"/>
      <sheetName val="BS7"/>
      <sheetName val="BS8"/>
      <sheetName val="BS9"/>
      <sheetName val="BS10"/>
      <sheetName val="WC1"/>
      <sheetName val="WC2"/>
      <sheetName val="WC3"/>
      <sheetName val="WC4-1"/>
      <sheetName val="WC4-2"/>
      <sheetName val="WC4-3"/>
      <sheetName val="WC4-4"/>
      <sheetName val="WC4-5"/>
      <sheetName val="WC4-6"/>
      <sheetName val="WC4-7"/>
      <sheetName val="WC5"/>
      <sheetName val="PN1"/>
      <sheetName val="PN2"/>
      <sheetName val="PN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ntensalden"/>
      <sheetName val="IFRS Buchungen"/>
      <sheetName val="Anlagevermögen"/>
      <sheetName val="Eigenkapitalüberleitung"/>
      <sheetName val="Latente Steuern"/>
      <sheetName val="IC-Unterkontensalden"/>
      <sheetName val="Struktur"/>
      <sheetName val="Anlagenbewegungen"/>
      <sheetName val="Kapitalbewegungen"/>
      <sheetName val="Rückstellungsbewegungen"/>
      <sheetName val="Country"/>
      <sheetName val="Inputs"/>
      <sheetName val="Errors"/>
      <sheetName val="Settings"/>
    </sheetNames>
    <sheetDataSet>
      <sheetData sheetId="0" refreshError="1">
        <row r="13">
          <cell r="B13" t="str">
            <v>1311000</v>
          </cell>
        </row>
        <row r="176">
          <cell r="B176" t="str">
            <v>5210000</v>
          </cell>
        </row>
        <row r="177">
          <cell r="B177" t="str">
            <v>5210000I</v>
          </cell>
        </row>
        <row r="178">
          <cell r="B178" t="str">
            <v>5220000</v>
          </cell>
        </row>
        <row r="179">
          <cell r="B179" t="str">
            <v>5220000I</v>
          </cell>
        </row>
        <row r="180">
          <cell r="B180" t="str">
            <v>5230000</v>
          </cell>
        </row>
        <row r="181">
          <cell r="B181" t="str">
            <v>5230000I</v>
          </cell>
        </row>
        <row r="182">
          <cell r="B182" t="str">
            <v>5240000</v>
          </cell>
        </row>
        <row r="183">
          <cell r="B183" t="str">
            <v>5240000I</v>
          </cell>
        </row>
        <row r="184">
          <cell r="B184" t="str">
            <v>5310000</v>
          </cell>
        </row>
        <row r="185">
          <cell r="B185" t="str">
            <v>5310000I</v>
          </cell>
        </row>
        <row r="186">
          <cell r="B186" t="str">
            <v>5320000</v>
          </cell>
        </row>
        <row r="192">
          <cell r="B192" t="str">
            <v>5451000</v>
          </cell>
        </row>
        <row r="193">
          <cell r="B193" t="str">
            <v>5452000</v>
          </cell>
        </row>
        <row r="194">
          <cell r="B194" t="str">
            <v>5453000</v>
          </cell>
        </row>
        <row r="195">
          <cell r="B195" t="str">
            <v>5461000</v>
          </cell>
        </row>
        <row r="196">
          <cell r="B196" t="str">
            <v>5490000</v>
          </cell>
        </row>
        <row r="198">
          <cell r="B198" t="str">
            <v>5521000</v>
          </cell>
        </row>
        <row r="199">
          <cell r="B199" t="str">
            <v>5522000</v>
          </cell>
        </row>
        <row r="200">
          <cell r="B200" t="str">
            <v>5523000</v>
          </cell>
        </row>
        <row r="236">
          <cell r="B236" t="str">
            <v>6111000</v>
          </cell>
        </row>
        <row r="238">
          <cell r="B238" t="str">
            <v>6112000</v>
          </cell>
        </row>
        <row r="239">
          <cell r="B239" t="str">
            <v>6113000</v>
          </cell>
        </row>
        <row r="241">
          <cell r="B241" t="str">
            <v>6114000</v>
          </cell>
        </row>
        <row r="242">
          <cell r="B242" t="str">
            <v>6114000I</v>
          </cell>
        </row>
        <row r="243">
          <cell r="B243" t="str">
            <v>6115000</v>
          </cell>
        </row>
        <row r="244">
          <cell r="B244" t="str">
            <v>6115000I</v>
          </cell>
        </row>
        <row r="245">
          <cell r="B245" t="str">
            <v>6116000</v>
          </cell>
        </row>
        <row r="246">
          <cell r="B246" t="str">
            <v>6117000</v>
          </cell>
        </row>
        <row r="247">
          <cell r="B247" t="str">
            <v>6117000I</v>
          </cell>
        </row>
        <row r="248">
          <cell r="B248" t="str">
            <v>6118000</v>
          </cell>
        </row>
        <row r="249">
          <cell r="B249" t="str">
            <v>6118000I</v>
          </cell>
        </row>
        <row r="250">
          <cell r="B250" t="str">
            <v>6119000</v>
          </cell>
        </row>
        <row r="251">
          <cell r="B251" t="str">
            <v>6121000</v>
          </cell>
        </row>
        <row r="252">
          <cell r="B252" t="str">
            <v>6121000I</v>
          </cell>
        </row>
        <row r="253">
          <cell r="B253" t="str">
            <v>6131000</v>
          </cell>
        </row>
        <row r="254">
          <cell r="B254" t="str">
            <v>6131000I</v>
          </cell>
        </row>
        <row r="255">
          <cell r="B255" t="str">
            <v>6211000</v>
          </cell>
        </row>
        <row r="256">
          <cell r="B256" t="str">
            <v>6212000</v>
          </cell>
        </row>
        <row r="257">
          <cell r="B257" t="str">
            <v>6213000</v>
          </cell>
        </row>
        <row r="258">
          <cell r="B258" t="str">
            <v>6214000</v>
          </cell>
        </row>
        <row r="259">
          <cell r="B259" t="str">
            <v>6215000</v>
          </cell>
        </row>
        <row r="260">
          <cell r="B260" t="str">
            <v>6216000</v>
          </cell>
        </row>
        <row r="261">
          <cell r="B261" t="str">
            <v>6221000</v>
          </cell>
        </row>
        <row r="262">
          <cell r="B262" t="str">
            <v>6221000I</v>
          </cell>
        </row>
        <row r="263">
          <cell r="B263" t="str">
            <v>6222000</v>
          </cell>
        </row>
        <row r="264">
          <cell r="B264" t="str">
            <v>6223000</v>
          </cell>
        </row>
        <row r="265">
          <cell r="B265" t="str">
            <v>6224000</v>
          </cell>
        </row>
        <row r="266">
          <cell r="B266" t="str">
            <v>6225000</v>
          </cell>
        </row>
        <row r="267">
          <cell r="B267" t="str">
            <v>6226000</v>
          </cell>
        </row>
        <row r="268">
          <cell r="B268" t="str">
            <v>6227000</v>
          </cell>
        </row>
        <row r="269">
          <cell r="B269" t="str">
            <v>6231100</v>
          </cell>
        </row>
        <row r="270">
          <cell r="B270" t="str">
            <v>6231200</v>
          </cell>
        </row>
        <row r="271">
          <cell r="B271" t="str">
            <v>6232100</v>
          </cell>
        </row>
        <row r="272">
          <cell r="B272" t="str">
            <v>6232200</v>
          </cell>
        </row>
        <row r="273">
          <cell r="B273" t="str">
            <v>6232200I</v>
          </cell>
        </row>
        <row r="274">
          <cell r="B274" t="str">
            <v>6232300</v>
          </cell>
        </row>
        <row r="275">
          <cell r="B275" t="str">
            <v>6232400</v>
          </cell>
        </row>
        <row r="276">
          <cell r="B276" t="str">
            <v>6232500</v>
          </cell>
        </row>
        <row r="277">
          <cell r="B277" t="str">
            <v>6310000</v>
          </cell>
        </row>
        <row r="278">
          <cell r="B278" t="str">
            <v>6320000</v>
          </cell>
        </row>
        <row r="279">
          <cell r="B279" t="str">
            <v>6330000</v>
          </cell>
        </row>
        <row r="280">
          <cell r="B280" t="str">
            <v>6411000</v>
          </cell>
        </row>
        <row r="281">
          <cell r="B281" t="str">
            <v>6412000</v>
          </cell>
        </row>
        <row r="282">
          <cell r="B282" t="str">
            <v>6413000</v>
          </cell>
        </row>
        <row r="283">
          <cell r="B283" t="str">
            <v>6414000</v>
          </cell>
        </row>
        <row r="284">
          <cell r="B284" t="str">
            <v>6414500</v>
          </cell>
        </row>
        <row r="285">
          <cell r="B285" t="str">
            <v>6414600</v>
          </cell>
        </row>
        <row r="286">
          <cell r="B286" t="str">
            <v>6415000</v>
          </cell>
        </row>
        <row r="287">
          <cell r="B287" t="str">
            <v>6415500</v>
          </cell>
        </row>
        <row r="288">
          <cell r="B288" t="str">
            <v>6416000</v>
          </cell>
        </row>
        <row r="289">
          <cell r="B289" t="str">
            <v>6416000I</v>
          </cell>
        </row>
        <row r="290">
          <cell r="B290" t="str">
            <v>6417000</v>
          </cell>
        </row>
        <row r="291">
          <cell r="B291" t="str">
            <v>6418000</v>
          </cell>
        </row>
        <row r="292">
          <cell r="B292" t="str">
            <v>6418000I</v>
          </cell>
        </row>
        <row r="293">
          <cell r="B293" t="str">
            <v>6419000</v>
          </cell>
        </row>
        <row r="294">
          <cell r="B294" t="str">
            <v>6419000I</v>
          </cell>
        </row>
        <row r="295">
          <cell r="B295" t="str">
            <v>6419001</v>
          </cell>
        </row>
        <row r="296">
          <cell r="B296" t="str">
            <v>6420000</v>
          </cell>
        </row>
        <row r="297">
          <cell r="B297" t="str">
            <v>6420000I</v>
          </cell>
        </row>
        <row r="298">
          <cell r="B298" t="str">
            <v>6421000</v>
          </cell>
        </row>
        <row r="299">
          <cell r="B299" t="str">
            <v>6422000</v>
          </cell>
        </row>
        <row r="300">
          <cell r="B300" t="str">
            <v>6422000I</v>
          </cell>
        </row>
        <row r="301">
          <cell r="B301" t="str">
            <v>6423000</v>
          </cell>
        </row>
        <row r="302">
          <cell r="B302" t="str">
            <v>6423000I</v>
          </cell>
        </row>
        <row r="303">
          <cell r="B303" t="str">
            <v>6424000</v>
          </cell>
        </row>
        <row r="304">
          <cell r="B304" t="str">
            <v>6424000I</v>
          </cell>
        </row>
        <row r="305">
          <cell r="B305" t="str">
            <v>6425000</v>
          </cell>
        </row>
        <row r="306">
          <cell r="B306" t="str">
            <v>6426000</v>
          </cell>
        </row>
        <row r="307">
          <cell r="B307" t="str">
            <v>6426000I</v>
          </cell>
        </row>
        <row r="308">
          <cell r="B308" t="str">
            <v>6427000</v>
          </cell>
        </row>
        <row r="309">
          <cell r="B309" t="str">
            <v>6428000</v>
          </cell>
        </row>
        <row r="310">
          <cell r="B310" t="str">
            <v>6428000I</v>
          </cell>
        </row>
        <row r="311">
          <cell r="B311" t="str">
            <v>6429000</v>
          </cell>
        </row>
        <row r="312">
          <cell r="B312" t="str">
            <v>6430000</v>
          </cell>
        </row>
        <row r="313">
          <cell r="B313" t="str">
            <v>6431000</v>
          </cell>
        </row>
        <row r="314">
          <cell r="B314" t="str">
            <v>6431000I</v>
          </cell>
        </row>
        <row r="315">
          <cell r="B315" t="str">
            <v>6432000</v>
          </cell>
        </row>
        <row r="316">
          <cell r="B316" t="str">
            <v>6432000I</v>
          </cell>
        </row>
        <row r="317">
          <cell r="B317" t="str">
            <v>6433000</v>
          </cell>
        </row>
        <row r="318">
          <cell r="B318" t="str">
            <v>6433000I</v>
          </cell>
        </row>
        <row r="319">
          <cell r="B319" t="str">
            <v>6434000</v>
          </cell>
        </row>
        <row r="320">
          <cell r="B320" t="str">
            <v>6434000I</v>
          </cell>
        </row>
        <row r="321">
          <cell r="B321" t="str">
            <v>6435000</v>
          </cell>
        </row>
        <row r="322">
          <cell r="B322" t="str">
            <v>6435000I</v>
          </cell>
        </row>
        <row r="323">
          <cell r="B323" t="str">
            <v>6436000</v>
          </cell>
        </row>
        <row r="324">
          <cell r="B324" t="str">
            <v>6436000I</v>
          </cell>
        </row>
        <row r="325">
          <cell r="B325" t="str">
            <v>6437000</v>
          </cell>
        </row>
        <row r="326">
          <cell r="B326" t="str">
            <v>6437000I</v>
          </cell>
        </row>
        <row r="327">
          <cell r="B327" t="str">
            <v>6437100</v>
          </cell>
        </row>
        <row r="328">
          <cell r="B328" t="str">
            <v>6437100I</v>
          </cell>
        </row>
        <row r="329">
          <cell r="B329" t="str">
            <v>6437200</v>
          </cell>
        </row>
        <row r="330">
          <cell r="B330" t="str">
            <v>6437300</v>
          </cell>
        </row>
        <row r="331">
          <cell r="B331" t="str">
            <v>6437400</v>
          </cell>
        </row>
        <row r="332">
          <cell r="B332" t="str">
            <v>6437400I</v>
          </cell>
        </row>
        <row r="333">
          <cell r="B333" t="str">
            <v>6438000</v>
          </cell>
        </row>
        <row r="334">
          <cell r="B334" t="str">
            <v>6438000I</v>
          </cell>
        </row>
        <row r="335">
          <cell r="B335" t="str">
            <v>6439000</v>
          </cell>
        </row>
        <row r="336">
          <cell r="B336" t="str">
            <v>6439000I</v>
          </cell>
        </row>
        <row r="337">
          <cell r="B337" t="str">
            <v>6440000</v>
          </cell>
        </row>
        <row r="338">
          <cell r="B338" t="str">
            <v>6441000</v>
          </cell>
        </row>
        <row r="339">
          <cell r="B339" t="str">
            <v>6442000</v>
          </cell>
        </row>
        <row r="340">
          <cell r="B340" t="str">
            <v>6450000</v>
          </cell>
        </row>
        <row r="341">
          <cell r="B341" t="str">
            <v>6470000</v>
          </cell>
        </row>
        <row r="342">
          <cell r="B342" t="str">
            <v>6481000</v>
          </cell>
        </row>
        <row r="343">
          <cell r="B343" t="str">
            <v>6483200</v>
          </cell>
        </row>
        <row r="344">
          <cell r="B344" t="str">
            <v>6484100</v>
          </cell>
        </row>
        <row r="345">
          <cell r="B345" t="str">
            <v>6484200</v>
          </cell>
        </row>
        <row r="346">
          <cell r="B346" t="str">
            <v>6484300</v>
          </cell>
        </row>
        <row r="347">
          <cell r="B347" t="str">
            <v>6484400</v>
          </cell>
        </row>
        <row r="361">
          <cell r="B361" t="str">
            <v>7210000</v>
          </cell>
        </row>
        <row r="362">
          <cell r="B362" t="str">
            <v>7220000</v>
          </cell>
        </row>
        <row r="363">
          <cell r="B363" t="str">
            <v>7231000</v>
          </cell>
        </row>
        <row r="364">
          <cell r="B364" t="str">
            <v>7232000</v>
          </cell>
        </row>
        <row r="365">
          <cell r="B365" t="str">
            <v>7233000</v>
          </cell>
        </row>
        <row r="366">
          <cell r="B366" t="str">
            <v>7234000</v>
          </cell>
        </row>
        <row r="367">
          <cell r="B367" t="str">
            <v>7235000</v>
          </cell>
        </row>
        <row r="368">
          <cell r="B368" t="str">
            <v>7236000</v>
          </cell>
        </row>
        <row r="369">
          <cell r="B369" t="str">
            <v>7237000</v>
          </cell>
        </row>
        <row r="370">
          <cell r="B370" t="str">
            <v>7250000</v>
          </cell>
        </row>
        <row r="371">
          <cell r="B371" t="str">
            <v>7270000</v>
          </cell>
        </row>
        <row r="375">
          <cell r="B375" t="str">
            <v>7400000</v>
          </cell>
        </row>
        <row r="376">
          <cell r="B376" t="str">
            <v>7511000</v>
          </cell>
        </row>
        <row r="378">
          <cell r="B378" t="str">
            <v>7513000</v>
          </cell>
        </row>
        <row r="380">
          <cell r="B380" t="str">
            <v>7515000</v>
          </cell>
        </row>
        <row r="382">
          <cell r="B382" t="str">
            <v>7516000</v>
          </cell>
        </row>
        <row r="383">
          <cell r="B383" t="str">
            <v>7517000</v>
          </cell>
        </row>
        <row r="384">
          <cell r="B384" t="str">
            <v>7518000</v>
          </cell>
        </row>
        <row r="385">
          <cell r="B385" t="str">
            <v>7518500</v>
          </cell>
        </row>
        <row r="387">
          <cell r="B387" t="str">
            <v>7521000</v>
          </cell>
        </row>
        <row r="391">
          <cell r="B391" t="str">
            <v>7524000</v>
          </cell>
        </row>
        <row r="392">
          <cell r="B392" t="str">
            <v>7525000</v>
          </cell>
        </row>
        <row r="393">
          <cell r="B393" t="str">
            <v>7526000</v>
          </cell>
        </row>
        <row r="394">
          <cell r="B394" t="str">
            <v>7526000I</v>
          </cell>
        </row>
        <row r="395">
          <cell r="B395" t="str">
            <v>7527000</v>
          </cell>
        </row>
        <row r="396">
          <cell r="B396" t="str">
            <v>7528000</v>
          </cell>
        </row>
        <row r="398">
          <cell r="B398" t="str">
            <v>7700000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орма Б1"/>
      <sheetName val="XLR_NoRangeSheet"/>
      <sheetName val="Datenblatt_ausgeblendet"/>
      <sheetName val="B11"/>
    </sheetNames>
    <sheetDataSet>
      <sheetData sheetId="0" refreshError="1"/>
      <sheetData sheetId="1" refreshError="1">
        <row r="6">
          <cell r="B6" t="str">
            <v>за станом на  01.07.2005р.</v>
          </cell>
        </row>
        <row r="7">
          <cell r="B7" t="str">
            <v>за сiчень-червень  2005р.</v>
          </cell>
        </row>
      </sheetData>
      <sheetData sheetId="2" refreshError="1"/>
      <sheetData sheetId="3"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relacije - sve"/>
      <sheetName val="korelacije"/>
      <sheetName val="INPUT"/>
      <sheetName val="eviews"/>
      <sheetName val="Sheet4"/>
      <sheetName val="Statistika"/>
      <sheetName val="Sheet1"/>
      <sheetName val="grafikoni"/>
      <sheetName val="1. CPI_D_U"/>
    </sheetNames>
    <sheetDataSet>
      <sheetData sheetId="0"/>
      <sheetData sheetId="1"/>
      <sheetData sheetId="2"/>
      <sheetData sheetId="3"/>
      <sheetData sheetId="4"/>
      <sheetData sheetId="5"/>
      <sheetData sheetId="6" refreshError="1">
        <row r="3">
          <cell r="M3">
            <v>108</v>
          </cell>
          <cell r="N3">
            <v>57.555</v>
          </cell>
          <cell r="O3">
            <v>50.445</v>
          </cell>
          <cell r="P3">
            <v>50.445</v>
          </cell>
        </row>
        <row r="4">
          <cell r="N4">
            <v>226.94788</v>
          </cell>
          <cell r="O4">
            <v>-226.94788</v>
          </cell>
          <cell r="P4">
            <v>226.94788</v>
          </cell>
        </row>
        <row r="5">
          <cell r="N5">
            <v>156.15596500000001</v>
          </cell>
          <cell r="O5">
            <v>-156.15596500000001</v>
          </cell>
          <cell r="P5">
            <v>156.15596500000001</v>
          </cell>
        </row>
        <row r="6">
          <cell r="N6">
            <v>30.3095</v>
          </cell>
          <cell r="O6">
            <v>-30.3095</v>
          </cell>
          <cell r="P6">
            <v>30.3095</v>
          </cell>
        </row>
        <row r="7">
          <cell r="N7">
            <v>224.752656</v>
          </cell>
          <cell r="O7">
            <v>-224.752656</v>
          </cell>
          <cell r="P7">
            <v>224.752656</v>
          </cell>
        </row>
        <row r="8">
          <cell r="M8">
            <v>109.57214</v>
          </cell>
          <cell r="N8">
            <v>126.116</v>
          </cell>
          <cell r="O8">
            <v>-16.543859999999995</v>
          </cell>
          <cell r="P8">
            <v>16.543859999999995</v>
          </cell>
        </row>
        <row r="9">
          <cell r="M9">
            <v>72.419127000000003</v>
          </cell>
          <cell r="O9">
            <v>72.419127000000003</v>
          </cell>
          <cell r="P9">
            <v>72.419127000000003</v>
          </cell>
        </row>
        <row r="10">
          <cell r="N10">
            <v>191.989272</v>
          </cell>
          <cell r="O10">
            <v>-191.989272</v>
          </cell>
          <cell r="P10">
            <v>191.989272</v>
          </cell>
        </row>
        <row r="11">
          <cell r="M11">
            <v>112.337924</v>
          </cell>
          <cell r="O11">
            <v>112.337924</v>
          </cell>
          <cell r="P11">
            <v>112.337924</v>
          </cell>
        </row>
      </sheetData>
      <sheetData sheetId="7"/>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KUPNO VITAMEDERA"/>
      <sheetName val="NOVI PROIZVODI"/>
      <sheetName val="SRBIJA"/>
      <sheetName val="CRNA GORA"/>
      <sheetName val="KOSOVO"/>
      <sheetName val="BIH"/>
      <sheetName val="PLIVA"/>
      <sheetName val="HRVATSKO TRŽ.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
      <sheetName val="RDG no "/>
      <sheetName val="RDG zo"/>
      <sheetName val="RDG ukupno"/>
      <sheetName val="RDG odnosi s članicama grupe"/>
      <sheetName val="BILANCA no"/>
      <sheetName val="BILANCA zo"/>
      <sheetName val="BILANCA ukupno"/>
      <sheetName val="AKTIVA odnosi s članicama grupe"/>
      <sheetName val="PASIVA odnosi s članicam grupe "/>
      <sheetName val="Kapital 08"/>
      <sheetName val="tijek_novca"/>
      <sheetName val="TEH_vrste"/>
      <sheetName val="TEH_VRSTE žo"/>
      <sheetName val="IK ŽO"/>
      <sheetName val="IK NO"/>
      <sheetName val="GS-Z "/>
      <sheetName val="GS-N"/>
    </sheetNames>
    <sheetDataSet>
      <sheetData sheetId="0">
        <row r="7">
          <cell r="D7" t="str">
            <v>01.01.-30.06.2010.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tna stranica"/>
      <sheetName val="RDG"/>
      <sheetName val="RDG odnosi s članicama CO grupe"/>
      <sheetName val="RDG odnosi - ADRIS (u kn)"/>
      <sheetName val="BILANCA "/>
      <sheetName val="AKTIVA odnosi s čl. CO grupe"/>
      <sheetName val="AKTIVA odnosi - ADRIS Grupa"/>
      <sheetName val="PASIVA odnosi s član. CO grupe "/>
      <sheetName val="PASIVA odnosi - ADRIS Grupa"/>
      <sheetName val="Kapital "/>
      <sheetName val="tijek_novca"/>
      <sheetName val="OIB - društva Adris"/>
    </sheetNames>
    <sheetDataSet>
      <sheetData sheetId="0">
        <row r="7">
          <cell r="D7" t="str">
            <v>01.01.-30.09.2014.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BS Forecast"/>
      <sheetName val="PL Forecast"/>
      <sheetName val="Assets"/>
      <sheetName val="Asset Quality"/>
      <sheetName val="Liabilities"/>
      <sheetName val="NII"/>
      <sheetName val="CAPEX"/>
      <sheetName val="RWA"/>
      <sheetName val="CAR"/>
      <sheetName val="Valuation NBB"/>
      <sheetName val="HVB CPB AZ 16082005"/>
      <sheetName val="Presentation"/>
      <sheetName val="NAV adjustments"/>
      <sheetName val="Multiples --&gt;"/>
      <sheetName val="trading (2)"/>
      <sheetName val="trading"/>
      <sheetName val="acquisition multiples"/>
      <sheetName val="acquisition"/>
      <sheetName val="Interest rates benchmarks"/>
      <sheetName val="April 2005 figures"/>
      <sheetName val="Central Profit Valuation"/>
      <sheetName val="HVB CPB"/>
      <sheetName val="HVB CPB new"/>
      <sheetName val="HVB CPB (controll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 DO"/>
      <sheetName val="Input"/>
      <sheetName val="TOC"/>
      <sheetName val="I"/>
      <sheetName val="Results"/>
      <sheetName val="DCF"/>
      <sheetName val="TA"/>
      <sheetName val="TA_tables"/>
      <sheetName val="MA"/>
      <sheetName val="WACC"/>
      <sheetName val="WC"/>
      <sheetName val="WC_GLC"/>
      <sheetName val="Margins"/>
      <sheetName val="Multiples"/>
      <sheetName val="Tax_shield"/>
      <sheetName val="II"/>
      <sheetName val="GLC_DES"/>
      <sheetName val="TA_data"/>
      <sheetName val="WACC_calc"/>
      <sheetName val="EBITDA_sens"/>
      <sheetName val="III"/>
      <sheetName val="lang_statements"/>
      <sheetName val="BS"/>
      <sheetName val="BS_1Q"/>
      <sheetName val="PL"/>
      <sheetName val="PL_1Q"/>
      <sheetName val="CF"/>
      <sheetName val="REV"/>
      <sheetName val="OPEX"/>
      <sheetName val="CAPEX"/>
      <sheetName val=" Tax_DA"/>
      <sheetName val="Ratios"/>
      <sheetName val="GLC_statements"/>
      <sheetName val="IV"/>
      <sheetName val="Rs"/>
      <sheetName val="Alpha"/>
      <sheetName val="V"/>
      <sheetName val="Market_data"/>
      <sheetName val="Comparison"/>
    </sheetNames>
    <sheetDataSet>
      <sheetData sheetId="0" refreshError="1"/>
      <sheetData sheetId="1" refreshError="1"/>
      <sheetData sheetId="2" refreshError="1"/>
      <sheetData sheetId="3" refreshError="1"/>
      <sheetData sheetId="4" refreshError="1"/>
      <sheetData sheetId="5" refreshError="1">
        <row r="54">
          <cell r="R54">
            <v>1.9E-2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Guidance"/>
      <sheetName val="Rulebook"/>
      <sheetName val="Data"/>
      <sheetName val="sysWorkbook"/>
      <sheetName val="sysStyles"/>
      <sheetName val="PL33"/>
      <sheetName val="PL34"/>
    </sheetNames>
    <sheetDataSet>
      <sheetData sheetId="0"/>
      <sheetData sheetId="1"/>
      <sheetData sheetId="2"/>
      <sheetData sheetId="3"/>
      <sheetData sheetId="4">
        <row r="15">
          <cell r="A15" t="str">
            <v>Enter Project Name</v>
          </cell>
          <cell r="C15" t="str">
            <v>FY07</v>
          </cell>
          <cell r="E15">
            <v>2</v>
          </cell>
          <cell r="G15">
            <v>3</v>
          </cell>
          <cell r="I15" t="str">
            <v>F</v>
          </cell>
          <cell r="K15" t="str">
            <v>F</v>
          </cell>
          <cell r="M15" t="str">
            <v>Dec</v>
          </cell>
          <cell r="O15" t="str">
            <v>Jun</v>
          </cell>
        </row>
      </sheetData>
      <sheetData sheetId="5"/>
      <sheetData sheetId="6"/>
      <sheetData sheetId="7"/>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Master"/>
      <sheetName val="Income Stm eur"/>
      <sheetName val="Income Stm loc"/>
      <sheetName val="Income Stm Mthly eur"/>
      <sheetName val="Income Stm Mthly loc"/>
      <sheetName val="Balance eur"/>
      <sheetName val="Balance loc"/>
      <sheetName val="Balance Mthly eur"/>
      <sheetName val="Balance Mthly loc"/>
      <sheetName val="KPI-1 eur"/>
      <sheetName val="KPI-1 loc"/>
      <sheetName val="KPI-2 eur"/>
      <sheetName val="KPI-2 loc"/>
      <sheetName val="KPI-3 eur"/>
      <sheetName val="KPI-3 loc"/>
      <sheetName val="KPI-4 eur"/>
      <sheetName val="KPI-4 loc"/>
      <sheetName val="Control"/>
      <sheetName val="Private_Per_minute_cluster_all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t="str">
            <v>NatCo Released</v>
          </cell>
          <cell r="B4" t="str">
            <v>Actual</v>
          </cell>
        </row>
      </sheetData>
      <sheetData sheetId="18"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
      <sheetName val="calc. CFO KPIs"/>
      <sheetName val="CAPEX (Fu)"/>
      <sheetName val="Device Mgmt."/>
      <sheetName val="Employees (Fu)"/>
      <sheetName val="Market (Fu)"/>
      <sheetName val="Network"/>
      <sheetName val="Perf.Meas.(Fu)"/>
      <sheetName val="Subscribers (Fu_01)"/>
      <sheetName val="Subscribers (Fu_02)"/>
      <sheetName val="Usage"/>
      <sheetName val="CAPEX (Fi)"/>
      <sheetName val="Employees (Fi)"/>
      <sheetName val="Perf.Meas.(Fi)"/>
      <sheetName val="Revenues"/>
      <sheetName val="Positionplan"/>
      <sheetName val="CoS-ret"/>
      <sheetName val="BS-ret"/>
      <sheetName val="Notes-ret"/>
      <sheetName val="CashFlow-ret"/>
      <sheetName val="P&amp;L SAB"/>
      <sheetName val="Control"/>
    </sheetNames>
    <sheetDataSet>
      <sheetData sheetId="0" refreshError="1">
        <row r="3">
          <cell r="C3" t="str">
            <v>TMHU</v>
          </cell>
        </row>
        <row r="4">
          <cell r="C4" t="str">
            <v>Forecast 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
      <sheetName val="calc. CFO KPIs"/>
      <sheetName val="CAPEX (Fu)"/>
      <sheetName val="Device Mgmt."/>
      <sheetName val="Employees (Fu)"/>
      <sheetName val="Market (Fu)"/>
      <sheetName val="Network"/>
      <sheetName val="Perf.Meas.(Fu)"/>
      <sheetName val="Subscribers (Fu_01)"/>
      <sheetName val="Subscribers (Fu_02)"/>
      <sheetName val="Usage"/>
      <sheetName val="CAPEX (Fi)"/>
      <sheetName val="Employees (Fi)"/>
      <sheetName val="Market (Fi)"/>
      <sheetName val="Perf.Meas.(Fi)"/>
      <sheetName val="Revenues"/>
      <sheetName val="Positionplan"/>
      <sheetName val="CoS-ret"/>
      <sheetName val="BS-ret"/>
      <sheetName val="Notes-ret"/>
      <sheetName val="CashFlow-r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VdC"/>
      <sheetName val="LIVCA2"/>
      <sheetName val="LIVCA1"/>
      <sheetName val="Cdc-Ord"/>
      <sheetName val="LIVCC2"/>
      <sheetName val="LIVCC1"/>
      <sheetName val="TABELLONE"/>
      <sheetName val="Saldi"/>
      <sheetName val="Financial"/>
      <sheetName val="Extra"/>
      <sheetName val="RimbSpese IN SALES!"/>
      <sheetName val="DA GIRARE"/>
      <sheetName val="Foglio1"/>
      <sheetName val="Foglio3"/>
      <sheetName val="Giri RevExp"/>
      <sheetName val="Giri RevIta"/>
      <sheetName val="Foglio22"/>
      <sheetName val="Foglio23"/>
      <sheetName val="Foglio24"/>
      <sheetName val="Foglio4"/>
      <sheetName val="Foglio5"/>
      <sheetName val="Foglio7"/>
      <sheetName val="Foglio2"/>
      <sheetName val="Foglio6"/>
      <sheetName val="Foglio8"/>
      <sheetName val="Foglio9"/>
      <sheetName val="Pivot DataBASONE"/>
      <sheetName val="Pivot DataBASONE-SOLOVALORI"/>
      <sheetName val="Pivot ID_LIV1 (Admin)"/>
      <sheetName val="Provv"/>
      <sheetName val="Pivot LIVCC1 (Cntrl)"/>
      <sheetName val="P&amp;L NEW"/>
      <sheetName val="P&amp;L 2005"/>
      <sheetName val="Appartenenza-a-Gruppi"/>
      <sheetName val="Decodifica saldi"/>
      <sheetName val="Codici mancanti"/>
      <sheetName val="TABOrdint"/>
      <sheetName val="TABVdC"/>
      <sheetName val="Mensa"/>
      <sheetName val="Stima P.A.Ta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row r="5">
          <cell r="A5" t="str">
            <v>#N/D</v>
          </cell>
          <cell r="B5">
            <v>0</v>
          </cell>
        </row>
        <row r="6">
          <cell r="A6" t="str">
            <v>(vuoto)</v>
          </cell>
        </row>
        <row r="7">
          <cell r="A7" t="str">
            <v>ABR</v>
          </cell>
          <cell r="B7">
            <v>-688514.49</v>
          </cell>
        </row>
        <row r="8">
          <cell r="A8" t="str">
            <v>CFF</v>
          </cell>
          <cell r="B8">
            <v>-42872.69</v>
          </cell>
        </row>
        <row r="9">
          <cell r="A9" t="str">
            <v>CVA</v>
          </cell>
          <cell r="B9">
            <v>26318428.700000003</v>
          </cell>
        </row>
        <row r="10">
          <cell r="A10" t="str">
            <v>CVC</v>
          </cell>
          <cell r="B10">
            <v>3644818.55</v>
          </cell>
        </row>
        <row r="11">
          <cell r="A11" t="str">
            <v>CVD</v>
          </cell>
          <cell r="B11">
            <v>3040163.82</v>
          </cell>
        </row>
        <row r="12">
          <cell r="A12" t="str">
            <v>CVE</v>
          </cell>
          <cell r="B12">
            <v>254118.27</v>
          </cell>
        </row>
        <row r="13">
          <cell r="A13" t="str">
            <v>CVF</v>
          </cell>
          <cell r="B13">
            <v>251160.66</v>
          </cell>
        </row>
        <row r="14">
          <cell r="A14" t="str">
            <v>ECK</v>
          </cell>
          <cell r="B14">
            <v>98000</v>
          </cell>
        </row>
        <row r="15">
          <cell r="A15" t="str">
            <v>EXC</v>
          </cell>
          <cell r="B15">
            <v>21286541.359999999</v>
          </cell>
        </row>
        <row r="16">
          <cell r="A16" t="str">
            <v>EXM</v>
          </cell>
          <cell r="B16">
            <v>-14264446.729999999</v>
          </cell>
        </row>
        <row r="17">
          <cell r="A17" t="str">
            <v>FEX</v>
          </cell>
          <cell r="B17">
            <v>855941.67</v>
          </cell>
        </row>
        <row r="18">
          <cell r="A18" t="str">
            <v>FIT</v>
          </cell>
          <cell r="B18">
            <v>1372823.75</v>
          </cell>
        </row>
        <row r="19">
          <cell r="A19" t="str">
            <v>FIX</v>
          </cell>
          <cell r="B19">
            <v>14962218.349999981</v>
          </cell>
        </row>
        <row r="20">
          <cell r="A20" t="str">
            <v>MEX</v>
          </cell>
          <cell r="B20">
            <v>735225.93</v>
          </cell>
        </row>
        <row r="21">
          <cell r="A21" t="str">
            <v>MIT</v>
          </cell>
          <cell r="B21">
            <v>8185388.2299999949</v>
          </cell>
        </row>
        <row r="22">
          <cell r="A22" t="str">
            <v>REV</v>
          </cell>
          <cell r="B22">
            <v>-89374887.49000001</v>
          </cell>
        </row>
        <row r="23">
          <cell r="A23" t="str">
            <v>STR</v>
          </cell>
          <cell r="B23">
            <v>349484.79</v>
          </cell>
        </row>
        <row r="24">
          <cell r="A24" t="str">
            <v>VEX</v>
          </cell>
          <cell r="B24">
            <v>247355.2</v>
          </cell>
        </row>
        <row r="25">
          <cell r="A25" t="str">
            <v>VIT</v>
          </cell>
          <cell r="B25">
            <v>17216059</v>
          </cell>
        </row>
        <row r="26">
          <cell r="A26" t="str">
            <v>XEB</v>
          </cell>
          <cell r="B26">
            <v>500000</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allo"/>
      <sheetName val="Liesmich"/>
      <sheetName val="Prämisse"/>
      <sheetName val="FORMVERZ"/>
      <sheetName val="Abstimmung"/>
      <sheetName val="Texte"/>
      <sheetName val="KIIIlang"/>
      <sheetName val="Konbil"/>
      <sheetName val="KI"/>
      <sheetName val="KIDM"/>
      <sheetName val="KIA01"/>
      <sheetName val="KIA01DM"/>
      <sheetName val="KIA02"/>
      <sheetName val="KIA02DM"/>
      <sheetName val="Beteiligungsspiegel LW"/>
      <sheetName val="Beteiligungsspiegel DM"/>
      <sheetName val="KIBI101"/>
      <sheetName val="KIBI101DM"/>
      <sheetName val="KIBII101"/>
      <sheetName val="KIBII103"/>
      <sheetName val="KIBI102"/>
      <sheetName val="KIBII102"/>
      <sheetName val="KIBII4"/>
      <sheetName val="KII"/>
      <sheetName val="KIIDM"/>
      <sheetName val="KIBIV"/>
      <sheetName val="KIIA"/>
      <sheetName val="KIIADM"/>
      <sheetName val="KIISO"/>
      <sheetName val="KIISODM"/>
      <sheetName val="KIIB101"/>
      <sheetName val="KIIB101D"/>
      <sheetName val="KIIB102"/>
      <sheetName val="KIIB102D"/>
      <sheetName val="KIIC6"/>
      <sheetName val="KIII"/>
      <sheetName val="KIIIDM"/>
      <sheetName val="KIII1"/>
      <sheetName val="KIII2"/>
      <sheetName val="KIII4"/>
      <sheetName val="KIII5"/>
      <sheetName val="KIII6Lohn"/>
      <sheetName val="KIII6Gehalt"/>
      <sheetName val="KIII6DM"/>
      <sheetName val="KIII8"/>
      <sheetName val="KIII9"/>
      <sheetName val="KIII10"/>
      <sheetName val="KIV1"/>
      <sheetName val="Kiv2"/>
      <sheetName val="Kiv2a"/>
      <sheetName val="Kiv3"/>
      <sheetName val="Kiv4"/>
      <sheetName val="kiv5"/>
      <sheetName val="kiv5DM"/>
      <sheetName val="KIV6"/>
      <sheetName val="KIV6DM"/>
      <sheetName val="KIV7"/>
      <sheetName val="KIV8"/>
      <sheetName val="Modul1"/>
      <sheetName val="Modul2"/>
      <sheetName val="KIV9 "/>
      <sheetName val="ECCS"/>
    </sheetNames>
    <sheetDataSet>
      <sheetData sheetId="0" refreshError="1">
        <row r="2">
          <cell r="A2">
            <v>1</v>
          </cell>
        </row>
      </sheetData>
      <sheetData sheetId="1" refreshError="1"/>
      <sheetData sheetId="2" refreshError="1"/>
      <sheetData sheetId="3" refreshError="1"/>
      <sheetData sheetId="4" refreshError="1"/>
      <sheetData sheetId="5" refreshError="1">
        <row r="2">
          <cell r="B2" t="str">
            <v>Deutsch</v>
          </cell>
          <cell r="C2" t="str">
            <v>English</v>
          </cell>
          <cell r="D2" t="str">
            <v>Französisch</v>
          </cell>
          <cell r="G2" t="str">
            <v>Sort</v>
          </cell>
          <cell r="H2" t="str">
            <v>TextNummer</v>
          </cell>
        </row>
        <row r="3">
          <cell r="A3">
            <v>0</v>
          </cell>
          <cell r="G3">
            <v>0</v>
          </cell>
          <cell r="H3">
            <v>0</v>
          </cell>
          <cell r="I3">
            <v>0</v>
          </cell>
        </row>
        <row r="4">
          <cell r="A4">
            <v>100</v>
          </cell>
          <cell r="B4" t="str">
            <v>A k t i v a</v>
          </cell>
          <cell r="C4" t="str">
            <v>Assets</v>
          </cell>
          <cell r="D4" t="str">
            <v>pas de définition</v>
          </cell>
          <cell r="G4">
            <v>100</v>
          </cell>
          <cell r="H4">
            <v>100</v>
          </cell>
          <cell r="I4">
            <v>100</v>
          </cell>
        </row>
        <row r="5">
          <cell r="A5">
            <v>200</v>
          </cell>
          <cell r="D5" t="str">
            <v>pas de définition</v>
          </cell>
          <cell r="G5">
            <v>200</v>
          </cell>
          <cell r="H5">
            <v>200</v>
          </cell>
          <cell r="I5">
            <v>200</v>
          </cell>
        </row>
        <row r="6">
          <cell r="A6">
            <v>300</v>
          </cell>
          <cell r="B6" t="str">
            <v>Ausstehende Einlagen auf das gezeichnete Kapital</v>
          </cell>
          <cell r="C6" t="str">
            <v>Unpaid contributions to the subscribed capital</v>
          </cell>
          <cell r="D6" t="str">
            <v>pas de définition</v>
          </cell>
          <cell r="G6">
            <v>300</v>
          </cell>
          <cell r="H6">
            <v>300</v>
          </cell>
          <cell r="I6">
            <v>300</v>
          </cell>
        </row>
        <row r="7">
          <cell r="A7">
            <v>400</v>
          </cell>
          <cell r="D7" t="str">
            <v>pas de définition</v>
          </cell>
          <cell r="G7">
            <v>400</v>
          </cell>
          <cell r="H7">
            <v>400</v>
          </cell>
          <cell r="I7">
            <v>400</v>
          </cell>
        </row>
        <row r="8">
          <cell r="A8">
            <v>500</v>
          </cell>
          <cell r="B8" t="str">
            <v>Aufwendungen für Erweiterung und Ingangsetzung des Geschäftsbetriebes</v>
          </cell>
          <cell r="C8" t="str">
            <v>Start-up and business expansion expenses</v>
          </cell>
          <cell r="D8" t="str">
            <v>pas de définition</v>
          </cell>
          <cell r="G8">
            <v>500</v>
          </cell>
          <cell r="H8">
            <v>500</v>
          </cell>
          <cell r="I8">
            <v>500</v>
          </cell>
        </row>
        <row r="9">
          <cell r="A9">
            <v>600</v>
          </cell>
          <cell r="D9" t="str">
            <v>pas de définition</v>
          </cell>
          <cell r="G9">
            <v>600</v>
          </cell>
          <cell r="H9">
            <v>600</v>
          </cell>
          <cell r="I9">
            <v>600</v>
          </cell>
        </row>
        <row r="10">
          <cell r="A10">
            <v>700</v>
          </cell>
          <cell r="B10" t="str">
            <v xml:space="preserve"> </v>
          </cell>
          <cell r="D10" t="str">
            <v>pas de définition</v>
          </cell>
          <cell r="G10">
            <v>700</v>
          </cell>
          <cell r="H10">
            <v>700</v>
          </cell>
          <cell r="I10">
            <v>700</v>
          </cell>
        </row>
        <row r="11">
          <cell r="A11">
            <v>800</v>
          </cell>
          <cell r="D11" t="str">
            <v>pas de définition</v>
          </cell>
          <cell r="G11">
            <v>800</v>
          </cell>
          <cell r="H11">
            <v>800</v>
          </cell>
          <cell r="I11">
            <v>800</v>
          </cell>
        </row>
        <row r="12">
          <cell r="A12">
            <v>900</v>
          </cell>
          <cell r="B12" t="str">
            <v>Anlagevermögen</v>
          </cell>
          <cell r="C12" t="str">
            <v>Fixed Assets</v>
          </cell>
          <cell r="D12" t="str">
            <v>pas de définition</v>
          </cell>
          <cell r="G12">
            <v>900</v>
          </cell>
          <cell r="H12">
            <v>900</v>
          </cell>
          <cell r="I12">
            <v>900</v>
          </cell>
        </row>
        <row r="13">
          <cell r="A13">
            <v>1000</v>
          </cell>
          <cell r="B13" t="str">
            <v>Immaterielle Vermögensgegenstände</v>
          </cell>
          <cell r="C13" t="str">
            <v>Intangible Assets</v>
          </cell>
          <cell r="D13" t="str">
            <v>pas de définition</v>
          </cell>
          <cell r="G13">
            <v>1000</v>
          </cell>
          <cell r="H13">
            <v>1000</v>
          </cell>
          <cell r="I13">
            <v>1000</v>
          </cell>
        </row>
        <row r="14">
          <cell r="A14">
            <v>1100</v>
          </cell>
          <cell r="B14" t="str">
            <v xml:space="preserve"> Konzessionen, gewerbliche Schutzrechte und ähnliche Rechte und Werte sowie Lizenzen an solchen Rechten und Werten</v>
          </cell>
          <cell r="C14" t="str">
            <v>Concessions, industrial and similar rights and assets and licences in such rights and assets</v>
          </cell>
          <cell r="D14" t="str">
            <v>pas de définition</v>
          </cell>
          <cell r="G14">
            <v>1100</v>
          </cell>
          <cell r="H14">
            <v>1100</v>
          </cell>
          <cell r="I14">
            <v>1100</v>
          </cell>
        </row>
        <row r="15">
          <cell r="A15">
            <v>1200</v>
          </cell>
          <cell r="B15" t="str">
            <v>Immaterielle Vermögensgegenstände gesamt</v>
          </cell>
          <cell r="C15" t="str">
            <v>Total intangible assets</v>
          </cell>
          <cell r="D15" t="str">
            <v>pas de définition</v>
          </cell>
          <cell r="G15">
            <v>1200</v>
          </cell>
          <cell r="H15">
            <v>1200</v>
          </cell>
          <cell r="I15">
            <v>1200</v>
          </cell>
        </row>
        <row r="16">
          <cell r="A16">
            <v>1300</v>
          </cell>
          <cell r="B16" t="str">
            <v xml:space="preserve">  Firmenwert</v>
          </cell>
          <cell r="C16" t="str">
            <v>Goodwill</v>
          </cell>
          <cell r="D16" t="str">
            <v>pas de définition</v>
          </cell>
          <cell r="G16">
            <v>1300</v>
          </cell>
          <cell r="H16">
            <v>1300</v>
          </cell>
          <cell r="I16">
            <v>1300</v>
          </cell>
        </row>
        <row r="17">
          <cell r="A17">
            <v>1400</v>
          </cell>
          <cell r="B17" t="str">
            <v xml:space="preserve">  Geleistete Anzahlungen</v>
          </cell>
          <cell r="C17" t="str">
            <v>Payments on account (prepayments)</v>
          </cell>
          <cell r="D17" t="str">
            <v>pas de définition</v>
          </cell>
          <cell r="G17">
            <v>1400</v>
          </cell>
          <cell r="H17">
            <v>1400</v>
          </cell>
          <cell r="I17">
            <v>1400</v>
          </cell>
        </row>
        <row r="18">
          <cell r="A18">
            <v>1500</v>
          </cell>
          <cell r="D18" t="str">
            <v>pas de définition</v>
          </cell>
          <cell r="G18">
            <v>1500</v>
          </cell>
          <cell r="H18">
            <v>1500</v>
          </cell>
          <cell r="I18">
            <v>1500</v>
          </cell>
        </row>
        <row r="19">
          <cell r="A19">
            <v>1600</v>
          </cell>
          <cell r="B19" t="str">
            <v>Sachanlagen</v>
          </cell>
          <cell r="C19" t="str">
            <v>Tangible Assets</v>
          </cell>
          <cell r="D19" t="str">
            <v>pas de définition</v>
          </cell>
          <cell r="G19">
            <v>1600</v>
          </cell>
          <cell r="H19">
            <v>1600</v>
          </cell>
          <cell r="I19">
            <v>1600</v>
          </cell>
        </row>
        <row r="20">
          <cell r="A20">
            <v>1700</v>
          </cell>
          <cell r="B20" t="str">
            <v>Grundstücke, grundstücksgleiche Rechte und Bauten einschließlich der Bauten auf fremden Grundstücken</v>
          </cell>
          <cell r="C20" t="str">
            <v xml:space="preserve">Land, land rights and buildings including buildings on third party land </v>
          </cell>
          <cell r="D20" t="str">
            <v>pas de définition</v>
          </cell>
          <cell r="G20">
            <v>1700</v>
          </cell>
          <cell r="H20">
            <v>1700</v>
          </cell>
          <cell r="I20">
            <v>1700</v>
          </cell>
        </row>
        <row r="21">
          <cell r="A21">
            <v>1800</v>
          </cell>
          <cell r="B21" t="str">
            <v xml:space="preserve">  Technische Anlagen und Maschinen</v>
          </cell>
          <cell r="C21" t="str">
            <v>Technical equipment and machines</v>
          </cell>
          <cell r="D21" t="str">
            <v>pas de définition</v>
          </cell>
          <cell r="G21">
            <v>1900</v>
          </cell>
          <cell r="H21">
            <v>1800</v>
          </cell>
          <cell r="I21">
            <v>1800</v>
          </cell>
        </row>
        <row r="22">
          <cell r="A22">
            <v>1900</v>
          </cell>
          <cell r="B22" t="str">
            <v xml:space="preserve">  Andere Anlagen, Betriebs- und Geschäftsausstattung</v>
          </cell>
          <cell r="C22" t="str">
            <v>Other Equipement, factory and office equipment</v>
          </cell>
          <cell r="D22" t="str">
            <v>pas de définition</v>
          </cell>
          <cell r="G22">
            <v>2000</v>
          </cell>
          <cell r="H22">
            <v>1900</v>
          </cell>
          <cell r="I22">
            <v>1900</v>
          </cell>
        </row>
        <row r="23">
          <cell r="A23">
            <v>2000</v>
          </cell>
          <cell r="B23" t="str">
            <v xml:space="preserve">  Geleistete Anzahlungen und Anlagen im Bau</v>
          </cell>
          <cell r="C23" t="str">
            <v>Payments on account and assets under construction</v>
          </cell>
          <cell r="D23" t="str">
            <v>pas de définition</v>
          </cell>
          <cell r="G23">
            <v>2100</v>
          </cell>
          <cell r="H23">
            <v>2000</v>
          </cell>
          <cell r="I23">
            <v>2000</v>
          </cell>
        </row>
        <row r="24">
          <cell r="A24">
            <v>2100</v>
          </cell>
          <cell r="B24" t="str">
            <v>Sachanlagen gesamt</v>
          </cell>
          <cell r="C24" t="str">
            <v>Total tangible assets</v>
          </cell>
          <cell r="D24" t="str">
            <v>pas de définition</v>
          </cell>
          <cell r="G24">
            <v>2200</v>
          </cell>
          <cell r="H24">
            <v>2100</v>
          </cell>
          <cell r="I24">
            <v>2100</v>
          </cell>
        </row>
        <row r="25">
          <cell r="A25">
            <v>2200</v>
          </cell>
          <cell r="D25" t="str">
            <v>pas de définition</v>
          </cell>
          <cell r="G25">
            <v>2300</v>
          </cell>
          <cell r="H25">
            <v>2200</v>
          </cell>
          <cell r="I25">
            <v>2200</v>
          </cell>
        </row>
        <row r="26">
          <cell r="A26">
            <v>2300</v>
          </cell>
          <cell r="B26" t="str">
            <v>Finanzanlagen</v>
          </cell>
          <cell r="C26" t="str">
            <v>Financial Assets</v>
          </cell>
          <cell r="D26" t="str">
            <v>pas de définition</v>
          </cell>
          <cell r="G26">
            <v>2400</v>
          </cell>
          <cell r="H26">
            <v>2300</v>
          </cell>
          <cell r="I26">
            <v>2300</v>
          </cell>
        </row>
        <row r="27">
          <cell r="A27">
            <v>2400</v>
          </cell>
          <cell r="B27" t="str">
            <v xml:space="preserve">  Anteile an verbundenen Unternehmen</v>
          </cell>
          <cell r="C27" t="str">
            <v>Shares in affiliated enterprises</v>
          </cell>
          <cell r="D27" t="str">
            <v>pas de définition</v>
          </cell>
          <cell r="G27">
            <v>2500</v>
          </cell>
          <cell r="H27">
            <v>2400</v>
          </cell>
          <cell r="I27">
            <v>2400</v>
          </cell>
        </row>
        <row r="28">
          <cell r="A28">
            <v>2500</v>
          </cell>
          <cell r="B28" t="str">
            <v xml:space="preserve">  Ausleihungen an verbundene Unternehmen</v>
          </cell>
          <cell r="C28" t="str">
            <v>Loans to affiliated enterprises</v>
          </cell>
          <cell r="D28" t="str">
            <v>pas de définition</v>
          </cell>
          <cell r="G28">
            <v>2600</v>
          </cell>
          <cell r="H28">
            <v>2500</v>
          </cell>
          <cell r="I28">
            <v>2500</v>
          </cell>
        </row>
        <row r="29">
          <cell r="A29">
            <v>2600</v>
          </cell>
          <cell r="B29" t="str">
            <v xml:space="preserve">  Beteiligungen an assoziierten Unternehmen </v>
          </cell>
          <cell r="C29" t="str">
            <v>Participations affiliated companies</v>
          </cell>
          <cell r="D29" t="str">
            <v>pas de définition</v>
          </cell>
          <cell r="G29">
            <v>2700</v>
          </cell>
          <cell r="H29">
            <v>2600</v>
          </cell>
          <cell r="I29">
            <v>2600</v>
          </cell>
        </row>
        <row r="30">
          <cell r="A30">
            <v>2700</v>
          </cell>
          <cell r="B30" t="str">
            <v xml:space="preserve">  Beteiligungen</v>
          </cell>
          <cell r="C30" t="str">
            <v>Participations</v>
          </cell>
          <cell r="D30" t="str">
            <v>pas de définition</v>
          </cell>
          <cell r="G30">
            <v>2800</v>
          </cell>
          <cell r="H30">
            <v>2700</v>
          </cell>
          <cell r="I30">
            <v>2700</v>
          </cell>
        </row>
        <row r="31">
          <cell r="A31">
            <v>2800</v>
          </cell>
          <cell r="B31" t="str">
            <v xml:space="preserve">  Ausleihungen an Untern. mit denen ein Beteiligunsverh. besteht</v>
          </cell>
          <cell r="C31" t="str">
            <v>Loans to enterprises in which participations are held</v>
          </cell>
          <cell r="D31" t="str">
            <v>pas de définition</v>
          </cell>
          <cell r="G31">
            <v>2900</v>
          </cell>
          <cell r="H31">
            <v>2800</v>
          </cell>
          <cell r="I31">
            <v>2800</v>
          </cell>
        </row>
        <row r="32">
          <cell r="A32">
            <v>2900</v>
          </cell>
          <cell r="B32" t="str">
            <v xml:space="preserve">  Wertpapiere des Anlagevermögens</v>
          </cell>
          <cell r="C32" t="str">
            <v>Long term investments</v>
          </cell>
          <cell r="D32" t="str">
            <v>pas de définition</v>
          </cell>
          <cell r="G32">
            <v>3000</v>
          </cell>
          <cell r="H32">
            <v>2900</v>
          </cell>
          <cell r="I32">
            <v>2900</v>
          </cell>
        </row>
        <row r="33">
          <cell r="A33">
            <v>3000</v>
          </cell>
          <cell r="B33" t="str">
            <v xml:space="preserve">  Sonstige Ausleihungen</v>
          </cell>
          <cell r="C33" t="str">
            <v>Other loans</v>
          </cell>
          <cell r="D33" t="str">
            <v>pas de définition</v>
          </cell>
          <cell r="I33">
            <v>3000</v>
          </cell>
        </row>
        <row r="34">
          <cell r="A34">
            <v>3100</v>
          </cell>
          <cell r="B34" t="str">
            <v>Finanzanlagen gesamt</v>
          </cell>
          <cell r="C34" t="str">
            <v>Total financial assets</v>
          </cell>
          <cell r="D34" t="str">
            <v>pas de définition</v>
          </cell>
          <cell r="I34">
            <v>3100</v>
          </cell>
        </row>
        <row r="35">
          <cell r="A35">
            <v>3200</v>
          </cell>
          <cell r="D35" t="str">
            <v>pas de définition</v>
          </cell>
          <cell r="I35">
            <v>3200</v>
          </cell>
        </row>
        <row r="36">
          <cell r="A36">
            <v>3300</v>
          </cell>
          <cell r="B36" t="str">
            <v>Umlaufvermögen</v>
          </cell>
          <cell r="C36" t="str">
            <v>Current Assets</v>
          </cell>
          <cell r="D36" t="str">
            <v>pas de définition</v>
          </cell>
          <cell r="I36">
            <v>3300</v>
          </cell>
        </row>
        <row r="37">
          <cell r="A37">
            <v>3400</v>
          </cell>
          <cell r="B37" t="str">
            <v>Vorräte</v>
          </cell>
          <cell r="C37" t="str">
            <v>Inventories</v>
          </cell>
          <cell r="D37" t="str">
            <v>pas de définition</v>
          </cell>
          <cell r="I37">
            <v>3400</v>
          </cell>
        </row>
        <row r="38">
          <cell r="A38">
            <v>3500</v>
          </cell>
          <cell r="B38" t="str">
            <v>Rohstoffe</v>
          </cell>
          <cell r="C38" t="str">
            <v>Raw material</v>
          </cell>
          <cell r="D38" t="str">
            <v>pas de définition</v>
          </cell>
          <cell r="I38">
            <v>3500</v>
          </cell>
        </row>
        <row r="39">
          <cell r="A39">
            <v>3600</v>
          </cell>
          <cell r="B39" t="str">
            <v>Konzentrate, Aromen, Pulpen</v>
          </cell>
          <cell r="C39" t="str">
            <v>Concentrates, flavours, pulps</v>
          </cell>
          <cell r="D39" t="str">
            <v>pas de définition</v>
          </cell>
          <cell r="I39">
            <v>3600</v>
          </cell>
        </row>
        <row r="40">
          <cell r="A40">
            <v>3700</v>
          </cell>
          <cell r="B40" t="str">
            <v>Früchte, Säfte, Wein</v>
          </cell>
          <cell r="C40" t="str">
            <v>Fruits, juices, wine</v>
          </cell>
          <cell r="D40" t="str">
            <v>pas de définition</v>
          </cell>
          <cell r="I40">
            <v>3700</v>
          </cell>
        </row>
        <row r="41">
          <cell r="A41">
            <v>3800</v>
          </cell>
          <cell r="B41" t="str">
            <v>Destillate</v>
          </cell>
          <cell r="C41" t="str">
            <v>Distillates</v>
          </cell>
          <cell r="D41" t="str">
            <v>pas de définition</v>
          </cell>
          <cell r="I41">
            <v>3800</v>
          </cell>
        </row>
        <row r="42">
          <cell r="A42">
            <v>3900</v>
          </cell>
          <cell r="B42" t="str">
            <v>Sprit u. Weinalkohol</v>
          </cell>
          <cell r="C42" t="str">
            <v>Spirit and wine alcohol</v>
          </cell>
          <cell r="D42" t="str">
            <v>pas de définition</v>
          </cell>
          <cell r="I42">
            <v>3900</v>
          </cell>
        </row>
        <row r="43">
          <cell r="A43">
            <v>4000</v>
          </cell>
          <cell r="B43" t="str">
            <v>Grundstoffe und Zutaten</v>
          </cell>
          <cell r="C43" t="str">
            <v>Basic material and ingredients</v>
          </cell>
          <cell r="D43" t="str">
            <v>pas de définition</v>
          </cell>
          <cell r="I43">
            <v>4000</v>
          </cell>
        </row>
        <row r="44">
          <cell r="A44">
            <v>4100</v>
          </cell>
          <cell r="B44" t="str">
            <v>Lose Ware</v>
          </cell>
          <cell r="C44" t="str">
            <v>Unbottled goods</v>
          </cell>
          <cell r="D44" t="str">
            <v>pas de définition</v>
          </cell>
          <cell r="I44">
            <v>4100</v>
          </cell>
        </row>
        <row r="45">
          <cell r="A45">
            <v>4200</v>
          </cell>
          <cell r="B45" t="str">
            <v>Lieferantenskonti-Verrechnung</v>
          </cell>
          <cell r="C45" t="str">
            <v>Charged cash discounts</v>
          </cell>
          <cell r="D45" t="str">
            <v>pas de définition</v>
          </cell>
          <cell r="I45">
            <v>4200</v>
          </cell>
        </row>
        <row r="46">
          <cell r="A46">
            <v>4300</v>
          </cell>
          <cell r="B46" t="str">
            <v>Importwarenabschlag</v>
          </cell>
          <cell r="C46" t="str">
            <v>Reductions on imported goods</v>
          </cell>
          <cell r="D46" t="str">
            <v>pas de définition</v>
          </cell>
          <cell r="I46">
            <v>4300</v>
          </cell>
        </row>
        <row r="47">
          <cell r="A47">
            <v>4400</v>
          </cell>
          <cell r="B47" t="str">
            <v>Sonstiges</v>
          </cell>
          <cell r="C47" t="str">
            <v>Miscellaneous</v>
          </cell>
          <cell r="D47" t="str">
            <v>pas de définition</v>
          </cell>
          <cell r="I47">
            <v>4400</v>
          </cell>
        </row>
        <row r="48">
          <cell r="A48">
            <v>4500</v>
          </cell>
          <cell r="B48" t="str">
            <v>Summe Rohstoffe</v>
          </cell>
          <cell r="C48" t="str">
            <v>Total raw materials</v>
          </cell>
          <cell r="D48" t="str">
            <v>pas de définition</v>
          </cell>
          <cell r="I48">
            <v>4500</v>
          </cell>
        </row>
        <row r="49">
          <cell r="A49">
            <v>4600</v>
          </cell>
          <cell r="B49" t="str">
            <v>Hilfsstoffe</v>
          </cell>
          <cell r="C49" t="str">
            <v>Auxiliary material</v>
          </cell>
          <cell r="D49" t="str">
            <v>pas de définition</v>
          </cell>
          <cell r="I49">
            <v>4600</v>
          </cell>
        </row>
        <row r="50">
          <cell r="A50">
            <v>4700</v>
          </cell>
          <cell r="B50" t="str">
            <v>Ausstattung u. Verpackungsmaterial</v>
          </cell>
          <cell r="C50" t="str">
            <v>Packaging material</v>
          </cell>
          <cell r="D50" t="str">
            <v>pas de définition</v>
          </cell>
          <cell r="I50">
            <v>4700</v>
          </cell>
        </row>
        <row r="51">
          <cell r="A51">
            <v>4800</v>
          </cell>
          <cell r="B51" t="str">
            <v>Verkaufsförderungsmaterial</v>
          </cell>
          <cell r="C51" t="str">
            <v>Promotion material</v>
          </cell>
          <cell r="D51" t="str">
            <v>pas de définition</v>
          </cell>
          <cell r="I51">
            <v>4800</v>
          </cell>
        </row>
        <row r="52">
          <cell r="A52">
            <v>4900</v>
          </cell>
          <cell r="B52" t="str">
            <v>Sonstiges</v>
          </cell>
          <cell r="C52" t="str">
            <v>Other auxiliary material</v>
          </cell>
          <cell r="D52" t="str">
            <v>pas de définition</v>
          </cell>
          <cell r="I52">
            <v>4900</v>
          </cell>
        </row>
        <row r="53">
          <cell r="A53">
            <v>5000</v>
          </cell>
          <cell r="B53" t="str">
            <v>Summe Hilfsstoffe</v>
          </cell>
          <cell r="C53" t="str">
            <v>Total auxiliary material</v>
          </cell>
          <cell r="D53" t="str">
            <v>pas de définition</v>
          </cell>
          <cell r="I53">
            <v>5000</v>
          </cell>
        </row>
        <row r="54">
          <cell r="A54">
            <v>5100</v>
          </cell>
          <cell r="B54" t="str">
            <v>Summe Betriebsstoffe</v>
          </cell>
          <cell r="C54" t="str">
            <v>Total operating supplies</v>
          </cell>
          <cell r="D54" t="str">
            <v>pas de définition</v>
          </cell>
          <cell r="I54">
            <v>5100</v>
          </cell>
        </row>
        <row r="55">
          <cell r="A55">
            <v>5200</v>
          </cell>
          <cell r="B55" t="str">
            <v>Summe Roh-, Hilfs- und Betriebsstoffe</v>
          </cell>
          <cell r="C55" t="str">
            <v>Total raw material and supplies</v>
          </cell>
          <cell r="D55" t="str">
            <v>pas de définition</v>
          </cell>
          <cell r="I55">
            <v>5200</v>
          </cell>
        </row>
        <row r="56">
          <cell r="A56">
            <v>5300</v>
          </cell>
          <cell r="B56" t="str">
            <v>Unfertige, fertige Erzeugnisse und Waren</v>
          </cell>
          <cell r="C56" t="str">
            <v>Work in process, finished goods and merchandise</v>
          </cell>
          <cell r="D56" t="str">
            <v>pas de définition</v>
          </cell>
          <cell r="I56">
            <v>5300</v>
          </cell>
        </row>
        <row r="57">
          <cell r="A57">
            <v>5400</v>
          </cell>
          <cell r="B57" t="str">
            <v>Destillate</v>
          </cell>
          <cell r="C57" t="str">
            <v>Distillates</v>
          </cell>
          <cell r="D57" t="str">
            <v>pas de définition</v>
          </cell>
          <cell r="I57">
            <v>5400</v>
          </cell>
        </row>
        <row r="58">
          <cell r="A58">
            <v>5500</v>
          </cell>
          <cell r="B58" t="str">
            <v>Typagen</v>
          </cell>
          <cell r="C58" t="str">
            <v>Typages</v>
          </cell>
          <cell r="D58" t="str">
            <v>pas de définition</v>
          </cell>
          <cell r="I58">
            <v>5500</v>
          </cell>
        </row>
        <row r="59">
          <cell r="A59">
            <v>5600</v>
          </cell>
          <cell r="B59" t="str">
            <v>Wein-Säfte lose</v>
          </cell>
          <cell r="C59" t="str">
            <v>Wine, juices unbottled</v>
          </cell>
          <cell r="D59" t="str">
            <v>pas de définition</v>
          </cell>
          <cell r="I59">
            <v>5600</v>
          </cell>
        </row>
        <row r="60">
          <cell r="A60">
            <v>5700</v>
          </cell>
          <cell r="B60" t="str">
            <v>Grundstoffe</v>
          </cell>
          <cell r="C60" t="str">
            <v>Basic material</v>
          </cell>
          <cell r="D60" t="str">
            <v>pas de définition</v>
          </cell>
          <cell r="I60">
            <v>5700</v>
          </cell>
        </row>
        <row r="61">
          <cell r="A61">
            <v>5800</v>
          </cell>
          <cell r="B61" t="str">
            <v>Konzentrate, Aromen und Pulpen</v>
          </cell>
          <cell r="C61" t="str">
            <v>Concentrates, flavours, pulps</v>
          </cell>
          <cell r="D61" t="str">
            <v>pas de définition</v>
          </cell>
          <cell r="I61">
            <v>5800</v>
          </cell>
        </row>
        <row r="62">
          <cell r="A62">
            <v>5900</v>
          </cell>
          <cell r="B62" t="str">
            <v>Fertigware lose</v>
          </cell>
          <cell r="C62" t="str">
            <v>Finished goods (unbottled)</v>
          </cell>
          <cell r="D62" t="str">
            <v>pas de définition</v>
          </cell>
          <cell r="I62">
            <v>5900</v>
          </cell>
        </row>
        <row r="63">
          <cell r="A63">
            <v>6000</v>
          </cell>
          <cell r="B63" t="str">
            <v>Sonstiges</v>
          </cell>
          <cell r="C63" t="str">
            <v>Miscellaneous</v>
          </cell>
          <cell r="D63" t="str">
            <v>pas de définition</v>
          </cell>
          <cell r="I63">
            <v>6000</v>
          </cell>
        </row>
        <row r="64">
          <cell r="A64">
            <v>6100</v>
          </cell>
          <cell r="B64" t="str">
            <v>Summe unfertige Erzeugnisse</v>
          </cell>
          <cell r="C64" t="str">
            <v>Total work in process</v>
          </cell>
          <cell r="D64" t="str">
            <v>pas de définition</v>
          </cell>
          <cell r="I64">
            <v>6100</v>
          </cell>
        </row>
        <row r="65">
          <cell r="A65">
            <v>6200</v>
          </cell>
          <cell r="B65" t="str">
            <v>Summe Vorräte</v>
          </cell>
          <cell r="C65" t="str">
            <v>Total inventories</v>
          </cell>
          <cell r="D65" t="str">
            <v>pas de définition</v>
          </cell>
          <cell r="I65">
            <v>6200</v>
          </cell>
        </row>
        <row r="66">
          <cell r="A66">
            <v>6300</v>
          </cell>
          <cell r="B66" t="str">
            <v>Fertigware (lose)</v>
          </cell>
          <cell r="C66" t="str">
            <v>Finished goods (unbottled)</v>
          </cell>
          <cell r="D66" t="str">
            <v>pas de définition</v>
          </cell>
          <cell r="I66">
            <v>6300</v>
          </cell>
        </row>
        <row r="67">
          <cell r="A67">
            <v>6400</v>
          </cell>
          <cell r="B67" t="str">
            <v>Abgefüllte Fertigware</v>
          </cell>
          <cell r="C67" t="str">
            <v>Finished goods (bottled)</v>
          </cell>
          <cell r="D67" t="str">
            <v>pas de définition</v>
          </cell>
          <cell r="I67">
            <v>6400</v>
          </cell>
        </row>
        <row r="68">
          <cell r="A68">
            <v>6500</v>
          </cell>
          <cell r="B68" t="str">
            <v xml:space="preserve">   Nordhäuser</v>
          </cell>
          <cell r="C68" t="str">
            <v xml:space="preserve">   Nordhäuser</v>
          </cell>
          <cell r="D68" t="str">
            <v>pas de définition</v>
          </cell>
          <cell r="I68">
            <v>6500</v>
          </cell>
        </row>
        <row r="69">
          <cell r="A69">
            <v>6600</v>
          </cell>
          <cell r="B69" t="str">
            <v xml:space="preserve">   Mariacron</v>
          </cell>
          <cell r="C69" t="str">
            <v xml:space="preserve">   Mariacron</v>
          </cell>
          <cell r="D69" t="str">
            <v>pas de définition</v>
          </cell>
          <cell r="I69">
            <v>6600</v>
          </cell>
        </row>
        <row r="70">
          <cell r="A70">
            <v>6700</v>
          </cell>
          <cell r="B70" t="str">
            <v xml:space="preserve">   Mariacron Premium</v>
          </cell>
          <cell r="C70" t="str">
            <v xml:space="preserve">   Mariacron Premium</v>
          </cell>
          <cell r="D70" t="str">
            <v>pas de définition</v>
          </cell>
          <cell r="I70">
            <v>6700</v>
          </cell>
        </row>
        <row r="71">
          <cell r="A71">
            <v>6800</v>
          </cell>
          <cell r="B71" t="str">
            <v xml:space="preserve">   Chantre</v>
          </cell>
          <cell r="C71" t="str">
            <v xml:space="preserve">   Chantre</v>
          </cell>
          <cell r="D71" t="str">
            <v>pas de définition</v>
          </cell>
          <cell r="I71">
            <v>6800</v>
          </cell>
        </row>
        <row r="72">
          <cell r="A72">
            <v>6900</v>
          </cell>
          <cell r="B72" t="str">
            <v xml:space="preserve">   Attache</v>
          </cell>
          <cell r="C72" t="str">
            <v xml:space="preserve">   Attache</v>
          </cell>
          <cell r="D72" t="str">
            <v>pas de définition</v>
          </cell>
          <cell r="I72">
            <v>6900</v>
          </cell>
        </row>
        <row r="73">
          <cell r="A73">
            <v>7000</v>
          </cell>
          <cell r="B73" t="str">
            <v xml:space="preserve">   Chantre Cream</v>
          </cell>
          <cell r="C73" t="str">
            <v xml:space="preserve">   Chantre Cream</v>
          </cell>
          <cell r="D73" t="str">
            <v>pas de définition</v>
          </cell>
          <cell r="I73">
            <v>7000</v>
          </cell>
        </row>
        <row r="74">
          <cell r="A74">
            <v>7100</v>
          </cell>
          <cell r="B74" t="str">
            <v xml:space="preserve">   Edle Liköre</v>
          </cell>
          <cell r="C74" t="str">
            <v xml:space="preserve">   Edle Liköre</v>
          </cell>
          <cell r="D74" t="str">
            <v>pas de définition</v>
          </cell>
          <cell r="I74">
            <v>7100</v>
          </cell>
        </row>
        <row r="75">
          <cell r="A75">
            <v>7200</v>
          </cell>
          <cell r="B75" t="str">
            <v xml:space="preserve">   Zinn 40</v>
          </cell>
          <cell r="C75" t="str">
            <v xml:space="preserve">   Zinn 40</v>
          </cell>
          <cell r="D75" t="str">
            <v>pas de définition</v>
          </cell>
          <cell r="I75">
            <v>7200</v>
          </cell>
        </row>
        <row r="76">
          <cell r="A76">
            <v>7300</v>
          </cell>
          <cell r="B76" t="str">
            <v xml:space="preserve">   Criss</v>
          </cell>
          <cell r="C76" t="str">
            <v xml:space="preserve">   Criss</v>
          </cell>
          <cell r="D76" t="str">
            <v>pas de définition</v>
          </cell>
          <cell r="I76">
            <v>7300</v>
          </cell>
        </row>
        <row r="77">
          <cell r="A77">
            <v>7400</v>
          </cell>
          <cell r="B77" t="str">
            <v>sonstige alkoholische Getränke</v>
          </cell>
          <cell r="C77" t="str">
            <v>other alcoholic beverages</v>
          </cell>
          <cell r="D77" t="str">
            <v>pas de définition</v>
          </cell>
          <cell r="I77">
            <v>7400</v>
          </cell>
        </row>
        <row r="78">
          <cell r="A78">
            <v>7500</v>
          </cell>
          <cell r="D78" t="str">
            <v>pas de définition</v>
          </cell>
          <cell r="I78">
            <v>7500</v>
          </cell>
        </row>
        <row r="79">
          <cell r="A79">
            <v>7600</v>
          </cell>
          <cell r="B79" t="str">
            <v xml:space="preserve">   Hohes C</v>
          </cell>
          <cell r="C79" t="str">
            <v xml:space="preserve">   Hohes C</v>
          </cell>
          <cell r="D79" t="str">
            <v>pas de définition</v>
          </cell>
          <cell r="I79">
            <v>7600</v>
          </cell>
        </row>
        <row r="80">
          <cell r="A80">
            <v>7700</v>
          </cell>
          <cell r="B80" t="str">
            <v xml:space="preserve">   Dr Koch's</v>
          </cell>
          <cell r="C80" t="str">
            <v xml:space="preserve">   Dr Koch's</v>
          </cell>
          <cell r="D80" t="str">
            <v>pas de définition</v>
          </cell>
          <cell r="I80">
            <v>7700</v>
          </cell>
        </row>
        <row r="81">
          <cell r="A81">
            <v>7800</v>
          </cell>
          <cell r="B81" t="str">
            <v xml:space="preserve">   Granini Fruchtsäfte</v>
          </cell>
          <cell r="C81" t="str">
            <v xml:space="preserve">   Granini fruit juices</v>
          </cell>
          <cell r="D81" t="str">
            <v>pas de définition</v>
          </cell>
          <cell r="I81">
            <v>7800</v>
          </cell>
        </row>
        <row r="82">
          <cell r="A82">
            <v>7900</v>
          </cell>
          <cell r="B82" t="str">
            <v xml:space="preserve">   Granini Gute Ernte</v>
          </cell>
          <cell r="C82" t="str">
            <v xml:space="preserve">   Granini Gute Ernte</v>
          </cell>
          <cell r="D82" t="str">
            <v>pas de définition</v>
          </cell>
          <cell r="I82">
            <v>7900</v>
          </cell>
        </row>
        <row r="83">
          <cell r="A83">
            <v>8000</v>
          </cell>
          <cell r="B83" t="str">
            <v xml:space="preserve">   La Bamba</v>
          </cell>
          <cell r="C83" t="str">
            <v xml:space="preserve">   La Bamba</v>
          </cell>
          <cell r="D83" t="str">
            <v>pas de définition</v>
          </cell>
          <cell r="I83">
            <v>8000</v>
          </cell>
        </row>
        <row r="84">
          <cell r="A84">
            <v>8100</v>
          </cell>
          <cell r="B84" t="str">
            <v>sonstige alkoholfreie Getränke</v>
          </cell>
          <cell r="C84" t="str">
            <v>Other nonalcoholic beverages</v>
          </cell>
          <cell r="D84" t="str">
            <v>pas de définition</v>
          </cell>
          <cell r="I84">
            <v>8100</v>
          </cell>
        </row>
        <row r="85">
          <cell r="A85">
            <v>8200</v>
          </cell>
          <cell r="D85" t="str">
            <v>pas de définition</v>
          </cell>
          <cell r="I85">
            <v>8200</v>
          </cell>
        </row>
        <row r="86">
          <cell r="A86">
            <v>8300</v>
          </cell>
          <cell r="B86" t="str">
            <v>Fruchtartikel</v>
          </cell>
          <cell r="C86" t="str">
            <v>Fruit products</v>
          </cell>
          <cell r="D86" t="str">
            <v>pas de définition</v>
          </cell>
          <cell r="I86">
            <v>8300</v>
          </cell>
        </row>
        <row r="87">
          <cell r="A87">
            <v>8400</v>
          </cell>
          <cell r="B87" t="str">
            <v>sonstige Erzeugnisse</v>
          </cell>
          <cell r="C87" t="str">
            <v>Other products</v>
          </cell>
          <cell r="D87" t="str">
            <v>pas de définition</v>
          </cell>
          <cell r="I87">
            <v>8400</v>
          </cell>
        </row>
        <row r="88">
          <cell r="A88">
            <v>8500</v>
          </cell>
          <cell r="B88" t="str">
            <v>Summe Fertigerzeugnisse</v>
          </cell>
          <cell r="C88" t="str">
            <v>Total Finished goods</v>
          </cell>
          <cell r="D88" t="str">
            <v>pas de définition</v>
          </cell>
          <cell r="I88">
            <v>8500</v>
          </cell>
        </row>
        <row r="89">
          <cell r="A89">
            <v>8600</v>
          </cell>
          <cell r="B89" t="str">
            <v>Fertigerzugnisse (Marken)</v>
          </cell>
          <cell r="C89" t="str">
            <v>Finished goods (brands)</v>
          </cell>
          <cell r="D89" t="str">
            <v>pas de définition</v>
          </cell>
          <cell r="I89">
            <v>8600</v>
          </cell>
        </row>
        <row r="90">
          <cell r="A90">
            <v>8700</v>
          </cell>
          <cell r="B90" t="str">
            <v>Spirituosen, lose</v>
          </cell>
          <cell r="C90" t="str">
            <v>Spirits (unbottled)</v>
          </cell>
          <cell r="D90" t="str">
            <v>pas de définition</v>
          </cell>
          <cell r="I90">
            <v>8700</v>
          </cell>
        </row>
        <row r="91">
          <cell r="A91">
            <v>8800</v>
          </cell>
          <cell r="B91" t="str">
            <v>Importwaren Spirituosen (Pol.,Phil., Freixenet, Stock)</v>
          </cell>
          <cell r="C91" t="str">
            <v>Imported spirits (Pol.,Phil., Freixenet, Stock)</v>
          </cell>
          <cell r="D91" t="str">
            <v>pas de définition</v>
          </cell>
          <cell r="I91">
            <v>8800</v>
          </cell>
        </row>
        <row r="92">
          <cell r="A92">
            <v>8900</v>
          </cell>
          <cell r="B92" t="str">
            <v>Produkte Gesunde Ernährung</v>
          </cell>
          <cell r="C92" t="str">
            <v>Healthy nutrition goods</v>
          </cell>
          <cell r="D92" t="str">
            <v>pas de définition</v>
          </cell>
          <cell r="I92">
            <v>8900</v>
          </cell>
        </row>
        <row r="93">
          <cell r="A93">
            <v>9000</v>
          </cell>
          <cell r="B93" t="str">
            <v>Importwaren AfG (Per., Con., Pulco, Ybbs)</v>
          </cell>
          <cell r="C93" t="str">
            <v>Imported non-alcoholic beverages (Per.,Con.,Pulco,Ybbs)</v>
          </cell>
          <cell r="D93" t="str">
            <v>pas de définition</v>
          </cell>
          <cell r="I93">
            <v>9000</v>
          </cell>
        </row>
        <row r="94">
          <cell r="A94">
            <v>9100</v>
          </cell>
          <cell r="B94" t="str">
            <v>Flawa Nordhäuser</v>
          </cell>
          <cell r="C94" t="str">
            <v>Bottled Nordhäuser</v>
          </cell>
          <cell r="D94" t="str">
            <v>pas de définition</v>
          </cell>
          <cell r="I94">
            <v>9100</v>
          </cell>
        </row>
        <row r="95">
          <cell r="A95">
            <v>9200</v>
          </cell>
          <cell r="B95" t="str">
            <v>Sonstige</v>
          </cell>
          <cell r="C95" t="str">
            <v>Other</v>
          </cell>
          <cell r="D95" t="str">
            <v>pas de définition</v>
          </cell>
          <cell r="I95">
            <v>9200</v>
          </cell>
        </row>
        <row r="96">
          <cell r="A96">
            <v>9300</v>
          </cell>
          <cell r="B96" t="str">
            <v>Summe Waren</v>
          </cell>
          <cell r="C96" t="str">
            <v>Total merchandise</v>
          </cell>
          <cell r="D96" t="str">
            <v>pas de définition</v>
          </cell>
          <cell r="I96">
            <v>9300</v>
          </cell>
        </row>
        <row r="97">
          <cell r="A97">
            <v>9400</v>
          </cell>
          <cell r="B97" t="str">
            <v>Fertige Erzeugnisse und Waren</v>
          </cell>
          <cell r="C97" t="str">
            <v>Finished Goods and merchandise</v>
          </cell>
          <cell r="D97" t="str">
            <v>pas de définition</v>
          </cell>
          <cell r="I97">
            <v>9400</v>
          </cell>
        </row>
        <row r="98">
          <cell r="A98">
            <v>9500</v>
          </cell>
          <cell r="B98" t="str">
            <v>Geleistete Anzahlungen</v>
          </cell>
          <cell r="C98" t="str">
            <v>Payments on account</v>
          </cell>
          <cell r="D98" t="str">
            <v>pas de définition</v>
          </cell>
          <cell r="I98">
            <v>9500</v>
          </cell>
        </row>
        <row r="99">
          <cell r="A99">
            <v>9600</v>
          </cell>
          <cell r="B99" t="str">
            <v>Waren</v>
          </cell>
          <cell r="C99" t="str">
            <v>Merchandise</v>
          </cell>
          <cell r="D99" t="str">
            <v>pas de définition</v>
          </cell>
          <cell r="I99">
            <v>9600</v>
          </cell>
        </row>
        <row r="100">
          <cell r="A100">
            <v>9700</v>
          </cell>
          <cell r="D100" t="str">
            <v>pas de définition</v>
          </cell>
          <cell r="I100">
            <v>9700</v>
          </cell>
        </row>
        <row r="101">
          <cell r="A101">
            <v>9800</v>
          </cell>
          <cell r="B101" t="str">
            <v>Forderungen und sonstige Vermögensgegenstände</v>
          </cell>
          <cell r="C101" t="str">
            <v>Receivables and other assets</v>
          </cell>
          <cell r="D101" t="str">
            <v>pas de définition</v>
          </cell>
          <cell r="I101">
            <v>9800</v>
          </cell>
        </row>
        <row r="102">
          <cell r="A102">
            <v>9900</v>
          </cell>
          <cell r="B102" t="str">
            <v xml:space="preserve">  Forderungen aus Lieferungen und Leistungen</v>
          </cell>
          <cell r="C102" t="str">
            <v>Trade receivables</v>
          </cell>
          <cell r="D102" t="str">
            <v>pas de définition</v>
          </cell>
          <cell r="I102">
            <v>9900</v>
          </cell>
        </row>
        <row r="103">
          <cell r="A103">
            <v>10000</v>
          </cell>
          <cell r="B103" t="str">
            <v xml:space="preserve">    davon mit einer Restlaufzeit von mehr als einem Jahr</v>
          </cell>
          <cell r="C103" t="str">
            <v>of which  with a term of more than one year</v>
          </cell>
          <cell r="D103" t="str">
            <v>pas de définition</v>
          </cell>
          <cell r="I103">
            <v>10000</v>
          </cell>
        </row>
        <row r="104">
          <cell r="A104">
            <v>10100</v>
          </cell>
          <cell r="B104" t="str">
            <v xml:space="preserve">  Forderungen gegen verbundenen Unternehmen</v>
          </cell>
          <cell r="C104" t="str">
            <v>Receivables from affiliated enterprises</v>
          </cell>
          <cell r="D104" t="str">
            <v>pas de définition</v>
          </cell>
          <cell r="I104">
            <v>10100</v>
          </cell>
        </row>
        <row r="105">
          <cell r="A105">
            <v>10200</v>
          </cell>
          <cell r="B105" t="str">
            <v xml:space="preserve">    davon mit einer Restlaufzeit von mehr als einem Jahr</v>
          </cell>
          <cell r="C105" t="str">
            <v>of which  with a term of more than one year</v>
          </cell>
          <cell r="D105" t="str">
            <v>pas de définition</v>
          </cell>
          <cell r="I105">
            <v>10200</v>
          </cell>
        </row>
        <row r="106">
          <cell r="A106">
            <v>10300</v>
          </cell>
          <cell r="B106" t="str">
            <v xml:space="preserve">  Forderungen gegen Unternehmen, mit denen ein Beteiligungsverhältnis besteht</v>
          </cell>
          <cell r="C106" t="str">
            <v>Receivables from enterprises in which participations are held</v>
          </cell>
          <cell r="D106" t="str">
            <v>pas de définition</v>
          </cell>
          <cell r="I106">
            <v>10300</v>
          </cell>
        </row>
        <row r="107">
          <cell r="A107">
            <v>10400</v>
          </cell>
          <cell r="D107" t="str">
            <v>pas de définition</v>
          </cell>
          <cell r="I107">
            <v>10400</v>
          </cell>
        </row>
        <row r="108">
          <cell r="A108">
            <v>10500</v>
          </cell>
          <cell r="B108" t="str">
            <v xml:space="preserve">    davon mit einer Restlaufzeit von mehr als einem Jahr</v>
          </cell>
          <cell r="C108" t="str">
            <v>of which  with a term of more than one year</v>
          </cell>
          <cell r="D108" t="str">
            <v>pas de définition</v>
          </cell>
          <cell r="I108">
            <v>10500</v>
          </cell>
        </row>
        <row r="109">
          <cell r="A109">
            <v>10600</v>
          </cell>
          <cell r="B109" t="str">
            <v xml:space="preserve">  Sonstige Vermögensgegenstände</v>
          </cell>
          <cell r="C109" t="str">
            <v>Other assets</v>
          </cell>
          <cell r="D109" t="str">
            <v>pas de définition</v>
          </cell>
          <cell r="I109">
            <v>10600</v>
          </cell>
        </row>
        <row r="110">
          <cell r="A110">
            <v>10700</v>
          </cell>
          <cell r="B110" t="str">
            <v xml:space="preserve">    davon mit einer Restlaufzeit von mehr als einem Jahr</v>
          </cell>
          <cell r="C110" t="str">
            <v>of which  with a term of more than one year</v>
          </cell>
          <cell r="D110" t="str">
            <v>pas de définition</v>
          </cell>
          <cell r="I110">
            <v>10700</v>
          </cell>
        </row>
        <row r="111">
          <cell r="A111">
            <v>10800</v>
          </cell>
          <cell r="D111" t="str">
            <v>pas de définition</v>
          </cell>
          <cell r="I111">
            <v>10800</v>
          </cell>
        </row>
        <row r="112">
          <cell r="A112">
            <v>10900</v>
          </cell>
          <cell r="B112" t="str">
            <v xml:space="preserve">  Wertpapiere</v>
          </cell>
          <cell r="C112" t="str">
            <v>Securities</v>
          </cell>
          <cell r="D112" t="str">
            <v>pas de définition</v>
          </cell>
          <cell r="I112">
            <v>10900</v>
          </cell>
        </row>
        <row r="113">
          <cell r="A113">
            <v>10910</v>
          </cell>
          <cell r="B113" t="str">
            <v>Anteile an verbundenen Unternehmen</v>
          </cell>
          <cell r="C113" t="str">
            <v>Shares in affiliated enterprises</v>
          </cell>
          <cell r="D113" t="str">
            <v>pas de définition</v>
          </cell>
        </row>
        <row r="114">
          <cell r="A114">
            <v>10920</v>
          </cell>
          <cell r="B114" t="str">
            <v>eigene Anteile</v>
          </cell>
          <cell r="C114" t="str">
            <v>Own shares</v>
          </cell>
          <cell r="D114" t="str">
            <v>pas de définition</v>
          </cell>
        </row>
        <row r="115">
          <cell r="A115">
            <v>10930</v>
          </cell>
          <cell r="B115" t="str">
            <v>sonstige Werpapiere</v>
          </cell>
          <cell r="C115" t="str">
            <v>Other securities</v>
          </cell>
          <cell r="D115" t="str">
            <v>pas de définition</v>
          </cell>
        </row>
        <row r="116">
          <cell r="A116">
            <v>11000</v>
          </cell>
          <cell r="B116" t="str">
            <v xml:space="preserve">  Flüssige Mittel</v>
          </cell>
          <cell r="C116" t="str">
            <v>Cheques, cash-in-hand, central bank and postal giro balances, bank balances</v>
          </cell>
          <cell r="D116" t="str">
            <v>pas de définition</v>
          </cell>
          <cell r="I116">
            <v>11000</v>
          </cell>
        </row>
        <row r="117">
          <cell r="A117">
            <v>11100</v>
          </cell>
          <cell r="B117" t="str">
            <v>Schecks, Kassenbesand, Bundesbank- u. Postschekguthaben, Gthaben bei Kreditinstituten</v>
          </cell>
          <cell r="C117" t="str">
            <v>checks, cash-on-hind, cash in Federal Reserve and Postal Systems, cash in banks</v>
          </cell>
          <cell r="D117" t="str">
            <v>pas de définition</v>
          </cell>
          <cell r="I117">
            <v>11100</v>
          </cell>
        </row>
        <row r="118">
          <cell r="A118">
            <v>11200</v>
          </cell>
          <cell r="B118" t="str">
            <v xml:space="preserve">  Rechnungsabgrenzungsposten</v>
          </cell>
          <cell r="C118" t="str">
            <v>Prepaid Expenses</v>
          </cell>
          <cell r="D118" t="str">
            <v>pas de définition</v>
          </cell>
          <cell r="I118">
            <v>11200</v>
          </cell>
        </row>
        <row r="119">
          <cell r="A119">
            <v>11300</v>
          </cell>
          <cell r="B119" t="str">
            <v xml:space="preserve">  Sonstige</v>
          </cell>
          <cell r="C119" t="str">
            <v>Other</v>
          </cell>
          <cell r="D119" t="str">
            <v>pas de définition</v>
          </cell>
          <cell r="I119">
            <v>11300</v>
          </cell>
        </row>
        <row r="120">
          <cell r="A120">
            <v>11400</v>
          </cell>
          <cell r="B120" t="str">
            <v xml:space="preserve">  Steuerabgrenzung nach § 306 HGB</v>
          </cell>
          <cell r="C120" t="str">
            <v>Tax accruals and deferrals pursuant to § 306 (HGB) commercial law code</v>
          </cell>
          <cell r="D120" t="str">
            <v>pas de définition</v>
          </cell>
          <cell r="I120">
            <v>11400</v>
          </cell>
        </row>
        <row r="121">
          <cell r="A121">
            <v>11500</v>
          </cell>
          <cell r="D121" t="str">
            <v>pas de définition</v>
          </cell>
          <cell r="I121">
            <v>11500</v>
          </cell>
        </row>
        <row r="122">
          <cell r="A122">
            <v>11600</v>
          </cell>
          <cell r="B122" t="str">
            <v xml:space="preserve">Vorräte zum </v>
          </cell>
          <cell r="C122" t="str">
            <v xml:space="preserve">Inventories at </v>
          </cell>
          <cell r="D122" t="str">
            <v>pas de définition</v>
          </cell>
          <cell r="I122">
            <v>11600</v>
          </cell>
        </row>
        <row r="123">
          <cell r="A123">
            <v>11700</v>
          </cell>
          <cell r="D123" t="str">
            <v>pas de définition</v>
          </cell>
          <cell r="I123">
            <v>11700</v>
          </cell>
        </row>
        <row r="124">
          <cell r="A124">
            <v>11800</v>
          </cell>
          <cell r="D124" t="str">
            <v>pas de définition</v>
          </cell>
          <cell r="I124">
            <v>11800</v>
          </cell>
        </row>
        <row r="125">
          <cell r="A125">
            <v>11900</v>
          </cell>
          <cell r="D125" t="str">
            <v>pas de définition</v>
          </cell>
          <cell r="I125">
            <v>11900</v>
          </cell>
        </row>
        <row r="126">
          <cell r="A126">
            <v>12000</v>
          </cell>
          <cell r="B126" t="str">
            <v>Summe Aktiva</v>
          </cell>
          <cell r="C126" t="str">
            <v>Total assets</v>
          </cell>
          <cell r="D126" t="str">
            <v>pas de définition</v>
          </cell>
          <cell r="I126">
            <v>12000</v>
          </cell>
        </row>
        <row r="127">
          <cell r="A127">
            <v>12100</v>
          </cell>
          <cell r="D127" t="str">
            <v>pas de définition</v>
          </cell>
          <cell r="I127">
            <v>12100</v>
          </cell>
        </row>
        <row r="128">
          <cell r="A128">
            <v>12200</v>
          </cell>
          <cell r="D128" t="str">
            <v>pas de définition</v>
          </cell>
          <cell r="I128">
            <v>12200</v>
          </cell>
        </row>
        <row r="129">
          <cell r="A129">
            <v>12300</v>
          </cell>
          <cell r="B129" t="str">
            <v>P a s s i v a</v>
          </cell>
          <cell r="C129" t="str">
            <v>Equity &amp; Liabilities</v>
          </cell>
          <cell r="D129" t="str">
            <v>pas de définition</v>
          </cell>
          <cell r="I129">
            <v>12300</v>
          </cell>
        </row>
        <row r="130">
          <cell r="A130">
            <v>12400</v>
          </cell>
          <cell r="D130" t="str">
            <v>pas de définition</v>
          </cell>
          <cell r="I130">
            <v>12400</v>
          </cell>
        </row>
        <row r="131">
          <cell r="A131">
            <v>12500</v>
          </cell>
          <cell r="B131" t="str">
            <v>Eigenkapital</v>
          </cell>
          <cell r="C131" t="str">
            <v>Equity</v>
          </cell>
          <cell r="D131" t="str">
            <v>pas de définition</v>
          </cell>
          <cell r="I131">
            <v>12500</v>
          </cell>
        </row>
        <row r="132">
          <cell r="A132">
            <v>12600</v>
          </cell>
          <cell r="D132" t="str">
            <v>pas de définition</v>
          </cell>
          <cell r="I132">
            <v>12600</v>
          </cell>
        </row>
        <row r="133">
          <cell r="A133">
            <v>12700</v>
          </cell>
          <cell r="B133" t="str">
            <v>Gezeichnetes Kapital</v>
          </cell>
          <cell r="C133" t="str">
            <v>Subscribed capital</v>
          </cell>
          <cell r="D133" t="str">
            <v>pas de définition</v>
          </cell>
          <cell r="I133">
            <v>12700</v>
          </cell>
        </row>
        <row r="134">
          <cell r="A134">
            <v>12800</v>
          </cell>
          <cell r="B134" t="str">
            <v>Kapitalrücklagen</v>
          </cell>
          <cell r="C134" t="str">
            <v>Capital reserves</v>
          </cell>
          <cell r="D134" t="str">
            <v>pas de définition</v>
          </cell>
          <cell r="I134">
            <v>12800</v>
          </cell>
        </row>
        <row r="135">
          <cell r="A135">
            <v>12900</v>
          </cell>
          <cell r="B135" t="str">
            <v>Unterschiedsbetrag aus der Kapitalkonsolidierung</v>
          </cell>
          <cell r="C135" t="str">
            <v>Differences out of capital consolidation</v>
          </cell>
          <cell r="D135" t="str">
            <v>pas de définition</v>
          </cell>
          <cell r="I135">
            <v>12900</v>
          </cell>
        </row>
        <row r="136">
          <cell r="A136">
            <v>13000</v>
          </cell>
          <cell r="B136" t="str">
            <v>Fusionsverlust</v>
          </cell>
          <cell r="C136" t="str">
            <v>Losses of mergers</v>
          </cell>
          <cell r="D136" t="str">
            <v>pas de définition</v>
          </cell>
          <cell r="I136">
            <v>13000</v>
          </cell>
        </row>
        <row r="137">
          <cell r="A137">
            <v>13100</v>
          </cell>
          <cell r="B137" t="str">
            <v>Gewinnrücklagen</v>
          </cell>
          <cell r="C137" t="str">
            <v>Revenue Reserves</v>
          </cell>
          <cell r="D137" t="str">
            <v>pas de définition</v>
          </cell>
          <cell r="I137">
            <v>13100</v>
          </cell>
        </row>
        <row r="138">
          <cell r="A138">
            <v>13200</v>
          </cell>
          <cell r="B138" t="str">
            <v>davon   Währungsdifferenzen-Rücklage</v>
          </cell>
          <cell r="C138" t="str">
            <v>thereof reserves of foreign currency exchange rate differences</v>
          </cell>
          <cell r="D138" t="str">
            <v>pas de définition</v>
          </cell>
          <cell r="I138">
            <v>13200</v>
          </cell>
        </row>
        <row r="139">
          <cell r="A139">
            <v>13300</v>
          </cell>
          <cell r="B139" t="str">
            <v>Zur Kapit. Erhöhung gel. Einlagen</v>
          </cell>
          <cell r="C139" t="str">
            <v>Contributions to capital increase</v>
          </cell>
          <cell r="D139" t="str">
            <v>pas de définition</v>
          </cell>
          <cell r="I139">
            <v>13300</v>
          </cell>
        </row>
        <row r="140">
          <cell r="A140">
            <v>13400</v>
          </cell>
          <cell r="B140" t="str">
            <v>Anteile anderer Gesellschafter</v>
          </cell>
          <cell r="C140" t="str">
            <v>Minority interests</v>
          </cell>
          <cell r="D140" t="str">
            <v>pas de définition</v>
          </cell>
          <cell r="I140">
            <v>13400</v>
          </cell>
        </row>
        <row r="141">
          <cell r="A141">
            <v>13500</v>
          </cell>
          <cell r="B141" t="str">
            <v>Summe</v>
          </cell>
          <cell r="C141" t="str">
            <v>Total</v>
          </cell>
          <cell r="D141" t="str">
            <v>pas de définition</v>
          </cell>
          <cell r="I141">
            <v>13500</v>
          </cell>
        </row>
        <row r="142">
          <cell r="A142">
            <v>13600</v>
          </cell>
          <cell r="B142" t="str">
            <v>Jahresüberschuß/Fehlbetrag</v>
          </cell>
          <cell r="C142" t="str">
            <v>Net income / net loss for the year</v>
          </cell>
          <cell r="D142" t="str">
            <v>pas de définition</v>
          </cell>
          <cell r="I142">
            <v>13600</v>
          </cell>
        </row>
        <row r="143">
          <cell r="A143">
            <v>13700</v>
          </cell>
          <cell r="B143" t="str">
            <v xml:space="preserve">  vor Bedienung des Genußrechtskapitals</v>
          </cell>
          <cell r="C143" t="str">
            <v>before remuneration for profit participation right capital</v>
          </cell>
          <cell r="D143" t="str">
            <v>pas de définition</v>
          </cell>
          <cell r="I143">
            <v>13700</v>
          </cell>
        </row>
        <row r="144">
          <cell r="A144">
            <v>13800</v>
          </cell>
          <cell r="B144" t="str">
            <v>Vergütung Genußrechtskapital</v>
          </cell>
          <cell r="C144" t="str">
            <v>remuneration for profit participation right capital</v>
          </cell>
          <cell r="D144" t="str">
            <v>pas de définition</v>
          </cell>
          <cell r="I144">
            <v>13800</v>
          </cell>
        </row>
        <row r="145">
          <cell r="A145">
            <v>13900</v>
          </cell>
          <cell r="D145" t="str">
            <v>pas de définition</v>
          </cell>
          <cell r="I145">
            <v>13900</v>
          </cell>
        </row>
        <row r="146">
          <cell r="A146">
            <v>14000</v>
          </cell>
          <cell r="B146" t="str">
            <v>Gewinn-/Verlust- Vortrag</v>
          </cell>
          <cell r="C146" t="str">
            <v>Retained profits / accumulated losses brought forward</v>
          </cell>
          <cell r="D146" t="str">
            <v>pas de définition</v>
          </cell>
          <cell r="I146">
            <v>14000</v>
          </cell>
        </row>
        <row r="147">
          <cell r="A147">
            <v>14100</v>
          </cell>
          <cell r="B147" t="str">
            <v>Anteile anderer Gesellschafter am Gewinn</v>
          </cell>
          <cell r="C147" t="str">
            <v>Share of the minority shareholders in profits</v>
          </cell>
          <cell r="D147" t="str">
            <v>pas de définition</v>
          </cell>
          <cell r="I147">
            <v>14100</v>
          </cell>
        </row>
        <row r="148">
          <cell r="A148">
            <v>14200</v>
          </cell>
          <cell r="B148" t="str">
            <v>Anteile anderer Gesellschafter am Verlust</v>
          </cell>
          <cell r="C148" t="str">
            <v>Share of the minority shareholders in losses</v>
          </cell>
          <cell r="D148" t="str">
            <v>pas de définition</v>
          </cell>
          <cell r="I148">
            <v>14200</v>
          </cell>
        </row>
        <row r="149">
          <cell r="A149">
            <v>14300</v>
          </cell>
          <cell r="B149" t="str">
            <v>Anteile anderer Gesellschafter am Ergebnisvortrag</v>
          </cell>
          <cell r="C149" t="str">
            <v>Share of the minority shareholders in profits/losses brought forward</v>
          </cell>
          <cell r="D149" t="str">
            <v>pas de définition</v>
          </cell>
          <cell r="I149">
            <v>14300</v>
          </cell>
        </row>
        <row r="150">
          <cell r="A150">
            <v>14400</v>
          </cell>
          <cell r="B150" t="str">
            <v>Ausschüttung und Entnahme / Einstellung in Gewinnrücklagen</v>
          </cell>
          <cell r="C150" t="str">
            <v>Distribution to shareholders and transfers to and from revenue reserves</v>
          </cell>
          <cell r="D150" t="str">
            <v>pas de définition</v>
          </cell>
          <cell r="I150">
            <v>14400</v>
          </cell>
        </row>
        <row r="151">
          <cell r="A151">
            <v>14500</v>
          </cell>
          <cell r="B151" t="str">
            <v>Bilanzgewinn/Bilanzverlust</v>
          </cell>
          <cell r="C151" t="str">
            <v>Net retained profits / net accumulated losses</v>
          </cell>
          <cell r="D151" t="str">
            <v>pas de définition</v>
          </cell>
          <cell r="I151">
            <v>14500</v>
          </cell>
        </row>
        <row r="152">
          <cell r="A152">
            <v>14600</v>
          </cell>
          <cell r="D152" t="str">
            <v>pas de définition</v>
          </cell>
          <cell r="I152">
            <v>14600</v>
          </cell>
        </row>
        <row r="153">
          <cell r="A153">
            <v>14700</v>
          </cell>
          <cell r="B153" t="str">
            <v>Genußrechtskapital</v>
          </cell>
          <cell r="C153" t="str">
            <v>Profit participation right capital</v>
          </cell>
          <cell r="D153" t="str">
            <v>pas de définition</v>
          </cell>
          <cell r="I153">
            <v>14700</v>
          </cell>
        </row>
        <row r="154">
          <cell r="A154">
            <v>14800</v>
          </cell>
          <cell r="D154" t="str">
            <v>pas de définition</v>
          </cell>
          <cell r="I154">
            <v>14800</v>
          </cell>
        </row>
        <row r="155">
          <cell r="A155">
            <v>14900</v>
          </cell>
          <cell r="D155" t="str">
            <v>pas de définition</v>
          </cell>
          <cell r="I155">
            <v>14900</v>
          </cell>
        </row>
        <row r="156">
          <cell r="A156">
            <v>15000</v>
          </cell>
          <cell r="B156" t="str">
            <v>Sonderposten mit Rücklageanteil</v>
          </cell>
          <cell r="C156" t="str">
            <v>Special items with an equity portion</v>
          </cell>
          <cell r="D156" t="str">
            <v>pas de définition</v>
          </cell>
          <cell r="I156">
            <v>15000</v>
          </cell>
        </row>
        <row r="157">
          <cell r="A157">
            <v>15100</v>
          </cell>
          <cell r="B157" t="str">
            <v>§7 -Gesetz über Bildung steuerl. anerkannter Rückstellungen (Tschechien)</v>
          </cell>
          <cell r="C157" t="str">
            <v>$7 EStG for provisions (Czech Republic)</v>
          </cell>
          <cell r="D157" t="str">
            <v>pas de définition</v>
          </cell>
          <cell r="I157">
            <v>15100</v>
          </cell>
        </row>
        <row r="158">
          <cell r="A158">
            <v>15200</v>
          </cell>
          <cell r="B158" t="str">
            <v>Preisteigerungsrücklage (Frankreich)</v>
          </cell>
          <cell r="C158" t="str">
            <v>Reserves for price increases (France)</v>
          </cell>
          <cell r="D158" t="str">
            <v>pas de définition</v>
          </cell>
          <cell r="I158">
            <v>15200</v>
          </cell>
        </row>
        <row r="159">
          <cell r="A159">
            <v>15300</v>
          </cell>
          <cell r="B159" t="str">
            <v>Rücklage gemäß § 3 StÄndG-DDR</v>
          </cell>
          <cell r="C159" t="str">
            <v>Reserves pursuant to § 3 StÄndG-DDR</v>
          </cell>
          <cell r="D159" t="str">
            <v>pas de définition</v>
          </cell>
          <cell r="I159">
            <v>15300</v>
          </cell>
        </row>
        <row r="160">
          <cell r="A160">
            <v>15400</v>
          </cell>
          <cell r="B160" t="str">
            <v>Rücklage gemäß § 6b EStG</v>
          </cell>
          <cell r="C160" t="str">
            <v>Reserves persuant to § 6b EStG</v>
          </cell>
          <cell r="D160" t="str">
            <v>pas de définition</v>
          </cell>
          <cell r="I160">
            <v>15400</v>
          </cell>
        </row>
        <row r="161">
          <cell r="A161">
            <v>15500</v>
          </cell>
          <cell r="B161" t="str">
            <v>Investitionszulage Frankreich</v>
          </cell>
          <cell r="C161" t="str">
            <v>Investment allowance France</v>
          </cell>
          <cell r="D161" t="str">
            <v>pas de définition</v>
          </cell>
          <cell r="I161">
            <v>15500</v>
          </cell>
        </row>
        <row r="162">
          <cell r="A162">
            <v>15600</v>
          </cell>
          <cell r="B162" t="str">
            <v>Rücklage gemäß §§ 6, 8, 10 und 12 EStG (Österreich)</v>
          </cell>
          <cell r="C162" t="str">
            <v>Reserves pursuant to § 6,8,10 and 12 EStG (Austria)</v>
          </cell>
          <cell r="D162" t="str">
            <v>pas de définition</v>
          </cell>
          <cell r="I162">
            <v>15600</v>
          </cell>
        </row>
        <row r="163">
          <cell r="A163">
            <v>15700</v>
          </cell>
          <cell r="B163" t="str">
            <v>Rücklage gemäß Beschluß No. 6/80 (Argentinien)</v>
          </cell>
          <cell r="C163" t="str">
            <v>Reserves pursuant to resolution No. 6/80 (Argentina)</v>
          </cell>
          <cell r="D163" t="str">
            <v>pas de définition</v>
          </cell>
          <cell r="I163">
            <v>15700</v>
          </cell>
        </row>
        <row r="164">
          <cell r="A164">
            <v>15800</v>
          </cell>
          <cell r="D164" t="str">
            <v>pas de définition</v>
          </cell>
          <cell r="I164">
            <v>15800</v>
          </cell>
        </row>
        <row r="165">
          <cell r="A165">
            <v>15900</v>
          </cell>
          <cell r="D165" t="str">
            <v>pas de définition</v>
          </cell>
          <cell r="I165">
            <v>15900</v>
          </cell>
        </row>
        <row r="166">
          <cell r="A166">
            <v>16000</v>
          </cell>
          <cell r="B166" t="str">
            <v>Rückstellungen</v>
          </cell>
          <cell r="C166" t="str">
            <v>Provisions</v>
          </cell>
          <cell r="D166" t="str">
            <v>pas de définition</v>
          </cell>
          <cell r="I166">
            <v>16000</v>
          </cell>
        </row>
        <row r="167">
          <cell r="A167">
            <v>16100</v>
          </cell>
          <cell r="D167" t="str">
            <v>pas de définition</v>
          </cell>
          <cell r="I167">
            <v>16100</v>
          </cell>
        </row>
        <row r="168">
          <cell r="A168">
            <v>16200</v>
          </cell>
          <cell r="B168" t="str">
            <v>Rückstellungen für Pensionen und ähnliche Verpflichtungen</v>
          </cell>
          <cell r="C168" t="str">
            <v>Accrual for pensions and similar obligations</v>
          </cell>
          <cell r="D168" t="str">
            <v>pas de définition</v>
          </cell>
          <cell r="I168">
            <v>16200</v>
          </cell>
        </row>
        <row r="169">
          <cell r="A169">
            <v>16300</v>
          </cell>
          <cell r="B169" t="str">
            <v>Steuerrückstellungen</v>
          </cell>
          <cell r="C169" t="str">
            <v>Tax provisions</v>
          </cell>
          <cell r="D169" t="str">
            <v>pas de définition</v>
          </cell>
          <cell r="I169">
            <v>16300</v>
          </cell>
        </row>
        <row r="170">
          <cell r="A170">
            <v>16400</v>
          </cell>
          <cell r="B170" t="str">
            <v>Sonstige Rückstellungen</v>
          </cell>
          <cell r="C170" t="str">
            <v>Other provisions</v>
          </cell>
          <cell r="D170" t="str">
            <v>pas de définition</v>
          </cell>
          <cell r="I170">
            <v>16400</v>
          </cell>
        </row>
        <row r="171">
          <cell r="A171">
            <v>16500</v>
          </cell>
          <cell r="D171" t="str">
            <v>pas de définition</v>
          </cell>
          <cell r="I171">
            <v>16500</v>
          </cell>
        </row>
        <row r="172">
          <cell r="A172">
            <v>16600</v>
          </cell>
          <cell r="D172" t="str">
            <v>pas de définition</v>
          </cell>
          <cell r="I172">
            <v>16600</v>
          </cell>
        </row>
        <row r="173">
          <cell r="A173">
            <v>16700</v>
          </cell>
          <cell r="B173" t="str">
            <v>Verbindlichkeiten</v>
          </cell>
          <cell r="C173" t="str">
            <v>Liabilities</v>
          </cell>
          <cell r="D173" t="str">
            <v>pas de définition</v>
          </cell>
          <cell r="I173">
            <v>16700</v>
          </cell>
        </row>
        <row r="174">
          <cell r="A174">
            <v>16800</v>
          </cell>
          <cell r="D174" t="str">
            <v>pas de définition</v>
          </cell>
          <cell r="I174">
            <v>16800</v>
          </cell>
        </row>
        <row r="175">
          <cell r="A175">
            <v>16900</v>
          </cell>
          <cell r="B175" t="str">
            <v>erhaltene Anzahlungen auf Bestellungen</v>
          </cell>
          <cell r="C175" t="str">
            <v>Payments received on account of orders</v>
          </cell>
          <cell r="D175" t="str">
            <v>pas de définition</v>
          </cell>
          <cell r="I175">
            <v>16900</v>
          </cell>
        </row>
        <row r="176">
          <cell r="A176">
            <v>17000</v>
          </cell>
          <cell r="B176" t="str">
            <v>Verbindlichkeiten gegenüber Kreditinstituten</v>
          </cell>
          <cell r="C176" t="str">
            <v>Liabilities to banks</v>
          </cell>
          <cell r="D176" t="str">
            <v>pas de définition</v>
          </cell>
          <cell r="I176">
            <v>17000</v>
          </cell>
        </row>
        <row r="177">
          <cell r="A177">
            <v>17100</v>
          </cell>
          <cell r="B177" t="str">
            <v>--davon mit einer Restlaufzeit bis zu einem Jahr</v>
          </cell>
          <cell r="C177" t="str">
            <v>--of which with a term of up to one year</v>
          </cell>
          <cell r="D177" t="str">
            <v>pas de définition</v>
          </cell>
          <cell r="I177">
            <v>17100</v>
          </cell>
        </row>
        <row r="178">
          <cell r="A178">
            <v>17200</v>
          </cell>
          <cell r="B178" t="str">
            <v>--davon mit einer Restlaufzeit von mehr als fünf Jahren</v>
          </cell>
          <cell r="C178" t="str">
            <v>--of which with a term of more than one year</v>
          </cell>
          <cell r="D178" t="str">
            <v>pas de définition</v>
          </cell>
          <cell r="I178">
            <v>17200</v>
          </cell>
        </row>
        <row r="179">
          <cell r="A179">
            <v>17300</v>
          </cell>
          <cell r="B179" t="str">
            <v>Verbindlichkeiten aus Lieferungen und Leistungen</v>
          </cell>
          <cell r="C179" t="str">
            <v>Trade liabilities</v>
          </cell>
          <cell r="D179" t="str">
            <v>pas de définition</v>
          </cell>
          <cell r="I179">
            <v>17300</v>
          </cell>
        </row>
        <row r="180">
          <cell r="A180">
            <v>17400</v>
          </cell>
          <cell r="B180" t="str">
            <v>--davon mit einer Restlaufzeit bis zu einem Jahr</v>
          </cell>
          <cell r="C180" t="str">
            <v>--of which with a term of up to one year</v>
          </cell>
          <cell r="D180" t="str">
            <v>pas de définition</v>
          </cell>
          <cell r="I180">
            <v>17400</v>
          </cell>
        </row>
        <row r="181">
          <cell r="A181">
            <v>17500</v>
          </cell>
          <cell r="D181" t="str">
            <v>pas de définition</v>
          </cell>
          <cell r="I181">
            <v>17500</v>
          </cell>
        </row>
        <row r="182">
          <cell r="A182">
            <v>17600</v>
          </cell>
          <cell r="B182" t="str">
            <v xml:space="preserve"> V erbindlichkeiten aus der Annahme gezogener Wechsel und der Ausstellung eigener Wechsel</v>
          </cell>
          <cell r="C182" t="str">
            <v>Liabilities on bills accepted and drawn</v>
          </cell>
          <cell r="D182" t="str">
            <v>pas de définition</v>
          </cell>
          <cell r="E182" t="str">
            <v>!</v>
          </cell>
          <cell r="I182">
            <v>17600</v>
          </cell>
        </row>
        <row r="183">
          <cell r="A183">
            <v>17700</v>
          </cell>
          <cell r="B183" t="str">
            <v>--davon mit einer Restlaufzeit bis zu einem Jahr</v>
          </cell>
          <cell r="C183" t="str">
            <v>--of which with a term of up to one year</v>
          </cell>
          <cell r="D183" t="str">
            <v>pas de définition</v>
          </cell>
          <cell r="I183">
            <v>17700</v>
          </cell>
        </row>
        <row r="184">
          <cell r="A184">
            <v>17800</v>
          </cell>
          <cell r="B184" t="str">
            <v>Verbindlichkeiten gegenüber verbundenen Unternehmen</v>
          </cell>
          <cell r="C184" t="str">
            <v>Payable to affiliated enterprises</v>
          </cell>
          <cell r="D184" t="str">
            <v>pas de définition</v>
          </cell>
          <cell r="I184">
            <v>17800</v>
          </cell>
        </row>
        <row r="185">
          <cell r="A185">
            <v>17900</v>
          </cell>
          <cell r="B185" t="str">
            <v>--davon mit einer Restlaufzeit bis zu einem Jahr</v>
          </cell>
          <cell r="C185" t="str">
            <v>--of which with a term of up to one year</v>
          </cell>
          <cell r="D185" t="str">
            <v>pas de définition</v>
          </cell>
          <cell r="I185">
            <v>17900</v>
          </cell>
        </row>
        <row r="186">
          <cell r="A186">
            <v>18000</v>
          </cell>
          <cell r="B186" t="str">
            <v>Verbindlichkeiten gegenüber Unternehmen, mit denen ein  Beteiligungsverhältnis besteht</v>
          </cell>
          <cell r="C186" t="str">
            <v>Payable to enterprises in which participations are held</v>
          </cell>
          <cell r="D186" t="str">
            <v>pas de définition</v>
          </cell>
          <cell r="I186">
            <v>18000</v>
          </cell>
        </row>
        <row r="187">
          <cell r="A187">
            <v>18100</v>
          </cell>
          <cell r="D187" t="str">
            <v>pas de définition</v>
          </cell>
          <cell r="E187" t="str">
            <v>!</v>
          </cell>
          <cell r="I187">
            <v>18100</v>
          </cell>
        </row>
        <row r="188">
          <cell r="A188">
            <v>18200</v>
          </cell>
          <cell r="B188" t="str">
            <v>--davon mit einer Restlaufzeit bis zu einem Jahr</v>
          </cell>
          <cell r="C188" t="str">
            <v>--of which with a term of up to one year</v>
          </cell>
          <cell r="D188" t="str">
            <v>pas de définition</v>
          </cell>
          <cell r="I188">
            <v>18200</v>
          </cell>
        </row>
        <row r="189">
          <cell r="A189">
            <v>18300</v>
          </cell>
          <cell r="B189" t="str">
            <v>Sonstige Verbindlichkeiten</v>
          </cell>
          <cell r="C189" t="str">
            <v>Other liabilities</v>
          </cell>
          <cell r="D189" t="str">
            <v>pas de définition</v>
          </cell>
          <cell r="I189">
            <v>18300</v>
          </cell>
        </row>
        <row r="190">
          <cell r="A190">
            <v>18400</v>
          </cell>
          <cell r="B190" t="str">
            <v xml:space="preserve">    davon aus Steuer</v>
          </cell>
          <cell r="C190" t="str">
            <v>of which taxes</v>
          </cell>
          <cell r="D190" t="str">
            <v>pas de définition</v>
          </cell>
          <cell r="I190">
            <v>18400</v>
          </cell>
        </row>
        <row r="191">
          <cell r="A191">
            <v>18500</v>
          </cell>
          <cell r="B191" t="str">
            <v xml:space="preserve">    davon Branntweinsteuer</v>
          </cell>
          <cell r="C191" t="str">
            <v>of which excise duty (on spirits, sparkling wine etc.)</v>
          </cell>
          <cell r="D191" t="str">
            <v>pas de définition</v>
          </cell>
          <cell r="I191">
            <v>18500</v>
          </cell>
        </row>
        <row r="192">
          <cell r="A192">
            <v>18600</v>
          </cell>
          <cell r="B192" t="str">
            <v xml:space="preserve">    davon soziale Sicherheit</v>
          </cell>
          <cell r="C192" t="str">
            <v>of which relating to social security and similar obligations</v>
          </cell>
          <cell r="D192" t="str">
            <v>pas de définition</v>
          </cell>
          <cell r="I192">
            <v>18600</v>
          </cell>
        </row>
        <row r="193">
          <cell r="A193">
            <v>18700</v>
          </cell>
          <cell r="D193" t="str">
            <v>pas de définition</v>
          </cell>
          <cell r="I193">
            <v>18700</v>
          </cell>
        </row>
        <row r="194">
          <cell r="A194">
            <v>18800</v>
          </cell>
          <cell r="D194" t="str">
            <v>pas de définition</v>
          </cell>
          <cell r="I194">
            <v>18800</v>
          </cell>
        </row>
        <row r="195">
          <cell r="A195">
            <v>18900</v>
          </cell>
          <cell r="B195" t="str">
            <v>Rechnungsabgrenzungsposten</v>
          </cell>
          <cell r="C195" t="str">
            <v>Deferred Income</v>
          </cell>
          <cell r="D195" t="str">
            <v>pas de définition</v>
          </cell>
          <cell r="I195">
            <v>18900</v>
          </cell>
        </row>
        <row r="196">
          <cell r="A196">
            <v>19000</v>
          </cell>
          <cell r="D196" t="str">
            <v>pas de définition</v>
          </cell>
          <cell r="I196">
            <v>19000</v>
          </cell>
        </row>
        <row r="197">
          <cell r="A197">
            <v>19100</v>
          </cell>
          <cell r="D197" t="str">
            <v>pas de définition</v>
          </cell>
          <cell r="I197">
            <v>19100</v>
          </cell>
        </row>
        <row r="198">
          <cell r="A198">
            <v>19200</v>
          </cell>
          <cell r="D198" t="str">
            <v>pas de définition</v>
          </cell>
          <cell r="I198">
            <v>19200</v>
          </cell>
        </row>
        <row r="199">
          <cell r="A199">
            <v>19300</v>
          </cell>
          <cell r="D199" t="str">
            <v>pas de définition</v>
          </cell>
          <cell r="I199">
            <v>19300</v>
          </cell>
        </row>
        <row r="200">
          <cell r="A200">
            <v>19400</v>
          </cell>
          <cell r="B200" t="str">
            <v>Passiva</v>
          </cell>
          <cell r="C200" t="str">
            <v>Equity &amp; Liabilities</v>
          </cell>
          <cell r="D200" t="str">
            <v>pas de définition</v>
          </cell>
          <cell r="I200">
            <v>19400</v>
          </cell>
        </row>
        <row r="201">
          <cell r="A201">
            <v>19500</v>
          </cell>
          <cell r="B201" t="str">
            <v>Summe Passiva</v>
          </cell>
          <cell r="C201" t="str">
            <v>Total liabilities</v>
          </cell>
          <cell r="D201" t="str">
            <v>pas de définition</v>
          </cell>
          <cell r="I201">
            <v>19500</v>
          </cell>
        </row>
        <row r="202">
          <cell r="A202">
            <v>19600</v>
          </cell>
          <cell r="D202" t="str">
            <v>pas de définition</v>
          </cell>
          <cell r="I202">
            <v>19600</v>
          </cell>
        </row>
        <row r="203">
          <cell r="A203">
            <v>19700</v>
          </cell>
          <cell r="B203" t="str">
            <v xml:space="preserve">Verbindlichkeiten gegenüber verbundenen Unternehmen und Unternehmen, mit denen ein Beteiligungsverhältnis besteht zum </v>
          </cell>
          <cell r="C203" t="str">
            <v xml:space="preserve">Payable to affiliated enterprises and to enterprises in which participations are held as of </v>
          </cell>
          <cell r="D203" t="str">
            <v>pas de définition</v>
          </cell>
          <cell r="I203">
            <v>19700</v>
          </cell>
        </row>
        <row r="204">
          <cell r="A204">
            <v>19800</v>
          </cell>
          <cell r="D204" t="str">
            <v>pas de définition</v>
          </cell>
          <cell r="I204">
            <v>19800</v>
          </cell>
        </row>
        <row r="205">
          <cell r="A205">
            <v>19900</v>
          </cell>
          <cell r="D205" t="str">
            <v>pas de définition</v>
          </cell>
          <cell r="I205">
            <v>19900</v>
          </cell>
        </row>
        <row r="206">
          <cell r="A206">
            <v>20000</v>
          </cell>
          <cell r="B206" t="str">
            <v>Firma</v>
          </cell>
          <cell r="C206" t="str">
            <v>Company</v>
          </cell>
          <cell r="D206" t="str">
            <v>pas de définition</v>
          </cell>
          <cell r="I206">
            <v>20000</v>
          </cell>
        </row>
        <row r="207">
          <cell r="A207">
            <v>20100</v>
          </cell>
          <cell r="D207" t="str">
            <v>pas de définition</v>
          </cell>
          <cell r="I207">
            <v>20100</v>
          </cell>
        </row>
        <row r="208">
          <cell r="A208">
            <v>20200</v>
          </cell>
          <cell r="D208" t="str">
            <v>pas de définition</v>
          </cell>
          <cell r="I208">
            <v>20200</v>
          </cell>
        </row>
        <row r="209">
          <cell r="A209">
            <v>20300</v>
          </cell>
          <cell r="D209" t="str">
            <v>pas de définition</v>
          </cell>
          <cell r="I209">
            <v>20300</v>
          </cell>
        </row>
        <row r="210">
          <cell r="A210">
            <v>20400</v>
          </cell>
          <cell r="D210" t="str">
            <v>pas de définition</v>
          </cell>
          <cell r="I210">
            <v>20400</v>
          </cell>
        </row>
        <row r="211">
          <cell r="A211">
            <v>20500</v>
          </cell>
          <cell r="D211" t="str">
            <v>pas de définition</v>
          </cell>
          <cell r="I211">
            <v>20500</v>
          </cell>
        </row>
        <row r="212">
          <cell r="A212">
            <v>20600</v>
          </cell>
          <cell r="D212" t="str">
            <v>pas de définition</v>
          </cell>
          <cell r="I212">
            <v>20600</v>
          </cell>
        </row>
        <row r="213">
          <cell r="A213">
            <v>20700</v>
          </cell>
          <cell r="D213" t="str">
            <v>pas de définition</v>
          </cell>
          <cell r="I213">
            <v>20700</v>
          </cell>
        </row>
        <row r="214">
          <cell r="A214">
            <v>20800</v>
          </cell>
          <cell r="D214" t="str">
            <v>pas de définition</v>
          </cell>
          <cell r="I214">
            <v>20800</v>
          </cell>
        </row>
        <row r="215">
          <cell r="A215">
            <v>20900</v>
          </cell>
          <cell r="D215" t="str">
            <v>pas de définition</v>
          </cell>
          <cell r="I215">
            <v>20900</v>
          </cell>
        </row>
        <row r="216">
          <cell r="A216">
            <v>21000</v>
          </cell>
          <cell r="B216" t="str">
            <v>Vortrag</v>
          </cell>
          <cell r="C216" t="str">
            <v>Balance brought forward</v>
          </cell>
          <cell r="D216" t="str">
            <v>pas de définition</v>
          </cell>
          <cell r="I216">
            <v>21000</v>
          </cell>
        </row>
        <row r="217">
          <cell r="A217">
            <v>21100</v>
          </cell>
          <cell r="B217" t="str">
            <v>Zugänge</v>
          </cell>
          <cell r="C217" t="str">
            <v>Additions</v>
          </cell>
          <cell r="D217" t="str">
            <v>pas de définition</v>
          </cell>
          <cell r="I217">
            <v>21100</v>
          </cell>
        </row>
        <row r="218">
          <cell r="A218">
            <v>21200</v>
          </cell>
          <cell r="B218" t="str">
            <v>Umbuchungen</v>
          </cell>
          <cell r="C218" t="str">
            <v>Transfers</v>
          </cell>
          <cell r="D218" t="str">
            <v>pas de définition</v>
          </cell>
          <cell r="I218">
            <v>21200</v>
          </cell>
        </row>
        <row r="219">
          <cell r="A219">
            <v>21300</v>
          </cell>
          <cell r="B219" t="str">
            <v>Abgänge</v>
          </cell>
          <cell r="C219" t="str">
            <v>Disposals</v>
          </cell>
          <cell r="D219" t="str">
            <v>pas de définition</v>
          </cell>
          <cell r="I219">
            <v>21300</v>
          </cell>
        </row>
        <row r="220">
          <cell r="A220">
            <v>21400</v>
          </cell>
          <cell r="B220" t="str">
            <v>Stand</v>
          </cell>
          <cell r="C220" t="str">
            <v>Status</v>
          </cell>
          <cell r="D220" t="str">
            <v>pas de définition</v>
          </cell>
          <cell r="I220">
            <v>21400</v>
          </cell>
        </row>
        <row r="221">
          <cell r="A221">
            <v>21500</v>
          </cell>
          <cell r="B221" t="str">
            <v>Netto-Stand</v>
          </cell>
          <cell r="C221" t="str">
            <v>Net status</v>
          </cell>
          <cell r="D221" t="str">
            <v>pas de définition</v>
          </cell>
          <cell r="I221">
            <v>21500</v>
          </cell>
        </row>
        <row r="222">
          <cell r="A222">
            <v>21600</v>
          </cell>
          <cell r="B222" t="str">
            <v>Vortrag in</v>
          </cell>
          <cell r="C222" t="str">
            <v xml:space="preserve">Balance brought forward in </v>
          </cell>
          <cell r="D222" t="str">
            <v>pas de définition</v>
          </cell>
          <cell r="I222">
            <v>21600</v>
          </cell>
        </row>
        <row r="223">
          <cell r="A223">
            <v>21700</v>
          </cell>
          <cell r="B223" t="str">
            <v>Vortrag in Euro</v>
          </cell>
          <cell r="C223" t="str">
            <v>Balance brought forward in Euro</v>
          </cell>
          <cell r="D223" t="str">
            <v>pas de définition</v>
          </cell>
          <cell r="I223">
            <v>21700</v>
          </cell>
        </row>
        <row r="224">
          <cell r="A224">
            <v>21800</v>
          </cell>
          <cell r="B224" t="str">
            <v xml:space="preserve">Stand per </v>
          </cell>
          <cell r="C224" t="str">
            <v xml:space="preserve">Status as of </v>
          </cell>
          <cell r="D224" t="str">
            <v>pas de définition</v>
          </cell>
          <cell r="I224">
            <v>21800</v>
          </cell>
        </row>
        <row r="225">
          <cell r="A225">
            <v>21900</v>
          </cell>
          <cell r="B225" t="str">
            <v>Vortrag HBII</v>
          </cell>
          <cell r="C225" t="str">
            <v xml:space="preserve">HBII balance brought forward - </v>
          </cell>
          <cell r="D225" t="str">
            <v>pas de définition</v>
          </cell>
          <cell r="I225">
            <v>21900</v>
          </cell>
        </row>
        <row r="226">
          <cell r="A226">
            <v>22000</v>
          </cell>
          <cell r="B226" t="str">
            <v>Vortag HBII Euro</v>
          </cell>
          <cell r="C226" t="str">
            <v>HBII balance brought forward - Euro</v>
          </cell>
          <cell r="D226" t="str">
            <v>pas de définition</v>
          </cell>
          <cell r="I226">
            <v>22000</v>
          </cell>
        </row>
        <row r="227">
          <cell r="A227">
            <v>22100</v>
          </cell>
          <cell r="D227" t="str">
            <v>pas de définition</v>
          </cell>
          <cell r="I227">
            <v>22100</v>
          </cell>
        </row>
        <row r="228">
          <cell r="A228">
            <v>22200</v>
          </cell>
          <cell r="B228" t="str">
            <v>davon aus Lieferungen von konsolidierten Unternehmen</v>
          </cell>
          <cell r="C228" t="str">
            <v>thereof supplies from affiliated enterprises</v>
          </cell>
          <cell r="D228" t="str">
            <v>pas de définition</v>
          </cell>
          <cell r="I228">
            <v>22200</v>
          </cell>
        </row>
        <row r="229">
          <cell r="A229">
            <v>22300</v>
          </cell>
          <cell r="D229" t="str">
            <v>pas de définition</v>
          </cell>
          <cell r="I229">
            <v>22300</v>
          </cell>
        </row>
        <row r="230">
          <cell r="A230">
            <v>22400</v>
          </cell>
          <cell r="D230" t="str">
            <v>pas de définition</v>
          </cell>
          <cell r="I230">
            <v>22400</v>
          </cell>
        </row>
        <row r="231">
          <cell r="A231">
            <v>22500</v>
          </cell>
          <cell r="D231" t="str">
            <v>pas de définition</v>
          </cell>
          <cell r="I231">
            <v>22500</v>
          </cell>
        </row>
        <row r="232">
          <cell r="A232">
            <v>22600</v>
          </cell>
          <cell r="D232" t="str">
            <v>pas de définition</v>
          </cell>
          <cell r="I232">
            <v>22600</v>
          </cell>
        </row>
        <row r="233">
          <cell r="A233">
            <v>22700</v>
          </cell>
          <cell r="D233" t="str">
            <v>pas de définition</v>
          </cell>
          <cell r="I233">
            <v>22700</v>
          </cell>
        </row>
        <row r="234">
          <cell r="A234">
            <v>22800</v>
          </cell>
          <cell r="D234" t="str">
            <v>pas de définition</v>
          </cell>
          <cell r="I234">
            <v>22800</v>
          </cell>
        </row>
        <row r="235">
          <cell r="A235">
            <v>22900</v>
          </cell>
          <cell r="D235" t="str">
            <v>pas de définition</v>
          </cell>
          <cell r="I235">
            <v>22900</v>
          </cell>
        </row>
        <row r="236">
          <cell r="A236">
            <v>23000</v>
          </cell>
          <cell r="D236" t="str">
            <v>pas de définition</v>
          </cell>
          <cell r="I236">
            <v>23000</v>
          </cell>
        </row>
        <row r="237">
          <cell r="A237">
            <v>23100</v>
          </cell>
          <cell r="D237" t="str">
            <v>pas de définition</v>
          </cell>
          <cell r="I237">
            <v>23100</v>
          </cell>
        </row>
        <row r="238">
          <cell r="A238">
            <v>23200</v>
          </cell>
          <cell r="D238" t="str">
            <v>pas de définition</v>
          </cell>
          <cell r="I238">
            <v>23200</v>
          </cell>
        </row>
        <row r="239">
          <cell r="A239">
            <v>23300</v>
          </cell>
          <cell r="D239" t="str">
            <v>pas de définition</v>
          </cell>
          <cell r="I239">
            <v>23300</v>
          </cell>
        </row>
        <row r="240">
          <cell r="A240">
            <v>23400</v>
          </cell>
          <cell r="D240" t="str">
            <v>pas de définition</v>
          </cell>
          <cell r="I240">
            <v>23400</v>
          </cell>
        </row>
        <row r="241">
          <cell r="A241">
            <v>23500</v>
          </cell>
          <cell r="D241" t="str">
            <v>pas de définition</v>
          </cell>
          <cell r="I241">
            <v>23500</v>
          </cell>
        </row>
        <row r="242">
          <cell r="A242">
            <v>23600</v>
          </cell>
          <cell r="D242" t="str">
            <v>pas de définition</v>
          </cell>
          <cell r="I242">
            <v>23600</v>
          </cell>
        </row>
        <row r="243">
          <cell r="A243">
            <v>23700</v>
          </cell>
          <cell r="D243" t="str">
            <v>pas de définition</v>
          </cell>
          <cell r="I243">
            <v>23700</v>
          </cell>
        </row>
        <row r="244">
          <cell r="A244">
            <v>23800</v>
          </cell>
          <cell r="D244" t="str">
            <v>pas de définition</v>
          </cell>
          <cell r="I244">
            <v>23800</v>
          </cell>
        </row>
        <row r="245">
          <cell r="A245">
            <v>23900</v>
          </cell>
          <cell r="D245" t="str">
            <v>pas de définition</v>
          </cell>
          <cell r="I245">
            <v>23900</v>
          </cell>
        </row>
        <row r="246">
          <cell r="A246">
            <v>24000</v>
          </cell>
          <cell r="D246" t="str">
            <v>pas de définition</v>
          </cell>
          <cell r="I246">
            <v>24000</v>
          </cell>
        </row>
        <row r="247">
          <cell r="A247">
            <v>24100</v>
          </cell>
          <cell r="D247" t="str">
            <v>pas de définition</v>
          </cell>
          <cell r="I247">
            <v>24100</v>
          </cell>
        </row>
        <row r="248">
          <cell r="A248">
            <v>24200</v>
          </cell>
          <cell r="D248" t="str">
            <v>pas de définition</v>
          </cell>
          <cell r="I248">
            <v>24200</v>
          </cell>
        </row>
        <row r="249">
          <cell r="A249">
            <v>24300</v>
          </cell>
          <cell r="D249" t="str">
            <v>pas de définition</v>
          </cell>
          <cell r="I249">
            <v>24300</v>
          </cell>
        </row>
        <row r="250">
          <cell r="A250">
            <v>24400</v>
          </cell>
          <cell r="D250" t="str">
            <v>pas de définition</v>
          </cell>
          <cell r="I250">
            <v>24400</v>
          </cell>
        </row>
        <row r="251">
          <cell r="A251">
            <v>24500</v>
          </cell>
          <cell r="D251" t="str">
            <v>pas de définition</v>
          </cell>
          <cell r="I251">
            <v>24500</v>
          </cell>
        </row>
        <row r="252">
          <cell r="A252">
            <v>24600</v>
          </cell>
          <cell r="D252" t="str">
            <v>pas de définition</v>
          </cell>
          <cell r="I252">
            <v>24600</v>
          </cell>
        </row>
        <row r="253">
          <cell r="A253">
            <v>24700</v>
          </cell>
          <cell r="D253" t="str">
            <v>pas de définition</v>
          </cell>
          <cell r="I253">
            <v>24700</v>
          </cell>
        </row>
        <row r="254">
          <cell r="A254">
            <v>24800</v>
          </cell>
          <cell r="D254" t="str">
            <v>pas de définition</v>
          </cell>
          <cell r="I254">
            <v>24800</v>
          </cell>
        </row>
        <row r="255">
          <cell r="A255">
            <v>24900</v>
          </cell>
          <cell r="D255" t="str">
            <v>pas de définition</v>
          </cell>
          <cell r="I255">
            <v>24900</v>
          </cell>
        </row>
        <row r="256">
          <cell r="A256">
            <v>25000</v>
          </cell>
          <cell r="D256" t="str">
            <v>pas de définition</v>
          </cell>
          <cell r="I256">
            <v>25000</v>
          </cell>
        </row>
        <row r="257">
          <cell r="A257">
            <v>25100</v>
          </cell>
          <cell r="D257" t="str">
            <v>pas de définition</v>
          </cell>
          <cell r="I257">
            <v>25100</v>
          </cell>
        </row>
        <row r="258">
          <cell r="A258">
            <v>25200</v>
          </cell>
          <cell r="D258" t="str">
            <v>pas de définition</v>
          </cell>
          <cell r="I258">
            <v>25200</v>
          </cell>
        </row>
        <row r="259">
          <cell r="A259">
            <v>25300</v>
          </cell>
          <cell r="D259" t="str">
            <v>pas de définition</v>
          </cell>
          <cell r="I259">
            <v>25300</v>
          </cell>
        </row>
        <row r="260">
          <cell r="A260">
            <v>25400</v>
          </cell>
          <cell r="D260" t="str">
            <v>pas de définition</v>
          </cell>
          <cell r="I260">
            <v>25400</v>
          </cell>
        </row>
        <row r="261">
          <cell r="A261">
            <v>25500</v>
          </cell>
          <cell r="D261" t="str">
            <v>pas de définition</v>
          </cell>
          <cell r="I261">
            <v>25500</v>
          </cell>
        </row>
        <row r="262">
          <cell r="A262">
            <v>25600</v>
          </cell>
          <cell r="D262" t="str">
            <v>pas de définition</v>
          </cell>
          <cell r="I262">
            <v>25600</v>
          </cell>
        </row>
        <row r="263">
          <cell r="A263">
            <v>25700</v>
          </cell>
          <cell r="D263" t="str">
            <v>pas de définition</v>
          </cell>
          <cell r="I263">
            <v>25700</v>
          </cell>
        </row>
        <row r="264">
          <cell r="A264">
            <v>25800</v>
          </cell>
          <cell r="D264" t="str">
            <v>pas de définition</v>
          </cell>
          <cell r="I264">
            <v>25800</v>
          </cell>
        </row>
        <row r="265">
          <cell r="A265">
            <v>25900</v>
          </cell>
          <cell r="D265" t="str">
            <v>pas de définition</v>
          </cell>
          <cell r="I265">
            <v>25900</v>
          </cell>
        </row>
        <row r="266">
          <cell r="A266">
            <v>26000</v>
          </cell>
          <cell r="D266" t="str">
            <v>pas de définition</v>
          </cell>
          <cell r="I266">
            <v>26000</v>
          </cell>
        </row>
        <row r="267">
          <cell r="A267">
            <v>26100</v>
          </cell>
          <cell r="D267" t="str">
            <v>pas de définition</v>
          </cell>
          <cell r="I267">
            <v>26100</v>
          </cell>
        </row>
        <row r="268">
          <cell r="A268">
            <v>26200</v>
          </cell>
          <cell r="D268" t="str">
            <v>pas de définition</v>
          </cell>
          <cell r="I268">
            <v>26200</v>
          </cell>
        </row>
        <row r="269">
          <cell r="A269">
            <v>26300</v>
          </cell>
          <cell r="D269" t="str">
            <v>pas de définition</v>
          </cell>
          <cell r="I269">
            <v>26300</v>
          </cell>
        </row>
        <row r="270">
          <cell r="A270">
            <v>26400</v>
          </cell>
          <cell r="D270" t="str">
            <v>pas de définition</v>
          </cell>
          <cell r="I270">
            <v>26400</v>
          </cell>
        </row>
        <row r="271">
          <cell r="A271">
            <v>26500</v>
          </cell>
          <cell r="D271" t="str">
            <v>pas de définition</v>
          </cell>
          <cell r="I271">
            <v>26500</v>
          </cell>
        </row>
        <row r="272">
          <cell r="A272">
            <v>26600</v>
          </cell>
          <cell r="D272" t="str">
            <v>pas de définition</v>
          </cell>
          <cell r="I272">
            <v>26600</v>
          </cell>
        </row>
        <row r="273">
          <cell r="A273">
            <v>26700</v>
          </cell>
          <cell r="D273" t="str">
            <v>pas de définition</v>
          </cell>
          <cell r="I273">
            <v>26700</v>
          </cell>
        </row>
        <row r="274">
          <cell r="A274">
            <v>26800</v>
          </cell>
          <cell r="D274" t="str">
            <v>pas de définition</v>
          </cell>
          <cell r="I274">
            <v>26800</v>
          </cell>
        </row>
        <row r="275">
          <cell r="A275">
            <v>26900</v>
          </cell>
          <cell r="D275" t="str">
            <v>pas de définition</v>
          </cell>
          <cell r="I275">
            <v>26900</v>
          </cell>
        </row>
        <row r="276">
          <cell r="A276">
            <v>27000</v>
          </cell>
          <cell r="D276" t="str">
            <v>pas de définition</v>
          </cell>
          <cell r="I276">
            <v>27000</v>
          </cell>
        </row>
        <row r="277">
          <cell r="A277">
            <v>27100</v>
          </cell>
          <cell r="D277" t="str">
            <v>pas de définition</v>
          </cell>
          <cell r="I277">
            <v>27100</v>
          </cell>
        </row>
        <row r="278">
          <cell r="A278">
            <v>27200</v>
          </cell>
          <cell r="D278" t="str">
            <v>pas de définition</v>
          </cell>
          <cell r="I278">
            <v>27200</v>
          </cell>
        </row>
        <row r="279">
          <cell r="A279">
            <v>27300</v>
          </cell>
          <cell r="D279" t="str">
            <v>pas de définition</v>
          </cell>
          <cell r="I279">
            <v>27300</v>
          </cell>
        </row>
        <row r="280">
          <cell r="A280">
            <v>27400</v>
          </cell>
          <cell r="D280" t="str">
            <v>pas de définition</v>
          </cell>
          <cell r="I280">
            <v>27400</v>
          </cell>
        </row>
        <row r="281">
          <cell r="A281">
            <v>27500</v>
          </cell>
          <cell r="D281" t="str">
            <v>pas de définition</v>
          </cell>
          <cell r="I281">
            <v>27500</v>
          </cell>
        </row>
        <row r="282">
          <cell r="A282">
            <v>27600</v>
          </cell>
          <cell r="D282" t="str">
            <v>pas de définition</v>
          </cell>
          <cell r="I282">
            <v>27600</v>
          </cell>
        </row>
        <row r="283">
          <cell r="A283">
            <v>27700</v>
          </cell>
          <cell r="D283" t="str">
            <v>pas de définition</v>
          </cell>
          <cell r="I283">
            <v>27700</v>
          </cell>
        </row>
        <row r="284">
          <cell r="A284">
            <v>27800</v>
          </cell>
          <cell r="D284" t="str">
            <v>pas de définition</v>
          </cell>
          <cell r="I284">
            <v>27800</v>
          </cell>
        </row>
        <row r="285">
          <cell r="A285">
            <v>27900</v>
          </cell>
          <cell r="D285" t="str">
            <v>pas de définition</v>
          </cell>
          <cell r="I285">
            <v>27900</v>
          </cell>
        </row>
        <row r="286">
          <cell r="A286">
            <v>28000</v>
          </cell>
          <cell r="D286" t="str">
            <v>pas de définition</v>
          </cell>
          <cell r="I286">
            <v>28000</v>
          </cell>
        </row>
        <row r="287">
          <cell r="A287">
            <v>28100</v>
          </cell>
          <cell r="D287" t="str">
            <v>pas de définition</v>
          </cell>
          <cell r="I287">
            <v>28100</v>
          </cell>
        </row>
        <row r="288">
          <cell r="A288">
            <v>28200</v>
          </cell>
          <cell r="D288" t="str">
            <v>pas de définition</v>
          </cell>
          <cell r="I288">
            <v>28200</v>
          </cell>
        </row>
        <row r="289">
          <cell r="A289">
            <v>28300</v>
          </cell>
          <cell r="D289" t="str">
            <v>pas de définition</v>
          </cell>
          <cell r="I289">
            <v>28300</v>
          </cell>
        </row>
        <row r="290">
          <cell r="A290">
            <v>28400</v>
          </cell>
          <cell r="D290" t="str">
            <v>pas de définition</v>
          </cell>
          <cell r="I290">
            <v>28400</v>
          </cell>
        </row>
        <row r="291">
          <cell r="A291">
            <v>28500</v>
          </cell>
          <cell r="D291" t="str">
            <v>pas de définition</v>
          </cell>
          <cell r="I291">
            <v>28500</v>
          </cell>
        </row>
        <row r="292">
          <cell r="A292">
            <v>28600</v>
          </cell>
          <cell r="D292" t="str">
            <v>pas de définition</v>
          </cell>
          <cell r="I292">
            <v>28600</v>
          </cell>
        </row>
        <row r="293">
          <cell r="A293">
            <v>28700</v>
          </cell>
          <cell r="D293" t="str">
            <v>pas de définition</v>
          </cell>
          <cell r="I293">
            <v>28700</v>
          </cell>
        </row>
        <row r="294">
          <cell r="A294">
            <v>28800</v>
          </cell>
          <cell r="D294" t="str">
            <v>pas de définition</v>
          </cell>
          <cell r="I294">
            <v>28800</v>
          </cell>
        </row>
        <row r="295">
          <cell r="A295">
            <v>28900</v>
          </cell>
          <cell r="D295" t="str">
            <v>pas de définition</v>
          </cell>
          <cell r="I295">
            <v>28900</v>
          </cell>
        </row>
        <row r="296">
          <cell r="A296">
            <v>29000</v>
          </cell>
          <cell r="D296" t="str">
            <v>pas de définition</v>
          </cell>
          <cell r="I296">
            <v>29000</v>
          </cell>
        </row>
        <row r="297">
          <cell r="A297">
            <v>29100</v>
          </cell>
          <cell r="D297" t="str">
            <v>pas de définition</v>
          </cell>
          <cell r="I297">
            <v>29100</v>
          </cell>
        </row>
        <row r="298">
          <cell r="A298">
            <v>29200</v>
          </cell>
          <cell r="D298" t="str">
            <v>pas de définition</v>
          </cell>
          <cell r="I298">
            <v>29200</v>
          </cell>
        </row>
        <row r="299">
          <cell r="A299">
            <v>29300</v>
          </cell>
          <cell r="D299" t="str">
            <v>pas de définition</v>
          </cell>
          <cell r="I299">
            <v>29300</v>
          </cell>
        </row>
        <row r="300">
          <cell r="A300">
            <v>29400</v>
          </cell>
          <cell r="B300" t="str">
            <v xml:space="preserve"> 1. Umsatzerlöse</v>
          </cell>
          <cell r="C300" t="str">
            <v xml:space="preserve"> 1. Sales</v>
          </cell>
        </row>
        <row r="301">
          <cell r="A301">
            <v>29500</v>
          </cell>
        </row>
        <row r="302">
          <cell r="A302">
            <v>29600</v>
          </cell>
          <cell r="B302" t="str">
            <v>Alkoholische Getränke</v>
          </cell>
          <cell r="C302" t="str">
            <v>Alcoholic beverages</v>
          </cell>
        </row>
        <row r="303">
          <cell r="A303">
            <v>29700</v>
          </cell>
          <cell r="B303" t="str">
            <v xml:space="preserve">   Flaschenware Eigenherstellung</v>
          </cell>
          <cell r="C303" t="str">
            <v>Bottled goods in-house production</v>
          </cell>
        </row>
        <row r="304">
          <cell r="A304">
            <v>29800</v>
          </cell>
          <cell r="B304" t="str">
            <v xml:space="preserve">   Importprodukte</v>
          </cell>
          <cell r="C304" t="str">
            <v>Imported Goods</v>
          </cell>
        </row>
        <row r="305">
          <cell r="A305">
            <v>29900</v>
          </cell>
          <cell r="B305" t="str">
            <v xml:space="preserve">   Sonstige</v>
          </cell>
          <cell r="C305" t="str">
            <v>Other</v>
          </cell>
        </row>
        <row r="306">
          <cell r="A306">
            <v>30000</v>
          </cell>
        </row>
        <row r="307">
          <cell r="A307">
            <v>30100</v>
          </cell>
          <cell r="B307" t="str">
            <v xml:space="preserve">Alkoholfreie Getränke </v>
          </cell>
          <cell r="C307" t="str">
            <v>Nonalcoholic beverages</v>
          </cell>
        </row>
        <row r="308">
          <cell r="A308">
            <v>30200</v>
          </cell>
          <cell r="B308" t="str">
            <v xml:space="preserve">   Flaschenware Eigenherstellung</v>
          </cell>
          <cell r="C308" t="str">
            <v>Bottled goods in-house production</v>
          </cell>
        </row>
        <row r="309">
          <cell r="A309">
            <v>30300</v>
          </cell>
          <cell r="B309" t="str">
            <v xml:space="preserve">   Importprodukte</v>
          </cell>
          <cell r="C309" t="str">
            <v>Imported Goods</v>
          </cell>
        </row>
        <row r="310">
          <cell r="A310">
            <v>30400</v>
          </cell>
          <cell r="B310" t="str">
            <v xml:space="preserve">   Konzentrate, Aromen und Pulpen</v>
          </cell>
          <cell r="C310" t="str">
            <v>Concentrates, flavours, pulps</v>
          </cell>
        </row>
        <row r="311">
          <cell r="A311">
            <v>30500</v>
          </cell>
        </row>
        <row r="312">
          <cell r="A312">
            <v>30600</v>
          </cell>
          <cell r="B312" t="str">
            <v xml:space="preserve">Unternehmensbereich </v>
          </cell>
          <cell r="C312" t="str">
            <v>Division</v>
          </cell>
        </row>
        <row r="313">
          <cell r="A313">
            <v>30700</v>
          </cell>
          <cell r="B313" t="str">
            <v>"Gesunde Ernährung"</v>
          </cell>
          <cell r="C313" t="str">
            <v>"health food division"</v>
          </cell>
        </row>
        <row r="314">
          <cell r="A314">
            <v>30800</v>
          </cell>
        </row>
        <row r="315">
          <cell r="A315">
            <v>30900</v>
          </cell>
          <cell r="B315" t="str">
            <v>Sonstige Produkte und</v>
          </cell>
          <cell r="C315" t="str">
            <v>Other goods and</v>
          </cell>
        </row>
        <row r="316">
          <cell r="A316">
            <v>31000</v>
          </cell>
          <cell r="B316" t="str">
            <v xml:space="preserve">      sonstige Erlöse</v>
          </cell>
          <cell r="C316" t="str">
            <v>other sales</v>
          </cell>
        </row>
        <row r="317">
          <cell r="A317">
            <v>31100</v>
          </cell>
          <cell r="B317" t="str">
            <v xml:space="preserve">    Summe Umsatzerlöse</v>
          </cell>
          <cell r="C317" t="str">
            <v>Total gross sales</v>
          </cell>
        </row>
        <row r="318">
          <cell r="A318">
            <v>31200</v>
          </cell>
        </row>
        <row r="319">
          <cell r="A319">
            <v>31300</v>
          </cell>
          <cell r="B319" t="str">
            <v xml:space="preserve">    Erlösschmälerungen         </v>
          </cell>
          <cell r="C319" t="str">
            <v xml:space="preserve">    Sales Reductions         </v>
          </cell>
        </row>
        <row r="320">
          <cell r="A320">
            <v>31400</v>
          </cell>
          <cell r="B320" t="str">
            <v xml:space="preserve">    Skonti</v>
          </cell>
          <cell r="C320" t="str">
            <v>Cash discounts</v>
          </cell>
        </row>
        <row r="321">
          <cell r="A321">
            <v>31500</v>
          </cell>
          <cell r="B321" t="str">
            <v xml:space="preserve">    Rabatte</v>
          </cell>
          <cell r="C321" t="str">
            <v>Rebates</v>
          </cell>
        </row>
        <row r="322">
          <cell r="A322">
            <v>31600</v>
          </cell>
          <cell r="B322" t="str">
            <v xml:space="preserve">    Leistungsvergütung</v>
          </cell>
          <cell r="C322" t="str">
            <v>Performance  discounts</v>
          </cell>
        </row>
        <row r="323">
          <cell r="A323">
            <v>31700</v>
          </cell>
          <cell r="B323" t="str">
            <v xml:space="preserve">   Sonst. Erlösschmälerungen</v>
          </cell>
          <cell r="C323" t="str">
            <v>Other sales reductions</v>
          </cell>
        </row>
        <row r="324">
          <cell r="A324">
            <v>31800</v>
          </cell>
        </row>
        <row r="325">
          <cell r="A325">
            <v>31900</v>
          </cell>
          <cell r="B325" t="str">
            <v xml:space="preserve">    Summe Erlösschmälerungen</v>
          </cell>
          <cell r="C325" t="str">
            <v>Total sales reductions</v>
          </cell>
        </row>
        <row r="326">
          <cell r="A326">
            <v>32000</v>
          </cell>
        </row>
        <row r="327">
          <cell r="A327">
            <v>32100</v>
          </cell>
          <cell r="B327" t="str">
            <v xml:space="preserve"> 1. Summe Umsatzerlöse</v>
          </cell>
          <cell r="C327" t="str">
            <v>Total sales</v>
          </cell>
        </row>
        <row r="328">
          <cell r="A328">
            <v>32200</v>
          </cell>
          <cell r="B328" t="str">
            <v xml:space="preserve">    ./. Erlösschmälerungen</v>
          </cell>
          <cell r="C328" t="str">
            <v xml:space="preserve">    ./. Sales reductions</v>
          </cell>
        </row>
        <row r="329">
          <cell r="A329">
            <v>32300</v>
          </cell>
        </row>
        <row r="330">
          <cell r="A330">
            <v>32400</v>
          </cell>
        </row>
        <row r="331">
          <cell r="A331">
            <v>32500</v>
          </cell>
          <cell r="B331" t="str">
            <v xml:space="preserve"> 2. Veränderung des Bestandes an fertigen und</v>
          </cell>
          <cell r="C331" t="str">
            <v xml:space="preserve"> 2. Increase or decrease in finished goods inventories</v>
          </cell>
        </row>
        <row r="332">
          <cell r="A332">
            <v>32600</v>
          </cell>
          <cell r="B332" t="str">
            <v xml:space="preserve">     unfertigen Erzeugnissen</v>
          </cell>
          <cell r="C332" t="str">
            <v>and work in process</v>
          </cell>
        </row>
        <row r="333">
          <cell r="A333">
            <v>32700</v>
          </cell>
          <cell r="B333" t="str">
            <v>Unfertige Erzeugnisse</v>
          </cell>
          <cell r="C333" t="str">
            <v>Work in process</v>
          </cell>
        </row>
        <row r="334">
          <cell r="A334">
            <v>32800</v>
          </cell>
          <cell r="B334" t="str">
            <v>Fertige Erzeugnisse</v>
          </cell>
          <cell r="C334" t="str">
            <v>Finished Goods</v>
          </cell>
        </row>
        <row r="335">
          <cell r="A335">
            <v>32900</v>
          </cell>
          <cell r="B335" t="str">
            <v>Änderung Kursdifferenz</v>
          </cell>
          <cell r="C335" t="str">
            <v>Foreign exchange gains / losses</v>
          </cell>
          <cell r="D335" t="str">
            <v>S</v>
          </cell>
        </row>
        <row r="336">
          <cell r="A336">
            <v>33000</v>
          </cell>
          <cell r="B336" t="str">
            <v>Korrektur Konzern</v>
          </cell>
          <cell r="C336" t="str">
            <v>Group adjustment</v>
          </cell>
          <cell r="D336" t="str">
            <v>S</v>
          </cell>
        </row>
        <row r="337">
          <cell r="A337">
            <v>33100</v>
          </cell>
          <cell r="B337" t="str">
            <v xml:space="preserve"> 2. Summe</v>
          </cell>
          <cell r="C337" t="str">
            <v xml:space="preserve"> 2. Total</v>
          </cell>
        </row>
        <row r="338">
          <cell r="A338">
            <v>33200</v>
          </cell>
        </row>
        <row r="339">
          <cell r="A339">
            <v>33300</v>
          </cell>
          <cell r="B339" t="str">
            <v xml:space="preserve"> 3. Aktivierte Eigenleistungen</v>
          </cell>
          <cell r="C339" t="str">
            <v xml:space="preserve"> 3. Own work capitalized</v>
          </cell>
        </row>
        <row r="340">
          <cell r="A340">
            <v>33400</v>
          </cell>
          <cell r="B340">
            <v>0</v>
          </cell>
          <cell r="C340">
            <v>0</v>
          </cell>
        </row>
        <row r="341">
          <cell r="A341">
            <v>33500</v>
          </cell>
          <cell r="B341" t="str">
            <v xml:space="preserve"> 4. Sonstige betriebliche Erträge</v>
          </cell>
          <cell r="C341" t="str">
            <v xml:space="preserve"> 4. Other operating income</v>
          </cell>
        </row>
        <row r="342">
          <cell r="A342">
            <v>33600</v>
          </cell>
          <cell r="B342" t="str">
            <v>Erträge Aufl. Sopo m. Rückl.</v>
          </cell>
          <cell r="C342" t="str">
            <v>Income from the release of special items with an equity portion</v>
          </cell>
        </row>
        <row r="343">
          <cell r="A343">
            <v>33700</v>
          </cell>
          <cell r="B343" t="str">
            <v>Erträge aus dem Abgang von Gegenständen des Anlagevermögens</v>
          </cell>
          <cell r="C343" t="str">
            <v>Income from the disposal of fixed assets</v>
          </cell>
        </row>
        <row r="344">
          <cell r="A344">
            <v>33800</v>
          </cell>
        </row>
        <row r="345">
          <cell r="A345">
            <v>33900</v>
          </cell>
          <cell r="B345" t="str">
            <v>- immateriell und Sachanlagen</v>
          </cell>
          <cell r="C345" t="str">
            <v>- intangible and tangible assets</v>
          </cell>
        </row>
        <row r="346">
          <cell r="A346">
            <v>34000</v>
          </cell>
          <cell r="B346" t="str">
            <v>- Finanzanlagen</v>
          </cell>
          <cell r="C346" t="str">
            <v>- financial assets</v>
          </cell>
        </row>
        <row r="347">
          <cell r="A347">
            <v>34100</v>
          </cell>
          <cell r="B347" t="str">
            <v>Erträge aus der Ausbuchung von Pfandverbindl.</v>
          </cell>
          <cell r="C347" t="str">
            <v>Income from the reduction of provisions for bottle deposits</v>
          </cell>
          <cell r="D347" t="str">
            <v>Ü</v>
          </cell>
        </row>
        <row r="348">
          <cell r="A348">
            <v>34200</v>
          </cell>
          <cell r="B348" t="str">
            <v>Erträge aus Zuschreibungen</v>
          </cell>
          <cell r="C348" t="str">
            <v>Income from depreciation reversals (write-ups)</v>
          </cell>
        </row>
        <row r="349">
          <cell r="A349">
            <v>34300</v>
          </cell>
          <cell r="B349" t="str">
            <v xml:space="preserve">    -immat.Gegenstände u.Sachanlagen  - Neu-</v>
          </cell>
          <cell r="C349" t="str">
            <v>- intangible and tangible assets</v>
          </cell>
        </row>
        <row r="350">
          <cell r="A350">
            <v>34400</v>
          </cell>
          <cell r="B350" t="str">
            <v xml:space="preserve">    -Finanzanlagen</v>
          </cell>
          <cell r="C350" t="str">
            <v>- financial assets</v>
          </cell>
        </row>
        <row r="351">
          <cell r="A351">
            <v>34500</v>
          </cell>
          <cell r="B351" t="str">
            <v>Erträge aus der Auflösung von Rückstellungen</v>
          </cell>
          <cell r="C351" t="str">
            <v>Income from the release of accruals</v>
          </cell>
        </row>
        <row r="352">
          <cell r="A352">
            <v>34600</v>
          </cell>
        </row>
        <row r="353">
          <cell r="A353">
            <v>34700</v>
          </cell>
          <cell r="B353" t="str">
            <v>Miet- und Pachterträge</v>
          </cell>
          <cell r="C353" t="str">
            <v>Rental and lease income</v>
          </cell>
        </row>
        <row r="354">
          <cell r="A354">
            <v>34800</v>
          </cell>
          <cell r="B354" t="str">
            <v>Erträge aus privater KFZ-Nutzung</v>
          </cell>
          <cell r="C354" t="str">
            <v>Income from private use of company cars</v>
          </cell>
        </row>
        <row r="355">
          <cell r="A355">
            <v>34900</v>
          </cell>
          <cell r="B355" t="str">
            <v>Schadensvergütungen</v>
          </cell>
          <cell r="C355" t="str">
            <v>reimbursment of breakage / damage</v>
          </cell>
        </row>
        <row r="356">
          <cell r="A356">
            <v>35000</v>
          </cell>
          <cell r="B356" t="str">
            <v>Erträge aus abgeschriebenen Forderungen</v>
          </cell>
          <cell r="C356" t="str">
            <v>Income from written-off debts</v>
          </cell>
        </row>
        <row r="357">
          <cell r="A357">
            <v>35100</v>
          </cell>
          <cell r="B357" t="str">
            <v>Erträge aus der Auflösung von Einzelwertberichtungen</v>
          </cell>
          <cell r="C357" t="str">
            <v>Income from the release of provisions for specific doubtful debts</v>
          </cell>
        </row>
        <row r="358">
          <cell r="A358">
            <v>35200</v>
          </cell>
        </row>
        <row r="359">
          <cell r="A359">
            <v>35300</v>
          </cell>
          <cell r="B359" t="str">
            <v>Steuervergütungen und Zulagen</v>
          </cell>
          <cell r="C359" t="str">
            <v>Tax refunds and allowances</v>
          </cell>
        </row>
        <row r="360">
          <cell r="A360">
            <v>35400</v>
          </cell>
          <cell r="B360" t="str">
            <v>Erträge aus Verschmelzung</v>
          </cell>
          <cell r="C360" t="str">
            <v>Income from mergers</v>
          </cell>
        </row>
        <row r="361">
          <cell r="A361">
            <v>35500</v>
          </cell>
          <cell r="B361" t="str">
            <v>Erträge aus Marketingzuschüssen</v>
          </cell>
          <cell r="C361" t="str">
            <v>Reimbursment of marketing expenses</v>
          </cell>
        </row>
        <row r="362">
          <cell r="A362">
            <v>35600</v>
          </cell>
          <cell r="B362" t="str">
            <v>Erträge aus Weiterbelastung an verbundene Unternehmen</v>
          </cell>
          <cell r="C362" t="str">
            <v>Income from cost transfers to affiliated companies</v>
          </cell>
        </row>
        <row r="363">
          <cell r="A363">
            <v>35700</v>
          </cell>
        </row>
        <row r="364">
          <cell r="A364">
            <v>35800</v>
          </cell>
          <cell r="B364" t="str">
            <v>Erträge aus Weiterbelastung an Unternehmen, mit denen ein Beteiligungsverhältnis besteht</v>
          </cell>
          <cell r="C364" t="str">
            <v>Income from cost transfers to enterprises in which participations are held</v>
          </cell>
        </row>
        <row r="365">
          <cell r="A365">
            <v>35900</v>
          </cell>
        </row>
        <row r="366">
          <cell r="A366">
            <v>36000</v>
          </cell>
        </row>
        <row r="367">
          <cell r="A367">
            <v>36100</v>
          </cell>
          <cell r="B367" t="str">
            <v>Erträge aus der Herabsetzung der Pauschalwertberichtigung aus Forderungen</v>
          </cell>
          <cell r="C367" t="str">
            <v>Income from the reduction of general provision of doubtful debts</v>
          </cell>
          <cell r="D367" t="str">
            <v>S</v>
          </cell>
        </row>
        <row r="368">
          <cell r="A368">
            <v>36200</v>
          </cell>
        </row>
        <row r="369">
          <cell r="A369">
            <v>36300</v>
          </cell>
          <cell r="B369" t="str">
            <v>Erträge aus Kursdifferenzen</v>
          </cell>
          <cell r="C369" t="str">
            <v>Foreign exchange gains</v>
          </cell>
        </row>
        <row r="370">
          <cell r="A370">
            <v>36400</v>
          </cell>
          <cell r="B370" t="str">
            <v>Erträge aus Wertpapierabgängen Umlaufvermögen</v>
          </cell>
          <cell r="C370" t="str">
            <v>Income from the disposal of securities (current assets)</v>
          </cell>
        </row>
        <row r="371">
          <cell r="A371">
            <v>36500</v>
          </cell>
        </row>
        <row r="372">
          <cell r="A372">
            <v>36600</v>
          </cell>
          <cell r="B372" t="str">
            <v>Kantinenerträge</v>
          </cell>
          <cell r="C372" t="str">
            <v>Canteen income</v>
          </cell>
        </row>
        <row r="373">
          <cell r="A373">
            <v>36700</v>
          </cell>
          <cell r="B373" t="str">
            <v xml:space="preserve">Altmaterialverkäufe            </v>
          </cell>
          <cell r="C373" t="str">
            <v>Income from the sales of junk</v>
          </cell>
          <cell r="D373" t="str">
            <v>Ü</v>
          </cell>
        </row>
        <row r="374">
          <cell r="A374">
            <v>36800</v>
          </cell>
          <cell r="B374" t="str">
            <v>sonstige periodenfremde Erträge</v>
          </cell>
          <cell r="C374" t="str">
            <v>Other income relating to other periods</v>
          </cell>
        </row>
        <row r="375">
          <cell r="A375">
            <v>36900</v>
          </cell>
          <cell r="B375" t="str">
            <v>betriebliche Erträge</v>
          </cell>
          <cell r="C375" t="str">
            <v>Operating income</v>
          </cell>
          <cell r="D375" t="str">
            <v>S</v>
          </cell>
        </row>
        <row r="376">
          <cell r="A376">
            <v>37000</v>
          </cell>
          <cell r="B376" t="str">
            <v>Erträge aus Lizenzen</v>
          </cell>
          <cell r="C376" t="str">
            <v>Royalities</v>
          </cell>
        </row>
        <row r="377">
          <cell r="A377">
            <v>37100</v>
          </cell>
          <cell r="B377" t="str">
            <v>Weiterbelast. a.LEFA, PEFA etc.in betriebl.Erträge</v>
          </cell>
          <cell r="C377" t="str">
            <v>Reimbursement of administrative expenses/ cost cross charge</v>
          </cell>
          <cell r="D377" t="str">
            <v>S</v>
          </cell>
        </row>
        <row r="378">
          <cell r="A378">
            <v>37200</v>
          </cell>
          <cell r="B378" t="str">
            <v>Erträge Weiterbel.interne Lieferungen</v>
          </cell>
          <cell r="C378" t="str">
            <v>Income from cost transfers due to internal supplies</v>
          </cell>
        </row>
        <row r="379">
          <cell r="A379">
            <v>37300</v>
          </cell>
          <cell r="B379" t="str">
            <v>Erträge aus Verkauf Mehrweg-Leergut</v>
          </cell>
          <cell r="C379" t="str">
            <v xml:space="preserve">Income from the sales of returnable empties </v>
          </cell>
        </row>
        <row r="380">
          <cell r="A380">
            <v>37400</v>
          </cell>
          <cell r="B380" t="str">
            <v>Erträge aus Verbrauch Rückstellungen</v>
          </cell>
          <cell r="C380" t="str">
            <v>Income relating to the consumption of accruals</v>
          </cell>
        </row>
        <row r="381">
          <cell r="A381">
            <v>37500</v>
          </cell>
          <cell r="B381" t="str">
            <v>Erträge aus Palettenverkäufen</v>
          </cell>
          <cell r="C381" t="str">
            <v>Income from pallet sales</v>
          </cell>
        </row>
        <row r="382">
          <cell r="A382">
            <v>37600</v>
          </cell>
          <cell r="B382" t="str">
            <v>Ausgleichsposten aus Kapitalkonsolidierung</v>
          </cell>
          <cell r="C382" t="str">
            <v>Adjustment item of capital consolidation</v>
          </cell>
          <cell r="D382" t="str">
            <v>S</v>
          </cell>
        </row>
        <row r="383">
          <cell r="A383">
            <v>37700</v>
          </cell>
          <cell r="B383" t="str">
            <v xml:space="preserve"> 4. Summe sonstige betriebliche Erträge</v>
          </cell>
          <cell r="C383" t="str">
            <v xml:space="preserve"> 4. Total other operating income</v>
          </cell>
        </row>
        <row r="384">
          <cell r="A384">
            <v>37800</v>
          </cell>
        </row>
        <row r="385">
          <cell r="A385">
            <v>37900</v>
          </cell>
          <cell r="B385" t="str">
            <v xml:space="preserve"> 5. Materialaufwand</v>
          </cell>
          <cell r="C385" t="str">
            <v xml:space="preserve"> 5. Material expenses</v>
          </cell>
        </row>
        <row r="386">
          <cell r="A386">
            <v>38000</v>
          </cell>
        </row>
        <row r="387">
          <cell r="A387">
            <v>38100</v>
          </cell>
          <cell r="B387" t="str">
            <v xml:space="preserve">    ( 5 a ) Aufwendungen für Roh-, Hilfs-,</v>
          </cell>
          <cell r="C387" t="str">
            <v xml:space="preserve">    ( 5 a ) Cost of raw materials, consumables</v>
          </cell>
        </row>
        <row r="388">
          <cell r="A388">
            <v>38200</v>
          </cell>
          <cell r="B388" t="str">
            <v xml:space="preserve">    und Betriebsstoffe und für bezogene Waren</v>
          </cell>
          <cell r="C388" t="str">
            <v>and supplies and of purchased merchandise</v>
          </cell>
        </row>
        <row r="389">
          <cell r="A389">
            <v>38300</v>
          </cell>
          <cell r="B389" t="str">
            <v xml:space="preserve">                  </v>
          </cell>
          <cell r="C389" t="str">
            <v xml:space="preserve">                  </v>
          </cell>
        </row>
        <row r="390">
          <cell r="A390">
            <v>38400</v>
          </cell>
          <cell r="B390" t="str">
            <v xml:space="preserve">    Ausstattung und Verpackung</v>
          </cell>
          <cell r="C390" t="str">
            <v>Packaging</v>
          </cell>
        </row>
        <row r="391">
          <cell r="A391">
            <v>38500</v>
          </cell>
          <cell r="B391" t="str">
            <v xml:space="preserve">    Fruchtkonzentrate (NN=Konzentrate,Rohstoffe)</v>
          </cell>
          <cell r="C391" t="str">
            <v>Fruit concentrates</v>
          </cell>
        </row>
        <row r="392">
          <cell r="A392">
            <v>38600</v>
          </cell>
          <cell r="B392" t="str">
            <v xml:space="preserve">    Spirituosen, Sprit und Destillate</v>
          </cell>
          <cell r="C392" t="str">
            <v>Spirits and distillates</v>
          </cell>
        </row>
        <row r="393">
          <cell r="A393">
            <v>38700</v>
          </cell>
          <cell r="B393" t="str">
            <v xml:space="preserve">    Fruchtsaft, Konfitüre etc.</v>
          </cell>
          <cell r="C393" t="str">
            <v>Fruit juices, jam etc.</v>
          </cell>
        </row>
        <row r="394">
          <cell r="A394">
            <v>38800</v>
          </cell>
          <cell r="B394" t="str">
            <v>Rohstoffe für Konfitüre u.a.</v>
          </cell>
          <cell r="C394" t="str">
            <v>Raw material for jam etc.</v>
          </cell>
        </row>
        <row r="395">
          <cell r="A395">
            <v>38900</v>
          </cell>
          <cell r="B395" t="str">
            <v xml:space="preserve">    Nordhäuser Klare</v>
          </cell>
          <cell r="C395" t="str">
            <v xml:space="preserve">    Nordhäuser Klare</v>
          </cell>
        </row>
        <row r="396">
          <cell r="A396">
            <v>39000</v>
          </cell>
          <cell r="B396" t="str">
            <v xml:space="preserve">    Traubensaft</v>
          </cell>
          <cell r="C396" t="str">
            <v>Grape juice</v>
          </cell>
        </row>
        <row r="397">
          <cell r="A397">
            <v>39100</v>
          </cell>
          <cell r="B397" t="str">
            <v>Brennweine</v>
          </cell>
          <cell r="C397" t="str">
            <v>Distlled wine</v>
          </cell>
          <cell r="D397" t="str">
            <v>Ü</v>
          </cell>
        </row>
        <row r="398">
          <cell r="A398">
            <v>39200</v>
          </cell>
          <cell r="B398" t="str">
            <v>Sachkosten des Betriebes</v>
          </cell>
          <cell r="C398" t="str">
            <v>Cost of material in operation</v>
          </cell>
        </row>
        <row r="399">
          <cell r="A399">
            <v>39300</v>
          </cell>
          <cell r="B399" t="str">
            <v xml:space="preserve">    Hilfs- und Betriebsmaterial</v>
          </cell>
          <cell r="C399" t="str">
            <v>operating supplies</v>
          </cell>
          <cell r="D399" t="str">
            <v>T</v>
          </cell>
        </row>
        <row r="400">
          <cell r="A400">
            <v>39400</v>
          </cell>
          <cell r="B400" t="str">
            <v xml:space="preserve">    Hilfsstoffe</v>
          </cell>
          <cell r="C400" t="str">
            <v>Auxiliary material</v>
          </cell>
        </row>
        <row r="401">
          <cell r="A401">
            <v>39500</v>
          </cell>
          <cell r="B401" t="str">
            <v xml:space="preserve">    Grundstoffe und Zutaten</v>
          </cell>
          <cell r="C401" t="str">
            <v>Basic material and ingredients</v>
          </cell>
        </row>
        <row r="402">
          <cell r="A402">
            <v>39600</v>
          </cell>
          <cell r="B402" t="str">
            <v xml:space="preserve">    Preisnachlaß auf Einkaufspreis - siehe Su HaWa</v>
          </cell>
          <cell r="C402" t="str">
            <v>Purchase price reduction  (see total merchandise)</v>
          </cell>
          <cell r="D402" t="str">
            <v>T</v>
          </cell>
        </row>
        <row r="403">
          <cell r="A403">
            <v>39700</v>
          </cell>
          <cell r="B403" t="str">
            <v xml:space="preserve">    Lieferantenskonti ( für Inland i.Su übrige Aufwend.)</v>
          </cell>
          <cell r="C403" t="str">
            <v>Supplier discounts</v>
          </cell>
          <cell r="D403" t="str">
            <v>S</v>
          </cell>
        </row>
        <row r="404">
          <cell r="A404">
            <v>39800</v>
          </cell>
          <cell r="B404" t="str">
            <v>Materialeinsatz für Entwicklung, Versuche Feuerschutz</v>
          </cell>
          <cell r="C404" t="str">
            <v>Material cost for development and  fire protection tests</v>
          </cell>
          <cell r="D404" t="str">
            <v>T</v>
          </cell>
        </row>
        <row r="405">
          <cell r="A405">
            <v>39900</v>
          </cell>
          <cell r="B405" t="str">
            <v xml:space="preserve">    Veränderung Importwarenabschlag</v>
          </cell>
          <cell r="C405" t="str">
            <v>Changes in the reductions on imported goods</v>
          </cell>
        </row>
        <row r="406">
          <cell r="A406">
            <v>40000</v>
          </cell>
          <cell r="B406" t="str">
            <v xml:space="preserve"> Umgliederung von Aufwendungen aus RHB in das außerordentliche Ergebnis</v>
          </cell>
          <cell r="C406" t="str">
            <v>Reclassification of expenses for Raw material and supplies into extraordinary results</v>
          </cell>
          <cell r="D406" t="str">
            <v>T</v>
          </cell>
        </row>
        <row r="407">
          <cell r="A407">
            <v>40100</v>
          </cell>
          <cell r="B407" t="str">
            <v xml:space="preserve">    Subtotal Roh-, Hilfs- und Betriebsstoffe</v>
          </cell>
          <cell r="C407" t="str">
            <v>Subtotal raw material and supplies</v>
          </cell>
        </row>
        <row r="408">
          <cell r="A408">
            <v>40200</v>
          </cell>
        </row>
        <row r="409">
          <cell r="A409">
            <v>40300</v>
          </cell>
          <cell r="B409" t="str">
            <v>Fruchtsaftgetränke</v>
          </cell>
          <cell r="C409" t="str">
            <v>Fruit juice beverages</v>
          </cell>
        </row>
        <row r="410">
          <cell r="A410">
            <v>40400</v>
          </cell>
          <cell r="B410" t="str">
            <v xml:space="preserve">    Freixenet</v>
          </cell>
          <cell r="C410" t="str">
            <v>Freixenet</v>
          </cell>
        </row>
        <row r="411">
          <cell r="A411">
            <v>40500</v>
          </cell>
          <cell r="B411" t="str">
            <v xml:space="preserve">    Philipponat  / KoA 06004000 - Bestandsänd.HW</v>
          </cell>
          <cell r="C411" t="str">
            <v>-</v>
          </cell>
          <cell r="D411" t="str">
            <v>S</v>
          </cell>
        </row>
        <row r="412">
          <cell r="A412">
            <v>40600</v>
          </cell>
          <cell r="B412" t="str">
            <v xml:space="preserve">    Pulco               / KoA 06005800 -      "   FW  HaWa</v>
          </cell>
          <cell r="C412" t="str">
            <v>-</v>
          </cell>
          <cell r="D412" t="str">
            <v>S</v>
          </cell>
        </row>
        <row r="413">
          <cell r="A413">
            <v>40700</v>
          </cell>
          <cell r="B413" t="str">
            <v xml:space="preserve">    Polignac        / KoA 06015800 -       "  Aufw.HW</v>
          </cell>
          <cell r="C413" t="str">
            <v>-</v>
          </cell>
          <cell r="D413" t="str">
            <v>S</v>
          </cell>
        </row>
        <row r="414">
          <cell r="A414">
            <v>40800</v>
          </cell>
          <cell r="B414" t="str">
            <v xml:space="preserve">    Contrex          / KoA 06015802 -       "  Preisn.a.EKPr.</v>
          </cell>
          <cell r="C414" t="str">
            <v>-</v>
          </cell>
          <cell r="D414" t="str">
            <v>S</v>
          </cell>
        </row>
        <row r="415">
          <cell r="A415">
            <v>40900</v>
          </cell>
          <cell r="B415" t="str">
            <v>Zwischensumme Handelsware</v>
          </cell>
          <cell r="C415" t="str">
            <v>Subtotal Merchandise</v>
          </cell>
          <cell r="D415" t="str">
            <v>S</v>
          </cell>
        </row>
        <row r="416">
          <cell r="A416">
            <v>41000</v>
          </cell>
          <cell r="B416" t="str">
            <v xml:space="preserve">    Stock</v>
          </cell>
          <cell r="C416" t="str">
            <v>Stock</v>
          </cell>
        </row>
        <row r="417">
          <cell r="A417">
            <v>41100</v>
          </cell>
          <cell r="B417" t="str">
            <v xml:space="preserve">    Nordhäuser</v>
          </cell>
          <cell r="C417" t="str">
            <v>Nordhäuser</v>
          </cell>
        </row>
        <row r="418">
          <cell r="A418">
            <v>41200</v>
          </cell>
          <cell r="B418" t="str">
            <v xml:space="preserve">    Handelswaren Schneekoppe</v>
          </cell>
          <cell r="C418" t="str">
            <v>Merchandise Schneekoppe</v>
          </cell>
        </row>
        <row r="419">
          <cell r="A419">
            <v>41300</v>
          </cell>
          <cell r="B419" t="str">
            <v xml:space="preserve">    Materialeinsatz Handelsware</v>
          </cell>
          <cell r="C419" t="str">
            <v>Cost of material for merchandise</v>
          </cell>
        </row>
        <row r="420">
          <cell r="A420">
            <v>41400</v>
          </cell>
          <cell r="B420" t="str">
            <v>Subtotal Handelswaren</v>
          </cell>
          <cell r="C420" t="str">
            <v>Subtotal Merchandise</v>
          </cell>
        </row>
        <row r="421">
          <cell r="A421">
            <v>41500</v>
          </cell>
          <cell r="B421" t="str">
            <v xml:space="preserve">    Summe 5 a</v>
          </cell>
          <cell r="C421" t="str">
            <v>Total 5 a</v>
          </cell>
        </row>
        <row r="422">
          <cell r="A422">
            <v>41600</v>
          </cell>
        </row>
        <row r="423">
          <cell r="A423">
            <v>41700</v>
          </cell>
          <cell r="B423" t="str">
            <v xml:space="preserve">    ( 5 c)  Aufwendungen für bezogene</v>
          </cell>
          <cell r="C423" t="str">
            <v xml:space="preserve">    ( 5 c)  Cost of hired services</v>
          </cell>
        </row>
        <row r="424">
          <cell r="A424">
            <v>41800</v>
          </cell>
          <cell r="B424" t="str">
            <v xml:space="preserve">             Leistungen</v>
          </cell>
          <cell r="C424" t="str">
            <v>(e.g. wage labour )</v>
          </cell>
        </row>
        <row r="425">
          <cell r="A425">
            <v>41900</v>
          </cell>
          <cell r="B425" t="str">
            <v>(Lohnarbeiten, Sonstige etc.)</v>
          </cell>
          <cell r="C425" t="str">
            <v>not defined</v>
          </cell>
        </row>
        <row r="426">
          <cell r="A426">
            <v>42000</v>
          </cell>
          <cell r="B426" t="str">
            <v xml:space="preserve"> 5. Summe (a - c)</v>
          </cell>
          <cell r="C426" t="str">
            <v xml:space="preserve"> 5. Total (a - c)</v>
          </cell>
        </row>
        <row r="427">
          <cell r="A427">
            <v>42100</v>
          </cell>
          <cell r="B427" t="str">
            <v xml:space="preserve"> 6. Personalaufwand</v>
          </cell>
          <cell r="C427" t="str">
            <v xml:space="preserve"> 6. Labor expenses</v>
          </cell>
        </row>
        <row r="428">
          <cell r="A428">
            <v>42200</v>
          </cell>
        </row>
        <row r="429">
          <cell r="A429">
            <v>42300</v>
          </cell>
          <cell r="B429" t="str">
            <v xml:space="preserve">    ( 6 a ) Löhne u. Gehälter</v>
          </cell>
          <cell r="C429" t="str">
            <v xml:space="preserve">    ( 6 a ) Wages and salaries</v>
          </cell>
        </row>
        <row r="430">
          <cell r="A430">
            <v>42400</v>
          </cell>
          <cell r="B430" t="str">
            <v xml:space="preserve">    ( 6 aa ) Löhne</v>
          </cell>
          <cell r="C430" t="str">
            <v xml:space="preserve">    ( 6 aa ) Wages</v>
          </cell>
        </row>
        <row r="431">
          <cell r="A431">
            <v>42500</v>
          </cell>
          <cell r="B431" t="str">
            <v xml:space="preserve">Löhne             </v>
          </cell>
          <cell r="C431" t="str">
            <v>Wages</v>
          </cell>
        </row>
        <row r="432">
          <cell r="A432">
            <v>42600</v>
          </cell>
          <cell r="B432" t="str">
            <v>Lohnzuschläge</v>
          </cell>
          <cell r="C432" t="str">
            <v>Wage supplements</v>
          </cell>
        </row>
        <row r="433">
          <cell r="A433">
            <v>42700</v>
          </cell>
          <cell r="B433" t="str">
            <v>Urlaubs-und Feiertagslöhne</v>
          </cell>
          <cell r="C433" t="str">
            <v>Holiday pay</v>
          </cell>
        </row>
        <row r="434">
          <cell r="A434">
            <v>42800</v>
          </cell>
          <cell r="B434" t="str">
            <v xml:space="preserve">Abfindungen Lohnempfänger </v>
          </cell>
          <cell r="C434" t="str">
            <v>Redundancies for wage earners</v>
          </cell>
        </row>
        <row r="435">
          <cell r="A435">
            <v>42900</v>
          </cell>
          <cell r="B435" t="str">
            <v>Gratifikationen u. Sonderzahlungen</v>
          </cell>
          <cell r="C435" t="str">
            <v>Gratuities and other supplementary grants</v>
          </cell>
        </row>
        <row r="436">
          <cell r="A436">
            <v>43000</v>
          </cell>
          <cell r="B436" t="str">
            <v xml:space="preserve">Sonstige Zuschüsse </v>
          </cell>
          <cell r="C436" t="str">
            <v>Other allowances</v>
          </cell>
        </row>
        <row r="437">
          <cell r="A437">
            <v>43100</v>
          </cell>
          <cell r="B437" t="str">
            <v xml:space="preserve">    Summe 6 aa Löhne</v>
          </cell>
          <cell r="C437" t="str">
            <v>Total 6 aa wages</v>
          </cell>
        </row>
        <row r="438">
          <cell r="A438">
            <v>43200</v>
          </cell>
        </row>
        <row r="439">
          <cell r="A439">
            <v>43300</v>
          </cell>
          <cell r="B439" t="str">
            <v xml:space="preserve">    ( 6 ab ) Gehälter</v>
          </cell>
          <cell r="C439" t="str">
            <v xml:space="preserve">    ( 6 ab ) Salaries</v>
          </cell>
        </row>
        <row r="440">
          <cell r="A440">
            <v>43400</v>
          </cell>
          <cell r="B440" t="str">
            <v>Gehälter</v>
          </cell>
          <cell r="C440" t="str">
            <v>Salaries</v>
          </cell>
        </row>
        <row r="441">
          <cell r="A441">
            <v>43500</v>
          </cell>
          <cell r="B441" t="str">
            <v>Gehaltszuschläge</v>
          </cell>
          <cell r="C441" t="str">
            <v>Salary supplements</v>
          </cell>
        </row>
        <row r="442">
          <cell r="A442">
            <v>43600</v>
          </cell>
          <cell r="B442" t="str">
            <v>Urlaubs-und Feiertagsgehälter</v>
          </cell>
          <cell r="C442" t="str">
            <v>Holiday pay</v>
          </cell>
        </row>
        <row r="443">
          <cell r="A443">
            <v>43700</v>
          </cell>
          <cell r="B443" t="str">
            <v>Gratifikationen u. Sonderzahlungen</v>
          </cell>
          <cell r="C443" t="str">
            <v>Gratuities and other supplementary grants</v>
          </cell>
        </row>
        <row r="444">
          <cell r="A444">
            <v>43800</v>
          </cell>
          <cell r="B444" t="str">
            <v>Sonstiges</v>
          </cell>
          <cell r="C444" t="str">
            <v>Miscellaneous</v>
          </cell>
        </row>
        <row r="445">
          <cell r="A445">
            <v>43900</v>
          </cell>
          <cell r="B445" t="str">
            <v>Abfind.Gehaltsempf.</v>
          </cell>
          <cell r="C445" t="str">
            <v>Redundancies for salary earners</v>
          </cell>
        </row>
        <row r="446">
          <cell r="A446">
            <v>44000</v>
          </cell>
          <cell r="B446" t="str">
            <v>Bezüge Konzernleitung</v>
          </cell>
          <cell r="C446" t="str">
            <v>Remuneration for the group managing board</v>
          </cell>
          <cell r="D446" t="str">
            <v>Ü</v>
          </cell>
        </row>
        <row r="447">
          <cell r="A447">
            <v>44100</v>
          </cell>
          <cell r="B447" t="str">
            <v xml:space="preserve"> Umgliederung in das außerordentliche Ergebnis</v>
          </cell>
          <cell r="C447" t="str">
            <v>Reclassification into extraordinary results</v>
          </cell>
          <cell r="D447" t="str">
            <v>T</v>
          </cell>
        </row>
        <row r="448">
          <cell r="A448">
            <v>44200</v>
          </cell>
          <cell r="B448" t="str">
            <v xml:space="preserve">    Summe 6 ab Gehälter</v>
          </cell>
          <cell r="C448" t="str">
            <v>Total 6 ab Salaries</v>
          </cell>
        </row>
        <row r="449">
          <cell r="A449">
            <v>44300</v>
          </cell>
        </row>
        <row r="450">
          <cell r="A450">
            <v>44400</v>
          </cell>
          <cell r="B450" t="str">
            <v xml:space="preserve">    Summe 6 a Löhne u.Gehälter</v>
          </cell>
          <cell r="C450" t="str">
            <v>Total 6 a Wages and Salaries</v>
          </cell>
        </row>
        <row r="451">
          <cell r="A451">
            <v>44500</v>
          </cell>
        </row>
        <row r="452">
          <cell r="A452">
            <v>44600</v>
          </cell>
          <cell r="B452" t="str">
            <v xml:space="preserve">    ( 6 b ) Soziale Abgaben und Aufwendungen  für Altersversorgung und Unterstützung</v>
          </cell>
          <cell r="C452" t="str">
            <v xml:space="preserve">    ( 6 b ) Social security and other pension costs</v>
          </cell>
        </row>
        <row r="453">
          <cell r="A453">
            <v>44700</v>
          </cell>
          <cell r="B453" t="str">
            <v>Soziale Abgaben und Aufwendungen  für Altersversorgung und Unterstützung</v>
          </cell>
          <cell r="C453" t="str">
            <v>Social security and other pension costs</v>
          </cell>
        </row>
        <row r="454">
          <cell r="A454">
            <v>44800</v>
          </cell>
        </row>
        <row r="455">
          <cell r="A455">
            <v>44900</v>
          </cell>
          <cell r="B455" t="str">
            <v xml:space="preserve">    ( 6 ba ) Soziale Abgaben</v>
          </cell>
          <cell r="C455" t="str">
            <v xml:space="preserve">    ( 6 ba ) Social security</v>
          </cell>
        </row>
        <row r="456">
          <cell r="A456">
            <v>45000</v>
          </cell>
        </row>
        <row r="457">
          <cell r="A457">
            <v>45100</v>
          </cell>
          <cell r="B457" t="str">
            <v>Arbeitsgeberanteil zur Sozialversicherung</v>
          </cell>
          <cell r="C457" t="str">
            <v>Employer's contribution to the social security</v>
          </cell>
        </row>
        <row r="458">
          <cell r="A458">
            <v>45200</v>
          </cell>
          <cell r="B458" t="str">
            <v>Berufsgenossenschaftsbeiträge und sonstiges</v>
          </cell>
          <cell r="C458" t="str">
            <v>Contr. to the employer's liability insurance association etc.</v>
          </cell>
        </row>
        <row r="459">
          <cell r="A459">
            <v>45300</v>
          </cell>
          <cell r="B459" t="str">
            <v xml:space="preserve">    Summe 6 ba</v>
          </cell>
          <cell r="C459" t="str">
            <v xml:space="preserve">    Total 6 ba</v>
          </cell>
        </row>
        <row r="460">
          <cell r="A460">
            <v>45400</v>
          </cell>
        </row>
        <row r="461">
          <cell r="A461">
            <v>45500</v>
          </cell>
          <cell r="B461" t="str">
            <v xml:space="preserve">    ( 6 bb ) Altersversorgung und Unterstützung</v>
          </cell>
          <cell r="C461" t="str">
            <v xml:space="preserve">    ( 6 bb ) Other pension costs</v>
          </cell>
        </row>
        <row r="462">
          <cell r="A462">
            <v>45600</v>
          </cell>
        </row>
        <row r="463">
          <cell r="A463">
            <v>45700</v>
          </cell>
        </row>
        <row r="464">
          <cell r="A464">
            <v>45800</v>
          </cell>
          <cell r="B464" t="str">
            <v xml:space="preserve">    Zuweisung zur Pensionsrückstellung (siehe Notiz)</v>
          </cell>
          <cell r="C464" t="str">
            <v>Provision for pension obligations</v>
          </cell>
          <cell r="D464" t="str">
            <v>Ü</v>
          </cell>
        </row>
        <row r="465">
          <cell r="A465">
            <v>45900</v>
          </cell>
          <cell r="B465" t="str">
            <v xml:space="preserve">    Altersrenten und Vorruhestandsregelungen</v>
          </cell>
          <cell r="C465" t="str">
            <v>Pension annuity and early retirement</v>
          </cell>
        </row>
        <row r="466">
          <cell r="A466">
            <v>46000</v>
          </cell>
          <cell r="B466" t="str">
            <v xml:space="preserve">    Unterstützungskasse</v>
          </cell>
          <cell r="C466" t="str">
            <v>Support unions</v>
          </cell>
        </row>
        <row r="467">
          <cell r="A467">
            <v>46100</v>
          </cell>
          <cell r="B467" t="str">
            <v xml:space="preserve">    Sonstige Leistungen</v>
          </cell>
          <cell r="C467" t="str">
            <v>Other services</v>
          </cell>
        </row>
        <row r="468">
          <cell r="A468">
            <v>46200</v>
          </cell>
          <cell r="B468" t="str">
            <v xml:space="preserve">    Insolvenzversicherung</v>
          </cell>
          <cell r="C468" t="str">
            <v>Insolvency insurance</v>
          </cell>
        </row>
        <row r="469">
          <cell r="A469">
            <v>46300</v>
          </cell>
        </row>
        <row r="470">
          <cell r="A470">
            <v>46400</v>
          </cell>
          <cell r="B470" t="str">
            <v xml:space="preserve">    Summe 6 bb</v>
          </cell>
          <cell r="C470" t="str">
            <v xml:space="preserve">    Total 6 bb</v>
          </cell>
        </row>
        <row r="471">
          <cell r="A471">
            <v>46500</v>
          </cell>
          <cell r="B471" t="str">
            <v xml:space="preserve">    Summe 6 b</v>
          </cell>
          <cell r="C471" t="str">
            <v xml:space="preserve">    Total 6 b</v>
          </cell>
        </row>
        <row r="472">
          <cell r="A472">
            <v>46600</v>
          </cell>
        </row>
        <row r="473">
          <cell r="A473">
            <v>46700</v>
          </cell>
          <cell r="B473" t="str">
            <v xml:space="preserve"> 6. Summe Personalaufwand</v>
          </cell>
          <cell r="C473" t="str">
            <v xml:space="preserve"> 6. Total Personnel expenses</v>
          </cell>
        </row>
        <row r="474">
          <cell r="A474">
            <v>46800</v>
          </cell>
        </row>
        <row r="475">
          <cell r="A475">
            <v>46900</v>
          </cell>
          <cell r="B475" t="str">
            <v xml:space="preserve"> 7. Abschreibungen</v>
          </cell>
          <cell r="C475" t="str">
            <v xml:space="preserve"> 7. Depreciation</v>
          </cell>
        </row>
        <row r="476">
          <cell r="A476">
            <v>47000</v>
          </cell>
        </row>
        <row r="477">
          <cell r="A477">
            <v>47100</v>
          </cell>
          <cell r="B477" t="str">
            <v>auf immaterielle Vermögensgegenstände des Anlagevermögens und Sachanlagen</v>
          </cell>
          <cell r="C477" t="str">
            <v>on intangible fixed assets and tangible assets</v>
          </cell>
        </row>
        <row r="478">
          <cell r="A478">
            <v>47200</v>
          </cell>
        </row>
        <row r="479">
          <cell r="A479">
            <v>47300</v>
          </cell>
          <cell r="B479" t="str">
            <v xml:space="preserve">    -Immateriell</v>
          </cell>
          <cell r="C479" t="str">
            <v xml:space="preserve">    -Intangible assets</v>
          </cell>
        </row>
        <row r="480">
          <cell r="A480">
            <v>47400</v>
          </cell>
          <cell r="B480" t="str">
            <v xml:space="preserve">    -Sachanlagen</v>
          </cell>
          <cell r="C480" t="str">
            <v xml:space="preserve">    -Tangible assets</v>
          </cell>
        </row>
        <row r="481">
          <cell r="A481">
            <v>47500</v>
          </cell>
          <cell r="B481" t="str">
            <v xml:space="preserve">    -Zuschreibung BP</v>
          </cell>
          <cell r="C481" t="str">
            <v>- Depreciation reversal BP</v>
          </cell>
          <cell r="D481" t="str">
            <v>T</v>
          </cell>
        </row>
        <row r="482">
          <cell r="A482">
            <v>47600</v>
          </cell>
          <cell r="B482" t="str">
            <v xml:space="preserve"> Umgliederung in das außerordentliche Ergebnis</v>
          </cell>
          <cell r="C482" t="str">
            <v>Reclassification into extraordinary results</v>
          </cell>
          <cell r="D482" t="str">
            <v>T</v>
          </cell>
        </row>
        <row r="483">
          <cell r="A483">
            <v>47700</v>
          </cell>
          <cell r="B483" t="str">
            <v xml:space="preserve"> 7. Summe Abschreibungen</v>
          </cell>
          <cell r="C483" t="str">
            <v xml:space="preserve"> 7. Total depreciation</v>
          </cell>
        </row>
        <row r="484">
          <cell r="A484">
            <v>47800</v>
          </cell>
        </row>
        <row r="485">
          <cell r="A485">
            <v>47900</v>
          </cell>
          <cell r="B485" t="str">
            <v xml:space="preserve"> 8. Sonstige betriebliche Aufwendungen</v>
          </cell>
          <cell r="C485" t="str">
            <v xml:space="preserve"> 8. Other operating expenses</v>
          </cell>
        </row>
        <row r="486">
          <cell r="A486">
            <v>48000</v>
          </cell>
        </row>
        <row r="487">
          <cell r="A487">
            <v>48100</v>
          </cell>
          <cell r="B487" t="str">
            <v xml:space="preserve">    Zuweisung zu Sonderposten mit Rücklagenanteil     - Neu-</v>
          </cell>
          <cell r="C487" t="str">
            <v>Allocation to special items with an equity portion</v>
          </cell>
        </row>
        <row r="488">
          <cell r="A488">
            <v>48200</v>
          </cell>
        </row>
        <row r="489">
          <cell r="A489">
            <v>48300</v>
          </cell>
          <cell r="B489" t="str">
            <v xml:space="preserve">    Verluste aus Anlageabgängen</v>
          </cell>
          <cell r="C489" t="str">
            <v>Losses relating to fixed assets disposals</v>
          </cell>
        </row>
        <row r="490">
          <cell r="A490">
            <v>48400</v>
          </cell>
          <cell r="B490" t="str">
            <v xml:space="preserve">    - immateriell und Sachanlagen</v>
          </cell>
          <cell r="C490" t="str">
            <v>- intangible and tangible assets</v>
          </cell>
        </row>
        <row r="491">
          <cell r="A491">
            <v>48500</v>
          </cell>
          <cell r="B491" t="str">
            <v xml:space="preserve">    - Finanzanlagen</v>
          </cell>
          <cell r="C491" t="str">
            <v>- financial assets</v>
          </cell>
        </row>
        <row r="492">
          <cell r="A492">
            <v>48600</v>
          </cell>
        </row>
        <row r="493">
          <cell r="A493">
            <v>48700</v>
          </cell>
          <cell r="B493" t="str">
            <v xml:space="preserve">    Summe</v>
          </cell>
          <cell r="C493" t="str">
            <v xml:space="preserve">    Total other op.expenses</v>
          </cell>
        </row>
        <row r="494">
          <cell r="A494">
            <v>48800</v>
          </cell>
        </row>
        <row r="495">
          <cell r="A495">
            <v>48900</v>
          </cell>
          <cell r="B495" t="str">
            <v xml:space="preserve">    Abschreibung und Verluste bei</v>
          </cell>
          <cell r="C495" t="str">
            <v>Amortisation, depreciations and losses relating to ....</v>
          </cell>
        </row>
        <row r="496">
          <cell r="A496">
            <v>49000</v>
          </cell>
        </row>
        <row r="497">
          <cell r="A497">
            <v>49100</v>
          </cell>
          <cell r="B497" t="str">
            <v xml:space="preserve">    - Warenforderungen</v>
          </cell>
          <cell r="C497" t="str">
            <v>- Receivables</v>
          </cell>
          <cell r="D497" t="str">
            <v>Ü</v>
          </cell>
        </row>
        <row r="498">
          <cell r="A498">
            <v>49200</v>
          </cell>
          <cell r="B498" t="str">
            <v xml:space="preserve">    - Sonstigen Vermögensgegenst.</v>
          </cell>
          <cell r="C498" t="str">
            <v>- Other assets</v>
          </cell>
        </row>
        <row r="499">
          <cell r="A499">
            <v>49300</v>
          </cell>
          <cell r="B499" t="str">
            <v xml:space="preserve">    - Wertpapiere des Umlaufverm.    </v>
          </cell>
          <cell r="C499" t="str">
            <v>- Securities</v>
          </cell>
        </row>
        <row r="500">
          <cell r="A500">
            <v>49400</v>
          </cell>
          <cell r="B500" t="str">
            <v xml:space="preserve">    Zuweisung zur PWB zu Ford.</v>
          </cell>
          <cell r="C500" t="str">
            <v>Allocation to general provisions for doubtful debts</v>
          </cell>
        </row>
        <row r="501">
          <cell r="A501">
            <v>49500</v>
          </cell>
          <cell r="B501" t="str">
            <v xml:space="preserve">    Zuweisung zu Wertberichtig.</v>
          </cell>
          <cell r="C501" t="str">
            <v>Allocation to value adjustments</v>
          </cell>
          <cell r="D501" t="str">
            <v>T</v>
          </cell>
        </row>
        <row r="502">
          <cell r="A502">
            <v>49600</v>
          </cell>
          <cell r="B502" t="str">
            <v xml:space="preserve">    - Warenford. (ohne USt.)</v>
          </cell>
          <cell r="C502" t="str">
            <v>- Receivables</v>
          </cell>
          <cell r="D502" t="str">
            <v>Ü</v>
          </cell>
        </row>
        <row r="503">
          <cell r="A503">
            <v>49700</v>
          </cell>
          <cell r="B503" t="str">
            <v xml:space="preserve">    - sonstige Vermögensgegenst.</v>
          </cell>
          <cell r="C503" t="str">
            <v>- Other assets</v>
          </cell>
        </row>
        <row r="504">
          <cell r="A504">
            <v>49800</v>
          </cell>
        </row>
        <row r="505">
          <cell r="A505">
            <v>49900</v>
          </cell>
          <cell r="B505" t="str">
            <v>Summe</v>
          </cell>
          <cell r="C505" t="str">
            <v>Total</v>
          </cell>
        </row>
        <row r="506">
          <cell r="A506">
            <v>50000</v>
          </cell>
        </row>
        <row r="507">
          <cell r="A507">
            <v>50100</v>
          </cell>
          <cell r="B507" t="str">
            <v xml:space="preserve">    Abschreibungen auf Darlehen verbundene    Unternehmen</v>
          </cell>
          <cell r="C507" t="str">
            <v>Depreciation on loans for affiliated enterprises</v>
          </cell>
        </row>
        <row r="508">
          <cell r="A508">
            <v>50200</v>
          </cell>
        </row>
        <row r="509">
          <cell r="A509">
            <v>50300</v>
          </cell>
          <cell r="B509" t="str">
            <v xml:space="preserve">    Summe Abschreibungen auf Forderungen</v>
          </cell>
          <cell r="C509" t="str">
            <v>Total depreciation on receivables</v>
          </cell>
          <cell r="D509" t="str">
            <v>S</v>
          </cell>
        </row>
        <row r="510">
          <cell r="A510">
            <v>50400</v>
          </cell>
        </row>
        <row r="511">
          <cell r="A511">
            <v>50500</v>
          </cell>
          <cell r="B511" t="str">
            <v xml:space="preserve">    Übrige betriebliche Aufwendungen</v>
          </cell>
          <cell r="C511" t="str">
            <v>Sundry other operating expenses</v>
          </cell>
        </row>
        <row r="512">
          <cell r="A512">
            <v>50600</v>
          </cell>
        </row>
        <row r="513">
          <cell r="A513">
            <v>50700</v>
          </cell>
          <cell r="B513" t="str">
            <v xml:space="preserve">    Büro und sonstiges Verbrauchsmaterial</v>
          </cell>
          <cell r="C513" t="str">
            <v>Office supplies</v>
          </cell>
        </row>
        <row r="514">
          <cell r="A514">
            <v>50800</v>
          </cell>
          <cell r="B514" t="str">
            <v xml:space="preserve">    - Büromaterial</v>
          </cell>
          <cell r="C514" t="str">
            <v>- Stationery</v>
          </cell>
        </row>
        <row r="515">
          <cell r="A515">
            <v>50900</v>
          </cell>
          <cell r="B515" t="str">
            <v xml:space="preserve">    - Informationsmaterial</v>
          </cell>
          <cell r="C515" t="str">
            <v>- Information material</v>
          </cell>
        </row>
        <row r="516">
          <cell r="A516">
            <v>51000</v>
          </cell>
          <cell r="B516" t="str">
            <v xml:space="preserve">    - Versand-u.Verpackungsmat.</v>
          </cell>
          <cell r="C516" t="str">
            <v>- Shipping and packaging material</v>
          </cell>
        </row>
        <row r="517">
          <cell r="A517">
            <v>51100</v>
          </cell>
          <cell r="B517" t="str">
            <v xml:space="preserve">    - Kantinenaufwendungen</v>
          </cell>
          <cell r="C517" t="str">
            <v>- Cost of canteen</v>
          </cell>
        </row>
        <row r="518">
          <cell r="A518">
            <v>51200</v>
          </cell>
          <cell r="B518" t="str">
            <v xml:space="preserve">    - Verbrauchsmaterial</v>
          </cell>
          <cell r="C518" t="str">
            <v>- Consumables supplies</v>
          </cell>
        </row>
        <row r="519">
          <cell r="A519">
            <v>51300</v>
          </cell>
          <cell r="B519" t="str">
            <v xml:space="preserve">    Summe Büro und sonstiges Verbrauchsmaterial</v>
          </cell>
          <cell r="C519" t="str">
            <v>Total office supplies</v>
          </cell>
        </row>
        <row r="520">
          <cell r="A520">
            <v>51400</v>
          </cell>
          <cell r="B520" t="str">
            <v>Miet- und Pachtaufwendungen</v>
          </cell>
          <cell r="C520" t="str">
            <v>Rent / lease expenses</v>
          </cell>
        </row>
        <row r="521">
          <cell r="A521">
            <v>51500</v>
          </cell>
        </row>
        <row r="522">
          <cell r="A522">
            <v>51600</v>
          </cell>
          <cell r="B522" t="str">
            <v>Werbeaufwendungen</v>
          </cell>
          <cell r="C522" t="str">
            <v>Marketing expenses</v>
          </cell>
        </row>
        <row r="523">
          <cell r="A523">
            <v>51700</v>
          </cell>
          <cell r="B523" t="str">
            <v xml:space="preserve">    - Aktionsetat-Leistungsvergütung</v>
          </cell>
          <cell r="C523" t="str">
            <v>- Special promotion campaign expenses</v>
          </cell>
          <cell r="D523" t="str">
            <v>Ü</v>
          </cell>
        </row>
        <row r="524">
          <cell r="A524">
            <v>51800</v>
          </cell>
          <cell r="B524" t="str">
            <v xml:space="preserve">    - Schaltkosten, Produktionskosten, Agenturhon.</v>
          </cell>
          <cell r="C524" t="str">
            <v>- Advertising media, advertising production, agency fees</v>
          </cell>
        </row>
        <row r="525">
          <cell r="A525">
            <v>51900</v>
          </cell>
          <cell r="B525" t="str">
            <v xml:space="preserve">    - Verkaufsförderung</v>
          </cell>
          <cell r="C525" t="str">
            <v>- Sales Promotion</v>
          </cell>
        </row>
        <row r="526">
          <cell r="A526">
            <v>52000</v>
          </cell>
          <cell r="B526" t="str">
            <v xml:space="preserve">    - Marktforschung</v>
          </cell>
          <cell r="C526" t="str">
            <v>- Market Research</v>
          </cell>
        </row>
        <row r="527">
          <cell r="A527">
            <v>52100</v>
          </cell>
          <cell r="B527" t="str">
            <v xml:space="preserve">    - Handelswerbung und Promotion</v>
          </cell>
          <cell r="C527" t="str">
            <v>- Trade advertising and promotion</v>
          </cell>
        </row>
        <row r="528">
          <cell r="A528">
            <v>52200</v>
          </cell>
          <cell r="B528" t="str">
            <v xml:space="preserve">    - Sonstige Werbeaufwendungen</v>
          </cell>
          <cell r="C528" t="str">
            <v>- Other marketing expenses</v>
          </cell>
        </row>
        <row r="529">
          <cell r="A529">
            <v>52300</v>
          </cell>
          <cell r="B529" t="str">
            <v xml:space="preserve">    Summe Werbeaufwendungen</v>
          </cell>
          <cell r="C529" t="str">
            <v xml:space="preserve"> Total marketing expenses</v>
          </cell>
        </row>
        <row r="530">
          <cell r="A530">
            <v>52400</v>
          </cell>
          <cell r="B530">
            <v>0</v>
          </cell>
        </row>
        <row r="531">
          <cell r="A531">
            <v>52500</v>
          </cell>
          <cell r="B531" t="str">
            <v xml:space="preserve">    Vertriebskosten</v>
          </cell>
          <cell r="C531" t="str">
            <v>Distribution expenses</v>
          </cell>
          <cell r="D531" t="str">
            <v>Ü/S</v>
          </cell>
        </row>
        <row r="532">
          <cell r="A532">
            <v>52600</v>
          </cell>
          <cell r="B532" t="str">
            <v xml:space="preserve">    - Frachten</v>
          </cell>
          <cell r="C532" t="str">
            <v>- Freight</v>
          </cell>
        </row>
        <row r="533">
          <cell r="A533">
            <v>52700</v>
          </cell>
          <cell r="B533" t="str">
            <v xml:space="preserve">    - Lagergeld</v>
          </cell>
          <cell r="C533" t="str">
            <v>- Warehouse</v>
          </cell>
          <cell r="D533" t="str">
            <v>Ü/S</v>
          </cell>
        </row>
        <row r="534">
          <cell r="A534">
            <v>52800</v>
          </cell>
          <cell r="B534" t="str">
            <v xml:space="preserve">    - Sonstige Vertriebskosten</v>
          </cell>
          <cell r="C534" t="str">
            <v>- Other distribution expenses</v>
          </cell>
          <cell r="D534" t="str">
            <v>Ü/S</v>
          </cell>
        </row>
        <row r="535">
          <cell r="A535">
            <v>52900</v>
          </cell>
          <cell r="B535" t="str">
            <v xml:space="preserve">    Summe Vertriebskosten</v>
          </cell>
          <cell r="C535" t="str">
            <v>Total distribution expenses</v>
          </cell>
          <cell r="D535" t="str">
            <v>Ü/S</v>
          </cell>
        </row>
        <row r="536">
          <cell r="A536">
            <v>53000</v>
          </cell>
        </row>
        <row r="537">
          <cell r="A537">
            <v>53100</v>
          </cell>
          <cell r="B537" t="str">
            <v xml:space="preserve">    Verwaltungskosten</v>
          </cell>
          <cell r="C537" t="str">
            <v>Administration expenses</v>
          </cell>
        </row>
        <row r="538">
          <cell r="A538">
            <v>53200</v>
          </cell>
          <cell r="B538" t="str">
            <v xml:space="preserve">    - Versicherungen</v>
          </cell>
          <cell r="C538" t="str">
            <v>- Insurances</v>
          </cell>
        </row>
        <row r="539">
          <cell r="A539">
            <v>53300</v>
          </cell>
          <cell r="B539" t="str">
            <v xml:space="preserve">    - Telefon,Porti,Telegramme  </v>
          </cell>
          <cell r="C539" t="str">
            <v>- Telephone, postage, telegram</v>
          </cell>
        </row>
        <row r="540">
          <cell r="A540">
            <v>53400</v>
          </cell>
          <cell r="B540" t="str">
            <v xml:space="preserve">    - Rechts-u.Beratungskosten (siehe Notiz)</v>
          </cell>
          <cell r="C540" t="str">
            <v>- Legal and consultancy costs</v>
          </cell>
        </row>
        <row r="541">
          <cell r="A541">
            <v>53500</v>
          </cell>
          <cell r="B541" t="str">
            <v xml:space="preserve">    - Gebühren und Beiträge</v>
          </cell>
          <cell r="C541" t="str">
            <v>- Fees and contributions</v>
          </cell>
        </row>
        <row r="542">
          <cell r="A542">
            <v>53600</v>
          </cell>
          <cell r="B542" t="str">
            <v xml:space="preserve">    - Kursdifferenzen</v>
          </cell>
          <cell r="C542" t="str">
            <v>- Foreign exchange losses</v>
          </cell>
          <cell r="D542" t="str">
            <v>T</v>
          </cell>
        </row>
        <row r="543">
          <cell r="A543">
            <v>53700</v>
          </cell>
          <cell r="B543" t="str">
            <v xml:space="preserve">    - Bewirtung und Repräsentationen</v>
          </cell>
          <cell r="C543" t="str">
            <v>- Business entertainment and representation</v>
          </cell>
          <cell r="D543" t="str">
            <v>Ü</v>
          </cell>
        </row>
        <row r="544">
          <cell r="A544">
            <v>53800</v>
          </cell>
          <cell r="B544" t="str">
            <v xml:space="preserve">    - Kfz-Kosten</v>
          </cell>
          <cell r="C544" t="str">
            <v>- Car expenses</v>
          </cell>
        </row>
        <row r="545">
          <cell r="A545">
            <v>53900</v>
          </cell>
          <cell r="B545" t="str">
            <v xml:space="preserve">    - Instandhaltungsaufwendungen</v>
          </cell>
          <cell r="C545" t="str">
            <v>- Repairs and maintenance</v>
          </cell>
        </row>
        <row r="546">
          <cell r="A546">
            <v>54000</v>
          </cell>
          <cell r="B546" t="str">
            <v xml:space="preserve">    - Sonst. Personalaufwendungen</v>
          </cell>
          <cell r="C546" t="str">
            <v>- Other personell expenses</v>
          </cell>
          <cell r="D546" t="str">
            <v>S</v>
          </cell>
        </row>
        <row r="547">
          <cell r="A547">
            <v>54100</v>
          </cell>
          <cell r="B547" t="str">
            <v xml:space="preserve">    - übrige Aufwendungen</v>
          </cell>
          <cell r="C547" t="str">
            <v>- Other expenses</v>
          </cell>
        </row>
        <row r="548">
          <cell r="A548">
            <v>54200</v>
          </cell>
          <cell r="B548" t="str">
            <v xml:space="preserve">    - Spenden</v>
          </cell>
          <cell r="C548" t="str">
            <v>- Donations</v>
          </cell>
        </row>
        <row r="549">
          <cell r="A549">
            <v>54300</v>
          </cell>
          <cell r="B549" t="str">
            <v xml:space="preserve">    - Technische Kosten A+V</v>
          </cell>
          <cell r="C549" t="str">
            <v>- Technical costs for packaging</v>
          </cell>
          <cell r="D549" t="str">
            <v>Ü</v>
          </cell>
        </row>
        <row r="550">
          <cell r="A550">
            <v>54400</v>
          </cell>
          <cell r="B550" t="str">
            <v xml:space="preserve">    - von verb.Untern.bel. Kosten (siehe Notiz)</v>
          </cell>
          <cell r="C550" t="str">
            <v>- Charges by affiliated enterprises</v>
          </cell>
          <cell r="D550" t="str">
            <v>Ü</v>
          </cell>
        </row>
        <row r="551">
          <cell r="A551">
            <v>54500</v>
          </cell>
          <cell r="B551" t="str">
            <v xml:space="preserve">    - Vers. + Entwicklungskosten</v>
          </cell>
          <cell r="C551" t="str">
            <v>- Insurance and development costs</v>
          </cell>
        </row>
        <row r="552">
          <cell r="A552">
            <v>54600</v>
          </cell>
          <cell r="B552" t="str">
            <v xml:space="preserve">    Summe Verwaltungskosten</v>
          </cell>
          <cell r="C552" t="str">
            <v>Total administration expenses</v>
          </cell>
        </row>
        <row r="553">
          <cell r="A553">
            <v>54700</v>
          </cell>
          <cell r="B553" t="str">
            <v xml:space="preserve">  Ausgleichsposten aus Kapitalkonsolidierung</v>
          </cell>
          <cell r="C553" t="str">
            <v>Adjustment item of capital consolidation</v>
          </cell>
          <cell r="D553" t="str">
            <v>S</v>
          </cell>
        </row>
        <row r="554">
          <cell r="A554">
            <v>54800</v>
          </cell>
          <cell r="B554" t="str">
            <v xml:space="preserve"> 8. Summe sonstige betriebliche Aufwendungen</v>
          </cell>
          <cell r="C554" t="str">
            <v xml:space="preserve"> 8. Total other operating expenses</v>
          </cell>
        </row>
        <row r="555">
          <cell r="A555">
            <v>54900</v>
          </cell>
        </row>
        <row r="556">
          <cell r="A556">
            <v>55000</v>
          </cell>
          <cell r="B556" t="str">
            <v xml:space="preserve"> 9. Erträge aus Beteiligungen</v>
          </cell>
          <cell r="C556" t="str">
            <v xml:space="preserve"> 9. Income from participations</v>
          </cell>
        </row>
        <row r="557">
          <cell r="A557">
            <v>55100</v>
          </cell>
        </row>
        <row r="558">
          <cell r="A558">
            <v>55200</v>
          </cell>
          <cell r="B558" t="str">
            <v>davon aus verbundenen Unternehmen</v>
          </cell>
          <cell r="C558" t="str">
            <v>thereof from affiliated enterprises</v>
          </cell>
        </row>
        <row r="559">
          <cell r="A559">
            <v>55300</v>
          </cell>
        </row>
        <row r="560">
          <cell r="A560">
            <v>55400</v>
          </cell>
          <cell r="B560" t="str">
            <v>10. Erträge aus Gewinnabführungsverträgen</v>
          </cell>
          <cell r="C560" t="str">
            <v>10. Income from profit transfer agreements</v>
          </cell>
        </row>
        <row r="561">
          <cell r="A561">
            <v>55500</v>
          </cell>
        </row>
        <row r="562">
          <cell r="A562">
            <v>55600</v>
          </cell>
          <cell r="B562" t="str">
            <v>11. Erträge aus Verlustübernahme</v>
          </cell>
          <cell r="C562" t="str">
            <v>11. Income from loss transfer agreements</v>
          </cell>
          <cell r="D562" t="str">
            <v>S</v>
          </cell>
        </row>
        <row r="563">
          <cell r="A563">
            <v>55700</v>
          </cell>
        </row>
        <row r="564">
          <cell r="A564">
            <v>55800</v>
          </cell>
          <cell r="B564" t="str">
            <v>12. Erträge aus anderen Wertpapieren und   Ausleihungen des Finanzanlagevermögens</v>
          </cell>
          <cell r="C564" t="str">
            <v>12. Income from other investments and long term loans</v>
          </cell>
        </row>
        <row r="565">
          <cell r="A565">
            <v>55900</v>
          </cell>
        </row>
        <row r="566">
          <cell r="A566">
            <v>56000</v>
          </cell>
        </row>
        <row r="567">
          <cell r="A567">
            <v>56100</v>
          </cell>
          <cell r="B567" t="str">
            <v>13. Zinsen und ähnliche Erträge</v>
          </cell>
          <cell r="C567" t="str">
            <v>13. Other interest and similar income</v>
          </cell>
        </row>
        <row r="568">
          <cell r="A568">
            <v>56200</v>
          </cell>
        </row>
        <row r="569">
          <cell r="A569">
            <v>56300</v>
          </cell>
          <cell r="B569" t="str">
            <v xml:space="preserve">    ( 13 a)</v>
          </cell>
          <cell r="C569" t="str">
            <v xml:space="preserve">    ( 13 a)</v>
          </cell>
        </row>
        <row r="570">
          <cell r="A570">
            <v>56400</v>
          </cell>
          <cell r="B570" t="str">
            <v xml:space="preserve">    laufende Konten</v>
          </cell>
          <cell r="C570" t="str">
            <v>Current accounts</v>
          </cell>
        </row>
        <row r="571">
          <cell r="A571">
            <v>56500</v>
          </cell>
          <cell r="B571" t="str">
            <v xml:space="preserve">    Festgeldguthaben</v>
          </cell>
          <cell r="C571" t="str">
            <v>Fixed deposit balance</v>
          </cell>
        </row>
        <row r="572">
          <cell r="A572">
            <v>56600</v>
          </cell>
          <cell r="B572" t="str">
            <v xml:space="preserve">    Wertpapiere des Umlaufvermögens</v>
          </cell>
          <cell r="C572" t="str">
            <v>Securities</v>
          </cell>
        </row>
        <row r="573">
          <cell r="A573">
            <v>56700</v>
          </cell>
          <cell r="B573" t="str">
            <v xml:space="preserve">    aus Darlehen</v>
          </cell>
          <cell r="C573" t="str">
            <v>Loans</v>
          </cell>
        </row>
        <row r="574">
          <cell r="A574">
            <v>56800</v>
          </cell>
          <cell r="B574" t="str">
            <v xml:space="preserve">    Sonstige Zinserträge</v>
          </cell>
          <cell r="C574" t="str">
            <v>Other interest income</v>
          </cell>
        </row>
        <row r="575">
          <cell r="A575">
            <v>56900</v>
          </cell>
          <cell r="B575" t="str">
            <v xml:space="preserve">    Summe 13 a</v>
          </cell>
          <cell r="C575" t="str">
            <v xml:space="preserve">    Total 13 a</v>
          </cell>
        </row>
        <row r="576">
          <cell r="A576">
            <v>57000</v>
          </cell>
          <cell r="B576" t="str">
            <v xml:space="preserve">      </v>
          </cell>
          <cell r="C576" t="str">
            <v xml:space="preserve">      </v>
          </cell>
        </row>
        <row r="577">
          <cell r="A577">
            <v>57100</v>
          </cell>
          <cell r="B577" t="str">
            <v xml:space="preserve">    ( 13 b ) verbundene Unternehmen</v>
          </cell>
          <cell r="C577" t="str">
            <v xml:space="preserve">    ( 13 b ) Affiliated enterprises</v>
          </cell>
        </row>
        <row r="578">
          <cell r="A578">
            <v>57200</v>
          </cell>
        </row>
        <row r="579">
          <cell r="A579">
            <v>57300</v>
          </cell>
          <cell r="B579" t="str">
            <v xml:space="preserve">    Kontokorrentkonten</v>
          </cell>
          <cell r="C579" t="str">
            <v>Current accounts</v>
          </cell>
        </row>
        <row r="580">
          <cell r="A580">
            <v>57400</v>
          </cell>
          <cell r="B580" t="str">
            <v xml:space="preserve">    Zinserträge</v>
          </cell>
          <cell r="C580" t="str">
            <v xml:space="preserve">Interest Income </v>
          </cell>
        </row>
        <row r="581">
          <cell r="A581">
            <v>57500</v>
          </cell>
          <cell r="B581" t="str">
            <v xml:space="preserve">    Summe 13 b</v>
          </cell>
          <cell r="C581" t="str">
            <v xml:space="preserve">    Total 13 b</v>
          </cell>
        </row>
        <row r="582">
          <cell r="A582">
            <v>57600</v>
          </cell>
          <cell r="B582" t="str">
            <v>13. Summe Zinsen und ähnliche Erträge</v>
          </cell>
          <cell r="C582" t="str">
            <v>13. Total interest and similar income</v>
          </cell>
        </row>
        <row r="583">
          <cell r="A583">
            <v>57700</v>
          </cell>
        </row>
        <row r="584">
          <cell r="A584">
            <v>57800</v>
          </cell>
          <cell r="B584" t="str">
            <v>14. Abschreibungen auf Finanzanlagen und</v>
          </cell>
          <cell r="C584" t="str">
            <v>14. Amortization of financial assets and investments</v>
          </cell>
        </row>
        <row r="585">
          <cell r="A585">
            <v>57900</v>
          </cell>
          <cell r="B585" t="str">
            <v xml:space="preserve">    auf Wertpapiere des Umlaufvermögens</v>
          </cell>
          <cell r="C585" t="str">
            <v>classified as current assets</v>
          </cell>
        </row>
        <row r="586">
          <cell r="A586">
            <v>58000</v>
          </cell>
        </row>
        <row r="587">
          <cell r="A587">
            <v>58100</v>
          </cell>
          <cell r="B587" t="str">
            <v>15. Aufwendungen aus Verlustübernahme</v>
          </cell>
          <cell r="C587" t="str">
            <v>15. Expenses from loss transfer agreements</v>
          </cell>
          <cell r="D587" t="str">
            <v>S</v>
          </cell>
        </row>
        <row r="588">
          <cell r="A588">
            <v>58200</v>
          </cell>
          <cell r="B588" t="str">
            <v xml:space="preserve">        versch. Firmen</v>
          </cell>
          <cell r="C588" t="str">
            <v>misc. Companies</v>
          </cell>
        </row>
        <row r="589">
          <cell r="A589">
            <v>58300</v>
          </cell>
        </row>
        <row r="590">
          <cell r="A590">
            <v>58400</v>
          </cell>
          <cell r="B590" t="str">
            <v>16. Aufwendungen aus Gewinnabführung</v>
          </cell>
          <cell r="C590" t="str">
            <v>16. Expenses from profit transfer agreements</v>
          </cell>
        </row>
        <row r="591">
          <cell r="A591">
            <v>58500</v>
          </cell>
        </row>
        <row r="592">
          <cell r="A592">
            <v>58600</v>
          </cell>
          <cell r="B592" t="str">
            <v>17. Zinsen und ähnliche Aufwendungen</v>
          </cell>
          <cell r="C592" t="str">
            <v>17. Interest and similar expenses</v>
          </cell>
        </row>
        <row r="593">
          <cell r="A593">
            <v>58700</v>
          </cell>
          <cell r="B593" t="str">
            <v xml:space="preserve">    17a</v>
          </cell>
          <cell r="C593" t="str">
            <v xml:space="preserve">    17a</v>
          </cell>
        </row>
        <row r="594">
          <cell r="A594">
            <v>58800</v>
          </cell>
          <cell r="B594" t="str">
            <v xml:space="preserve">    Avalprovision</v>
          </cell>
          <cell r="C594" t="str">
            <v>Commission on bank guaranty</v>
          </cell>
        </row>
        <row r="595">
          <cell r="A595">
            <v>58900</v>
          </cell>
          <cell r="B595" t="str">
            <v xml:space="preserve">    langfristige Darlehen</v>
          </cell>
          <cell r="C595" t="str">
            <v>Long-term loans</v>
          </cell>
        </row>
        <row r="596">
          <cell r="A596">
            <v>59000</v>
          </cell>
          <cell r="B596" t="str">
            <v xml:space="preserve">    Prämien Optionsgeschäfte</v>
          </cell>
          <cell r="C596" t="str">
            <v>Premium for option business</v>
          </cell>
        </row>
        <row r="597">
          <cell r="A597">
            <v>59100</v>
          </cell>
          <cell r="B597" t="str">
            <v xml:space="preserve">    laufende Konten</v>
          </cell>
          <cell r="C597" t="str">
            <v>Current accounts</v>
          </cell>
        </row>
        <row r="598">
          <cell r="A598">
            <v>59200</v>
          </cell>
          <cell r="B598" t="str">
            <v xml:space="preserve">    Darlehen</v>
          </cell>
          <cell r="C598" t="str">
            <v>Loans</v>
          </cell>
        </row>
        <row r="599">
          <cell r="A599">
            <v>59300</v>
          </cell>
          <cell r="B599" t="str">
            <v xml:space="preserve">    Zinsfloor</v>
          </cell>
          <cell r="C599" t="str">
            <v>Interest floor</v>
          </cell>
          <cell r="D599" t="str">
            <v>Ü</v>
          </cell>
        </row>
        <row r="600">
          <cell r="A600">
            <v>59400</v>
          </cell>
          <cell r="B600" t="str">
            <v xml:space="preserve">    Zinsen kurzfr.Darlehen</v>
          </cell>
          <cell r="C600" t="str">
            <v>Interest expenses short-term loans</v>
          </cell>
          <cell r="D600" t="str">
            <v>Ü</v>
          </cell>
        </row>
        <row r="601">
          <cell r="A601">
            <v>59500</v>
          </cell>
          <cell r="B601" t="str">
            <v xml:space="preserve">    Sonstige Zinsen</v>
          </cell>
          <cell r="C601" t="str">
            <v>Other interests</v>
          </cell>
        </row>
        <row r="602">
          <cell r="A602">
            <v>59600</v>
          </cell>
          <cell r="B602" t="str">
            <v xml:space="preserve">    Summe 17 a</v>
          </cell>
          <cell r="C602" t="str">
            <v xml:space="preserve">    Total 17 a</v>
          </cell>
        </row>
        <row r="603">
          <cell r="A603">
            <v>59700</v>
          </cell>
        </row>
        <row r="604">
          <cell r="A604">
            <v>59800</v>
          </cell>
          <cell r="B604" t="str">
            <v xml:space="preserve">    17 b</v>
          </cell>
          <cell r="C604" t="str">
            <v xml:space="preserve">    17 b</v>
          </cell>
        </row>
        <row r="605">
          <cell r="A605">
            <v>59900</v>
          </cell>
          <cell r="B605" t="str">
            <v xml:space="preserve">    verbundene Unternehmen</v>
          </cell>
          <cell r="C605" t="str">
            <v xml:space="preserve">    affiliated enterprises</v>
          </cell>
        </row>
        <row r="606">
          <cell r="A606">
            <v>60000</v>
          </cell>
          <cell r="B606" t="str">
            <v xml:space="preserve">    ----------------------</v>
          </cell>
          <cell r="C606" t="str">
            <v xml:space="preserve">    ----------------------</v>
          </cell>
        </row>
        <row r="607">
          <cell r="A607">
            <v>60100</v>
          </cell>
          <cell r="B607" t="str">
            <v>Darlehenskonten</v>
          </cell>
          <cell r="C607" t="str">
            <v>liabilities to banks</v>
          </cell>
          <cell r="D607" t="str">
            <v>T</v>
          </cell>
        </row>
        <row r="608">
          <cell r="A608">
            <v>60200</v>
          </cell>
          <cell r="B608" t="str">
            <v xml:space="preserve">    Warenlieferungen - entfällt</v>
          </cell>
          <cell r="D608" t="str">
            <v>T</v>
          </cell>
        </row>
        <row r="609">
          <cell r="A609">
            <v>60300</v>
          </cell>
          <cell r="B609" t="str">
            <v xml:space="preserve">    Summe 17 b</v>
          </cell>
          <cell r="C609" t="str">
            <v xml:space="preserve">    Total 17 b</v>
          </cell>
        </row>
        <row r="610">
          <cell r="A610">
            <v>60400</v>
          </cell>
          <cell r="B610" t="str">
            <v>17. Summe Zinsen und ähnliche Aufwendungen</v>
          </cell>
          <cell r="C610" t="str">
            <v>17. Total interest and similar expenses</v>
          </cell>
        </row>
        <row r="611">
          <cell r="A611">
            <v>60500</v>
          </cell>
          <cell r="B611" t="str">
            <v>Finanzergebnis</v>
          </cell>
          <cell r="C611" t="str">
            <v>Financial result</v>
          </cell>
        </row>
        <row r="612">
          <cell r="A612">
            <v>60600</v>
          </cell>
          <cell r="B612" t="str">
            <v>18. Ausserordentliche Erträge</v>
          </cell>
          <cell r="C612" t="str">
            <v>18. Extraordinary Income</v>
          </cell>
        </row>
        <row r="613">
          <cell r="A613">
            <v>60700</v>
          </cell>
          <cell r="B613" t="str">
            <v>19. Ausserordentliche Aufwendungen</v>
          </cell>
          <cell r="C613" t="str">
            <v>19. Extraordinary Expenses</v>
          </cell>
        </row>
        <row r="614">
          <cell r="A614">
            <v>60800</v>
          </cell>
        </row>
        <row r="615">
          <cell r="A615">
            <v>60900</v>
          </cell>
          <cell r="B615" t="str">
            <v>20. Steuern vom Einkommen und Ertrag</v>
          </cell>
          <cell r="C615" t="str">
            <v>20. Taxes on Income</v>
          </cell>
        </row>
        <row r="616">
          <cell r="A616">
            <v>61000</v>
          </cell>
          <cell r="B616" t="str">
            <v xml:space="preserve">    Körperschaftsteuer </v>
          </cell>
          <cell r="C616" t="str">
            <v>Corporate income tax</v>
          </cell>
        </row>
        <row r="617">
          <cell r="A617">
            <v>61100</v>
          </cell>
          <cell r="B617" t="str">
            <v xml:space="preserve">    Körperschaftst. Erstattung</v>
          </cell>
          <cell r="C617" t="str">
            <v>Corporate income tax refund</v>
          </cell>
        </row>
        <row r="618">
          <cell r="A618">
            <v>61200</v>
          </cell>
          <cell r="B618" t="str">
            <v xml:space="preserve">    Gewerbeertragsteuer</v>
          </cell>
          <cell r="C618" t="str">
            <v>Business tax</v>
          </cell>
        </row>
        <row r="619">
          <cell r="A619">
            <v>61300</v>
          </cell>
          <cell r="B619" t="str">
            <v xml:space="preserve">    Gewerbeertragsteuer (Vorjahre)</v>
          </cell>
          <cell r="C619" t="str">
            <v>Business tax (previous years)</v>
          </cell>
        </row>
        <row r="620">
          <cell r="A620">
            <v>61400</v>
          </cell>
          <cell r="B620" t="str">
            <v xml:space="preserve">    Solidaritätszuschlag</v>
          </cell>
          <cell r="C620" t="str">
            <v>Solidarity tax</v>
          </cell>
        </row>
        <row r="621">
          <cell r="A621">
            <v>61500</v>
          </cell>
          <cell r="B621" t="str">
            <v xml:space="preserve">    Solidaritätszuschlag Erstattung Vorjahre</v>
          </cell>
          <cell r="C621" t="str">
            <v>Solidarity tax refund (previous years)</v>
          </cell>
        </row>
        <row r="622">
          <cell r="A622">
            <v>61600</v>
          </cell>
          <cell r="B622" t="str">
            <v xml:space="preserve">    Kapitalertragsteuer</v>
          </cell>
          <cell r="C622" t="str">
            <v>Capital gains tax</v>
          </cell>
        </row>
        <row r="623">
          <cell r="A623">
            <v>61700</v>
          </cell>
          <cell r="B623" t="str">
            <v xml:space="preserve">    Ausländische Steuern</v>
          </cell>
          <cell r="C623" t="str">
            <v>Foreign taxes</v>
          </cell>
        </row>
        <row r="624">
          <cell r="A624">
            <v>61800</v>
          </cell>
          <cell r="B624" t="str">
            <v xml:space="preserve">    Latente Steuern</v>
          </cell>
          <cell r="C624" t="str">
            <v>Deferred taxes</v>
          </cell>
        </row>
        <row r="625">
          <cell r="A625">
            <v>61900</v>
          </cell>
          <cell r="B625" t="str">
            <v xml:space="preserve">    Erträge Auflösung Rückstellungen</v>
          </cell>
          <cell r="C625" t="str">
            <v xml:space="preserve">Income from the release of tax provisions </v>
          </cell>
          <cell r="D625" t="str">
            <v>S</v>
          </cell>
        </row>
        <row r="626">
          <cell r="A626">
            <v>62000</v>
          </cell>
          <cell r="B626" t="str">
            <v xml:space="preserve">    Estattung Gewerbeertragsteuer Vorjahre</v>
          </cell>
          <cell r="C626" t="str">
            <v>Business tax refund (previous years)</v>
          </cell>
        </row>
        <row r="627">
          <cell r="A627">
            <v>62100</v>
          </cell>
          <cell r="B627" t="str">
            <v>20. Summe</v>
          </cell>
          <cell r="C627" t="str">
            <v>20. Total</v>
          </cell>
        </row>
        <row r="628">
          <cell r="A628">
            <v>62200</v>
          </cell>
        </row>
        <row r="629">
          <cell r="A629">
            <v>62300</v>
          </cell>
          <cell r="B629" t="str">
            <v>21. Steuern vom Vermögen</v>
          </cell>
          <cell r="C629" t="str">
            <v>21.  Taxes on capital</v>
          </cell>
        </row>
        <row r="630">
          <cell r="A630">
            <v>62400</v>
          </cell>
          <cell r="B630" t="str">
            <v xml:space="preserve">    Gewerbekapitalsteuer</v>
          </cell>
          <cell r="C630" t="str">
            <v>Capital gains tax</v>
          </cell>
        </row>
        <row r="631">
          <cell r="A631">
            <v>62500</v>
          </cell>
          <cell r="B631" t="str">
            <v xml:space="preserve">    Gewerbekapitalsteuer (Vorjahre)</v>
          </cell>
          <cell r="C631" t="str">
            <v>Capital gains tax (previous years)</v>
          </cell>
        </row>
        <row r="632">
          <cell r="A632">
            <v>62600</v>
          </cell>
          <cell r="B632" t="str">
            <v xml:space="preserve">    Gewerbekapitalsteuer Erstattung Vorjahre</v>
          </cell>
          <cell r="C632" t="str">
            <v>Capital gains tax refund (previous years)</v>
          </cell>
        </row>
        <row r="633">
          <cell r="A633">
            <v>62700</v>
          </cell>
          <cell r="B633" t="str">
            <v xml:space="preserve">    Ertr. Aufl. RST. Gewerbekapitalsteuer</v>
          </cell>
          <cell r="C633" t="str">
            <v>Income from the release of capital gains tax</v>
          </cell>
        </row>
        <row r="634">
          <cell r="A634">
            <v>62800</v>
          </cell>
          <cell r="B634" t="str">
            <v xml:space="preserve">    Ausländische Steuern</v>
          </cell>
          <cell r="C634" t="str">
            <v>Foreign taxes</v>
          </cell>
        </row>
        <row r="635">
          <cell r="A635">
            <v>62900</v>
          </cell>
          <cell r="B635" t="str">
            <v xml:space="preserve">    Vermögensteuer</v>
          </cell>
          <cell r="C635" t="str">
            <v>Net worth tax</v>
          </cell>
        </row>
        <row r="636">
          <cell r="A636">
            <v>63000</v>
          </cell>
          <cell r="B636" t="str">
            <v xml:space="preserve">    Vermögensteuer Erstattung</v>
          </cell>
          <cell r="C636" t="str">
            <v>Net worth tax release</v>
          </cell>
        </row>
        <row r="637">
          <cell r="A637">
            <v>63100</v>
          </cell>
          <cell r="B637" t="str">
            <v xml:space="preserve">    Auflösung RST. Vermögensteuer</v>
          </cell>
          <cell r="C637" t="str">
            <v>Release of net worth tax provisions</v>
          </cell>
        </row>
        <row r="638">
          <cell r="A638">
            <v>63200</v>
          </cell>
          <cell r="B638" t="str">
            <v xml:space="preserve">    Grundsteuer</v>
          </cell>
          <cell r="C638" t="str">
            <v>Real estate tax</v>
          </cell>
        </row>
        <row r="639">
          <cell r="A639">
            <v>63300</v>
          </cell>
          <cell r="B639" t="str">
            <v>21. Summe</v>
          </cell>
          <cell r="C639" t="str">
            <v>21. Total</v>
          </cell>
        </row>
        <row r="640">
          <cell r="A640">
            <v>63400</v>
          </cell>
        </row>
        <row r="641">
          <cell r="A641">
            <v>63500</v>
          </cell>
          <cell r="B641" t="str">
            <v>22. Verbrauchssteuern</v>
          </cell>
          <cell r="C641" t="str">
            <v>22.  Excise Taxes</v>
          </cell>
        </row>
        <row r="642">
          <cell r="A642">
            <v>63600</v>
          </cell>
        </row>
        <row r="643">
          <cell r="A643">
            <v>63700</v>
          </cell>
          <cell r="B643" t="str">
            <v xml:space="preserve">    Branntweinsteuer</v>
          </cell>
          <cell r="C643" t="str">
            <v>Tax on spirits</v>
          </cell>
        </row>
        <row r="644">
          <cell r="A644">
            <v>63800</v>
          </cell>
          <cell r="B644" t="str">
            <v xml:space="preserve">    Branntweinsteuerrückvergütung</v>
          </cell>
          <cell r="C644" t="str">
            <v>Tax on spirits refund</v>
          </cell>
        </row>
        <row r="645">
          <cell r="A645">
            <v>63900</v>
          </cell>
          <cell r="B645" t="str">
            <v xml:space="preserve">    Tee- und Zuckersteuer</v>
          </cell>
          <cell r="C645" t="str">
            <v>Tax on tea and sugar</v>
          </cell>
          <cell r="D645" t="str">
            <v>Ü</v>
          </cell>
        </row>
        <row r="646">
          <cell r="A646">
            <v>64000</v>
          </cell>
          <cell r="B646" t="str">
            <v xml:space="preserve">    Schaumweinsteuer</v>
          </cell>
          <cell r="C646" t="str">
            <v>Tax on sparkling wine</v>
          </cell>
        </row>
        <row r="647">
          <cell r="A647">
            <v>64100</v>
          </cell>
          <cell r="B647" t="str">
            <v>22. Summe</v>
          </cell>
          <cell r="C647" t="str">
            <v>22. Total excise taxes</v>
          </cell>
        </row>
        <row r="648">
          <cell r="A648">
            <v>64200</v>
          </cell>
          <cell r="B648">
            <v>0</v>
          </cell>
          <cell r="C648">
            <v>0</v>
          </cell>
        </row>
        <row r="649">
          <cell r="A649">
            <v>64300</v>
          </cell>
          <cell r="B649" t="str">
            <v>23. Sonstige Steuern</v>
          </cell>
          <cell r="C649" t="str">
            <v>23. Other taxes</v>
          </cell>
        </row>
        <row r="650">
          <cell r="A650">
            <v>64400</v>
          </cell>
        </row>
        <row r="651">
          <cell r="A651">
            <v>64500</v>
          </cell>
          <cell r="B651" t="str">
            <v xml:space="preserve">    Kraftfahrzeugsteuer</v>
          </cell>
          <cell r="C651" t="str">
            <v>Motor vehicle tax</v>
          </cell>
        </row>
        <row r="652">
          <cell r="A652">
            <v>64600</v>
          </cell>
          <cell r="B652" t="str">
            <v xml:space="preserve">    Gesellschaftsteuer</v>
          </cell>
          <cell r="C652" t="str">
            <v>Incorporation tax</v>
          </cell>
          <cell r="D652" t="str">
            <v>Ü</v>
          </cell>
        </row>
        <row r="653">
          <cell r="A653">
            <v>64700</v>
          </cell>
          <cell r="B653" t="str">
            <v xml:space="preserve">    Erstattung Gesellschaftsteuer Vorjahre</v>
          </cell>
          <cell r="C653" t="str">
            <v>Incorporation tax refund (previous years)</v>
          </cell>
          <cell r="D653" t="str">
            <v>Ü</v>
          </cell>
        </row>
        <row r="654">
          <cell r="A654">
            <v>64800</v>
          </cell>
          <cell r="B654" t="str">
            <v xml:space="preserve">    Erträge Auflösung Rückstellung</v>
          </cell>
          <cell r="C654" t="str">
            <v>Income from the release of provisions</v>
          </cell>
        </row>
        <row r="655">
          <cell r="A655">
            <v>64900</v>
          </cell>
          <cell r="B655" t="str">
            <v xml:space="preserve">    Kapitalverkehrssteuer</v>
          </cell>
          <cell r="C655" t="str">
            <v>Corporation property transfer tax</v>
          </cell>
        </row>
        <row r="656">
          <cell r="A656">
            <v>65000</v>
          </cell>
          <cell r="B656" t="str">
            <v xml:space="preserve">    Börsenumsatzsteuer</v>
          </cell>
          <cell r="C656" t="str">
            <v>Stock exchange tax</v>
          </cell>
        </row>
        <row r="657">
          <cell r="A657">
            <v>65100</v>
          </cell>
          <cell r="B657" t="str">
            <v xml:space="preserve">    Ausländische Steuer</v>
          </cell>
          <cell r="C657" t="str">
            <v>Foreign tax</v>
          </cell>
        </row>
        <row r="658">
          <cell r="A658">
            <v>65200</v>
          </cell>
          <cell r="B658" t="str">
            <v xml:space="preserve">    Umsatzsteuer BP</v>
          </cell>
          <cell r="C658" t="str">
            <v>VAT not deductible</v>
          </cell>
          <cell r="D658" t="str">
            <v>T</v>
          </cell>
        </row>
        <row r="659">
          <cell r="A659">
            <v>65300</v>
          </cell>
          <cell r="B659" t="str">
            <v xml:space="preserve">    alle übrigen</v>
          </cell>
          <cell r="C659" t="str">
            <v>Sundry other taxes</v>
          </cell>
        </row>
        <row r="660">
          <cell r="A660">
            <v>65400</v>
          </cell>
          <cell r="B660" t="str">
            <v>23. Summe</v>
          </cell>
          <cell r="C660" t="str">
            <v>23. Total other taxes</v>
          </cell>
        </row>
        <row r="661">
          <cell r="A661">
            <v>65500</v>
          </cell>
          <cell r="B661" t="str">
            <v xml:space="preserve"> Umgliederung in das außerordentliche Ergebnis</v>
          </cell>
          <cell r="C661" t="str">
            <v>Reclassification into extraordinary results</v>
          </cell>
          <cell r="D661" t="str">
            <v>S</v>
          </cell>
        </row>
        <row r="662">
          <cell r="A662">
            <v>65600</v>
          </cell>
          <cell r="B662" t="str">
            <v>SUMME SONSTIGE STEUERN</v>
          </cell>
          <cell r="C662" t="str">
            <v>TOTAL OTHER TAXES</v>
          </cell>
        </row>
        <row r="663">
          <cell r="A663">
            <v>65700</v>
          </cell>
          <cell r="B663" t="str">
            <v xml:space="preserve">    JAHRESÜBERSCHUSS ( 1 - 23 )</v>
          </cell>
          <cell r="C663" t="str">
            <v xml:space="preserve">    NET INCOME / NET LOSS FOR THE YEAR ( 1 - 23 )</v>
          </cell>
        </row>
        <row r="664">
          <cell r="A664">
            <v>65800</v>
          </cell>
        </row>
        <row r="665">
          <cell r="A665">
            <v>65900</v>
          </cell>
        </row>
        <row r="666">
          <cell r="A666">
            <v>66000</v>
          </cell>
          <cell r="B666" t="str">
            <v>Vergütung für Genußrechtskapital</v>
          </cell>
          <cell r="C666" t="str">
            <v>Remuneration for profit participation right capital</v>
          </cell>
        </row>
        <row r="667">
          <cell r="A667">
            <v>66100</v>
          </cell>
          <cell r="B667" t="str">
            <v xml:space="preserve"> JAHRESÜBESCHUSS NACH GEWINNVERWENDUNG</v>
          </cell>
          <cell r="C667" t="str">
            <v>Net income for the year after appropriation of profits</v>
          </cell>
          <cell r="D667" t="str">
            <v>Ü</v>
          </cell>
        </row>
        <row r="668">
          <cell r="A668">
            <v>66200</v>
          </cell>
          <cell r="B668" t="str">
            <v>Gewinn-/Verlustvortrag aus dem Vorjahr</v>
          </cell>
          <cell r="C668" t="str">
            <v>Retained profits / accumulated losses brought forward</v>
          </cell>
        </row>
        <row r="669">
          <cell r="A669">
            <v>66300</v>
          </cell>
          <cell r="B669" t="str">
            <v>Anteile anderer Gesellschafter am Gewinn</v>
          </cell>
          <cell r="C669" t="str">
            <v>Share of the minority shareholders in profits</v>
          </cell>
        </row>
        <row r="670">
          <cell r="A670">
            <v>66400</v>
          </cell>
          <cell r="B670" t="str">
            <v>Anteile anderer Gesellschafter am Verlust</v>
          </cell>
          <cell r="C670" t="str">
            <v>Share of the minority shareholders in losses</v>
          </cell>
        </row>
        <row r="671">
          <cell r="A671">
            <v>66500</v>
          </cell>
          <cell r="B671" t="str">
            <v>Anteile anderer Gesellschafter am Ergebnisvortrag</v>
          </cell>
          <cell r="C671" t="str">
            <v>Share of the minority shareholders in profits/losses brought forward</v>
          </cell>
        </row>
        <row r="672">
          <cell r="A672">
            <v>66600</v>
          </cell>
          <cell r="B672" t="str">
            <v>Ausschüttung und Entnahme / Einstellung in Gewinnrücklagen</v>
          </cell>
          <cell r="C672" t="str">
            <v>Distribution to shareholders and transfers to and from revenue reserves</v>
          </cell>
        </row>
        <row r="673">
          <cell r="A673">
            <v>66700</v>
          </cell>
          <cell r="B673" t="str">
            <v xml:space="preserve">  BILANZGEWINN</v>
          </cell>
          <cell r="C673" t="str">
            <v>NET RETAINED PROFITS / NET ACCUMULATED LOSSES</v>
          </cell>
        </row>
        <row r="674">
          <cell r="A674">
            <v>66800</v>
          </cell>
          <cell r="B674" t="str">
            <v>Ergebnis nach Steuern und Anteile</v>
          </cell>
          <cell r="C674" t="str">
            <v>Earnings after taxes and minority interests</v>
          </cell>
        </row>
        <row r="675">
          <cell r="A675">
            <v>66900</v>
          </cell>
          <cell r="B675" t="str">
            <v>Dritter</v>
          </cell>
          <cell r="C675" t="str">
            <v>third parties</v>
          </cell>
        </row>
        <row r="676">
          <cell r="A676">
            <v>67000</v>
          </cell>
        </row>
        <row r="677">
          <cell r="A677">
            <v>67100</v>
          </cell>
          <cell r="B677" t="str">
            <v>Ergebnis vor Steuern</v>
          </cell>
          <cell r="C677" t="str">
            <v>Earnings before taxes</v>
          </cell>
        </row>
        <row r="678">
          <cell r="A678">
            <v>67200</v>
          </cell>
        </row>
        <row r="679">
          <cell r="A679">
            <v>67300</v>
          </cell>
          <cell r="B679" t="str">
            <v>Steuern vom EE</v>
          </cell>
          <cell r="C679" t="str">
            <v>Taxes on income</v>
          </cell>
        </row>
        <row r="680">
          <cell r="A680">
            <v>67400</v>
          </cell>
        </row>
        <row r="681">
          <cell r="A681">
            <v>67500</v>
          </cell>
          <cell r="D681" t="str">
            <v>pas de définition</v>
          </cell>
          <cell r="I681">
            <v>67500</v>
          </cell>
        </row>
        <row r="682">
          <cell r="A682">
            <v>67600</v>
          </cell>
          <cell r="D682" t="str">
            <v>pas de définition</v>
          </cell>
          <cell r="I682">
            <v>67600</v>
          </cell>
        </row>
        <row r="683">
          <cell r="A683">
            <v>67700</v>
          </cell>
          <cell r="D683" t="str">
            <v>pas de définition</v>
          </cell>
          <cell r="I683">
            <v>67700</v>
          </cell>
        </row>
        <row r="684">
          <cell r="A684">
            <v>67800</v>
          </cell>
          <cell r="D684" t="str">
            <v>pas de définition</v>
          </cell>
          <cell r="I684">
            <v>67800</v>
          </cell>
        </row>
        <row r="685">
          <cell r="A685">
            <v>67900</v>
          </cell>
          <cell r="D685" t="str">
            <v>pas de définition</v>
          </cell>
          <cell r="I685">
            <v>67900</v>
          </cell>
        </row>
        <row r="686">
          <cell r="A686">
            <v>68000</v>
          </cell>
          <cell r="B686" t="str">
            <v xml:space="preserve">Sonstige betriebliche Aufwendungen per </v>
          </cell>
          <cell r="C686" t="str">
            <v xml:space="preserve">Other operating expenses as of </v>
          </cell>
          <cell r="D686" t="str">
            <v>pas de définition</v>
          </cell>
          <cell r="I686">
            <v>68000</v>
          </cell>
        </row>
        <row r="687">
          <cell r="A687">
            <v>68100</v>
          </cell>
          <cell r="B687" t="str">
            <v>Verluste aus dem Abgang von Gegenständen des Anlagenvermögens:</v>
          </cell>
          <cell r="C687" t="str">
            <v>Losses relating to fixed assets disposals</v>
          </cell>
          <cell r="D687" t="str">
            <v>pas de définition</v>
          </cell>
          <cell r="I687">
            <v>68100</v>
          </cell>
        </row>
        <row r="688">
          <cell r="A688">
            <v>68200</v>
          </cell>
          <cell r="B688" t="str">
            <v>a) Sachanlagen</v>
          </cell>
          <cell r="C688" t="str">
            <v>a) Tangible assets</v>
          </cell>
          <cell r="D688" t="str">
            <v>pas de définition</v>
          </cell>
          <cell r="I688">
            <v>68200</v>
          </cell>
        </row>
        <row r="689">
          <cell r="A689">
            <v>68300</v>
          </cell>
          <cell r="B689" t="str">
            <v>b) Finanzanlagen</v>
          </cell>
          <cell r="C689" t="str">
            <v>b) Financial assets</v>
          </cell>
          <cell r="D689" t="str">
            <v>pas de définition</v>
          </cell>
          <cell r="I689">
            <v>68300</v>
          </cell>
        </row>
        <row r="690">
          <cell r="A690">
            <v>68400</v>
          </cell>
          <cell r="B690" t="str">
            <v>Aufwendungen aus den Einstellungen zu Sopo mit Rücklageanteil</v>
          </cell>
          <cell r="C690" t="str">
            <v>Expenses relating to transfers to special items with an equity portion</v>
          </cell>
          <cell r="D690" t="str">
            <v>pas de définition</v>
          </cell>
          <cell r="I690">
            <v>68400</v>
          </cell>
        </row>
        <row r="691">
          <cell r="A691">
            <v>68500</v>
          </cell>
          <cell r="B691" t="str">
            <v>Abschreibungen und Verluste auf:</v>
          </cell>
          <cell r="C691" t="str">
            <v>Depreciations and losses relating to :</v>
          </cell>
          <cell r="D691" t="str">
            <v>pas de définition</v>
          </cell>
          <cell r="I691">
            <v>68500</v>
          </cell>
        </row>
        <row r="692">
          <cell r="A692">
            <v>68600</v>
          </cell>
          <cell r="B692" t="str">
            <v>a) Warenforderungen</v>
          </cell>
          <cell r="C692" t="str">
            <v>a) Receivables</v>
          </cell>
          <cell r="D692" t="str">
            <v>pas de définition</v>
          </cell>
          <cell r="I692">
            <v>68600</v>
          </cell>
        </row>
        <row r="693">
          <cell r="A693">
            <v>68700</v>
          </cell>
          <cell r="B693" t="str">
            <v>b) sonstige Vermögensgegenstände</v>
          </cell>
          <cell r="C693" t="str">
            <v>b) other assets</v>
          </cell>
          <cell r="D693" t="str">
            <v>pas de définition</v>
          </cell>
          <cell r="I693">
            <v>68700</v>
          </cell>
        </row>
        <row r="694">
          <cell r="A694">
            <v>68800</v>
          </cell>
          <cell r="B694" t="str">
            <v>c) Wertpapiere des UV</v>
          </cell>
          <cell r="C694" t="str">
            <v>c) Securities</v>
          </cell>
          <cell r="D694" t="str">
            <v>pas de définition</v>
          </cell>
          <cell r="I694">
            <v>68800</v>
          </cell>
        </row>
        <row r="695">
          <cell r="A695">
            <v>68900</v>
          </cell>
          <cell r="B695" t="str">
            <v>Zuweisungen zu Wertberichtigungen:</v>
          </cell>
          <cell r="C695" t="str">
            <v>Allocation to provisions :</v>
          </cell>
          <cell r="D695" t="str">
            <v>pas de définition</v>
          </cell>
          <cell r="I695">
            <v>68900</v>
          </cell>
        </row>
        <row r="696">
          <cell r="A696">
            <v>69000</v>
          </cell>
          <cell r="B696" t="str">
            <v>a) Pauschalwertberichtigungen</v>
          </cell>
          <cell r="C696" t="str">
            <v>a) general provisions of doubtful debts</v>
          </cell>
          <cell r="D696" t="str">
            <v>pas de définition</v>
          </cell>
          <cell r="I696">
            <v>69000</v>
          </cell>
        </row>
        <row r="697">
          <cell r="A697">
            <v>69100</v>
          </cell>
          <cell r="B697" t="str">
            <v xml:space="preserve">b) Einzelwertberichtigungen auf Warenforderungen </v>
          </cell>
          <cell r="C697" t="str">
            <v>b) Provisions for specific doubtful debts</v>
          </cell>
          <cell r="D697" t="str">
            <v>pas de définition</v>
          </cell>
          <cell r="I697">
            <v>69100</v>
          </cell>
        </row>
        <row r="698">
          <cell r="A698">
            <v>69200</v>
          </cell>
          <cell r="B698" t="str">
            <v>c) Wertberichtigungen bei sonstigen Vermögensgegenständen</v>
          </cell>
          <cell r="C698" t="str">
            <v>c) Provisions on other assets</v>
          </cell>
          <cell r="D698" t="str">
            <v>pas de définition</v>
          </cell>
          <cell r="I698">
            <v>69200</v>
          </cell>
        </row>
        <row r="699">
          <cell r="A699">
            <v>69300</v>
          </cell>
          <cell r="B699" t="str">
            <v>Übrige betriebliche Aufwendungen:</v>
          </cell>
          <cell r="C699" t="str">
            <v>Sundry operating expenses</v>
          </cell>
          <cell r="D699" t="str">
            <v>pas de définition</v>
          </cell>
          <cell r="I699">
            <v>69300</v>
          </cell>
        </row>
        <row r="700">
          <cell r="A700">
            <v>69400</v>
          </cell>
          <cell r="B700" t="str">
            <v>Büromaterial</v>
          </cell>
          <cell r="C700" t="str">
            <v>Office supplies</v>
          </cell>
          <cell r="D700" t="str">
            <v>pas de définition</v>
          </cell>
          <cell r="I700">
            <v>69400</v>
          </cell>
        </row>
        <row r="701">
          <cell r="A701">
            <v>69500</v>
          </cell>
          <cell r="B701" t="str">
            <v>Werbeaufwendungen</v>
          </cell>
          <cell r="C701" t="str">
            <v>Marketing expenses</v>
          </cell>
          <cell r="D701" t="str">
            <v>pas de définition</v>
          </cell>
          <cell r="I701">
            <v>69500</v>
          </cell>
        </row>
        <row r="702">
          <cell r="A702">
            <v>69600</v>
          </cell>
          <cell r="B702" t="str">
            <v>Miet- und Pachtaufwendungen</v>
          </cell>
          <cell r="C702" t="str">
            <v>Rental expenses</v>
          </cell>
          <cell r="D702" t="str">
            <v>pas de définition</v>
          </cell>
          <cell r="I702">
            <v>69600</v>
          </cell>
        </row>
        <row r="703">
          <cell r="A703">
            <v>69700</v>
          </cell>
          <cell r="B703" t="str">
            <v>Sonstige Vertriebskosten:
a) Ausgangsfrachten</v>
          </cell>
          <cell r="C703" t="str">
            <v>Other sales &amp; distribution costs :
a) Freight</v>
          </cell>
          <cell r="D703" t="str">
            <v>pas de définition</v>
          </cell>
          <cell r="I703">
            <v>69700</v>
          </cell>
        </row>
        <row r="704">
          <cell r="A704">
            <v>69800</v>
          </cell>
          <cell r="B704" t="str">
            <v>b) Lagergeld</v>
          </cell>
          <cell r="C704" t="str">
            <v>b) Warehouse</v>
          </cell>
          <cell r="D704" t="str">
            <v>pas de définition</v>
          </cell>
          <cell r="I704">
            <v>69800</v>
          </cell>
        </row>
        <row r="705">
          <cell r="A705">
            <v>69900</v>
          </cell>
          <cell r="B705" t="str">
            <v>c) sonstige Vertriebskosten</v>
          </cell>
          <cell r="C705" t="str">
            <v>c) sundry other sales &amp; distribution costs</v>
          </cell>
          <cell r="D705" t="str">
            <v>pas de définition</v>
          </cell>
          <cell r="I705">
            <v>69900</v>
          </cell>
        </row>
        <row r="706">
          <cell r="A706">
            <v>70000</v>
          </cell>
          <cell r="B706" t="str">
            <v>Sonstige Verwaltungskosten:
a) Versicherungen</v>
          </cell>
          <cell r="C706" t="str">
            <v>Other admin expenses :
a) Insurances</v>
          </cell>
          <cell r="D706" t="str">
            <v>pas de définition</v>
          </cell>
          <cell r="I706">
            <v>70000</v>
          </cell>
        </row>
        <row r="707">
          <cell r="A707">
            <v>70100</v>
          </cell>
          <cell r="B707" t="str">
            <v>b) Porti, Telefon, Telex</v>
          </cell>
          <cell r="C707" t="str">
            <v>b) Telephone, postage, telegram</v>
          </cell>
          <cell r="D707" t="str">
            <v>pas de définition</v>
          </cell>
          <cell r="I707">
            <v>70100</v>
          </cell>
        </row>
        <row r="708">
          <cell r="A708">
            <v>70200</v>
          </cell>
          <cell r="B708" t="str">
            <v>c) Rechts- und Beratungskosten</v>
          </cell>
          <cell r="C708" t="str">
            <v>c) Legal and consultancy expenses</v>
          </cell>
          <cell r="D708" t="str">
            <v>pas de définition</v>
          </cell>
          <cell r="I708">
            <v>70200</v>
          </cell>
        </row>
        <row r="709">
          <cell r="A709">
            <v>70300</v>
          </cell>
          <cell r="B709" t="str">
            <v>d) Gebühren und Beiträge</v>
          </cell>
          <cell r="C709" t="str">
            <v>d) Fees and contributions</v>
          </cell>
          <cell r="D709" t="str">
            <v>pas de définition</v>
          </cell>
          <cell r="I709">
            <v>70300</v>
          </cell>
        </row>
        <row r="710">
          <cell r="A710">
            <v>70400</v>
          </cell>
          <cell r="B710" t="str">
            <v>e) Bewirtung und Repräsentation</v>
          </cell>
          <cell r="C710" t="str">
            <v>e) Business entertainment and representation</v>
          </cell>
          <cell r="D710" t="str">
            <v>pas de définition</v>
          </cell>
          <cell r="I710">
            <v>70400</v>
          </cell>
        </row>
        <row r="711">
          <cell r="A711">
            <v>70500</v>
          </cell>
          <cell r="B711" t="str">
            <v>f) Kraftfahrzeugkosten</v>
          </cell>
          <cell r="C711" t="str">
            <v>f) Car expenses</v>
          </cell>
          <cell r="D711" t="str">
            <v>pas de définition</v>
          </cell>
          <cell r="I711">
            <v>70500</v>
          </cell>
        </row>
        <row r="712">
          <cell r="A712">
            <v>70600</v>
          </cell>
          <cell r="B712" t="str">
            <v>g) Instandhaltungsaufwendungen</v>
          </cell>
          <cell r="C712" t="str">
            <v>g) Repairs and Maintenance</v>
          </cell>
          <cell r="D712" t="str">
            <v>pas de définition</v>
          </cell>
          <cell r="I712">
            <v>70600</v>
          </cell>
        </row>
        <row r="713">
          <cell r="A713">
            <v>70700</v>
          </cell>
          <cell r="B713" t="str">
            <v xml:space="preserve">h) sonstige Personalaufwendungen 
(z.B. freiwillige Sozialleistungen)    </v>
          </cell>
          <cell r="C713" t="str">
            <v xml:space="preserve">h) other personnel expenses 
(e.g. fringe benefits)    </v>
          </cell>
          <cell r="D713" t="str">
            <v>pas de définition</v>
          </cell>
          <cell r="I713">
            <v>70700</v>
          </cell>
        </row>
        <row r="714">
          <cell r="A714">
            <v>70800</v>
          </cell>
          <cell r="B714" t="str">
            <v>realisierte Kursdifferenzen des Geschäftsjahres</v>
          </cell>
          <cell r="C714" t="str">
            <v>Foreign exchange losses</v>
          </cell>
          <cell r="D714" t="str">
            <v>pas de définition</v>
          </cell>
          <cell r="I714">
            <v>70800</v>
          </cell>
        </row>
        <row r="715">
          <cell r="A715">
            <v>70900</v>
          </cell>
          <cell r="B715" t="str">
            <v>Rückstellungszuführungen für Kursdifferenzen</v>
          </cell>
          <cell r="C715" t="str">
            <v>Appropriation to accruals for foreign exchange differences</v>
          </cell>
          <cell r="D715" t="str">
            <v>pas de définition</v>
          </cell>
          <cell r="I715">
            <v>70900</v>
          </cell>
        </row>
        <row r="716">
          <cell r="A716">
            <v>71000</v>
          </cell>
          <cell r="B716" t="str">
            <v>Sonstige</v>
          </cell>
          <cell r="C716" t="str">
            <v>Miscellaneous</v>
          </cell>
          <cell r="D716" t="str">
            <v>pas de définition</v>
          </cell>
          <cell r="I716">
            <v>71000</v>
          </cell>
        </row>
        <row r="717">
          <cell r="A717">
            <v>71100</v>
          </cell>
          <cell r="B717" t="str">
            <v>1. Steuern</v>
          </cell>
          <cell r="C717" t="str">
            <v>1. Taxes</v>
          </cell>
          <cell r="D717" t="str">
            <v>pas de définition</v>
          </cell>
          <cell r="I717">
            <v>71100</v>
          </cell>
        </row>
        <row r="718">
          <cell r="A718">
            <v>71200</v>
          </cell>
          <cell r="B718" t="str">
            <v>2. Sonstige</v>
          </cell>
          <cell r="C718" t="str">
            <v>2. Other</v>
          </cell>
          <cell r="D718" t="str">
            <v>pas de définition</v>
          </cell>
          <cell r="I718">
            <v>71200</v>
          </cell>
        </row>
        <row r="719">
          <cell r="A719">
            <v>71300</v>
          </cell>
          <cell r="D719" t="str">
            <v>pas de définition</v>
          </cell>
          <cell r="I719">
            <v>71300</v>
          </cell>
        </row>
        <row r="720">
          <cell r="A720">
            <v>71400</v>
          </cell>
          <cell r="B720" t="str">
            <v xml:space="preserve">Finanzergebnis per </v>
          </cell>
          <cell r="C720" t="str">
            <v xml:space="preserve">Financial result as of </v>
          </cell>
          <cell r="D720" t="str">
            <v>pas de définition</v>
          </cell>
          <cell r="I720">
            <v>71400</v>
          </cell>
        </row>
        <row r="721">
          <cell r="A721">
            <v>71500</v>
          </cell>
          <cell r="B721" t="str">
            <v>Erträge aus Beteiligungen</v>
          </cell>
          <cell r="C721" t="str">
            <v>Income from participations</v>
          </cell>
          <cell r="D721" t="str">
            <v>pas de définition</v>
          </cell>
          <cell r="I721">
            <v>71500</v>
          </cell>
        </row>
        <row r="722">
          <cell r="A722">
            <v>71600</v>
          </cell>
          <cell r="B722" t="str">
            <v>Erträge aus Gewinnabführungsverträgen</v>
          </cell>
          <cell r="C722" t="str">
            <v>Income from profit transfer agreements</v>
          </cell>
          <cell r="D722" t="str">
            <v>pas de définition</v>
          </cell>
          <cell r="I722">
            <v>71600</v>
          </cell>
        </row>
        <row r="723">
          <cell r="A723">
            <v>71700</v>
          </cell>
          <cell r="B723" t="str">
            <v>Erträge aus Verlustübernahme</v>
          </cell>
          <cell r="C723" t="str">
            <v>Income from transfer of losses</v>
          </cell>
          <cell r="D723" t="str">
            <v>pas de définition</v>
          </cell>
          <cell r="I723">
            <v>71700</v>
          </cell>
        </row>
        <row r="724">
          <cell r="A724">
            <v>71800</v>
          </cell>
          <cell r="B724" t="str">
            <v>Erträge aus anderen Wertpapieren und Ausleihungen des Finanzanlagevermögens</v>
          </cell>
          <cell r="C724" t="str">
            <v>Income from other investments and long term loans</v>
          </cell>
          <cell r="D724" t="str">
            <v>pas de définition</v>
          </cell>
          <cell r="I724">
            <v>71800</v>
          </cell>
        </row>
        <row r="725">
          <cell r="A725">
            <v>71900</v>
          </cell>
          <cell r="B725" t="str">
            <v>Zinserträge lfd. Konten</v>
          </cell>
          <cell r="C725" t="str">
            <v>Interest income from current accounts</v>
          </cell>
          <cell r="D725" t="str">
            <v>pas de définition</v>
          </cell>
          <cell r="I725">
            <v>71900</v>
          </cell>
        </row>
        <row r="726">
          <cell r="A726">
            <v>72000</v>
          </cell>
          <cell r="B726" t="str">
            <v>Zinserträge aus Festgeldguthaben</v>
          </cell>
          <cell r="C726" t="str">
            <v>Interest income from fixed deposit balances</v>
          </cell>
          <cell r="D726" t="str">
            <v>pas de définition</v>
          </cell>
          <cell r="I726">
            <v>72000</v>
          </cell>
        </row>
        <row r="727">
          <cell r="A727">
            <v>72100</v>
          </cell>
          <cell r="B727" t="str">
            <v>Zinserträge aus Wertpapieren des Umlaufvermögens</v>
          </cell>
          <cell r="C727" t="str">
            <v>Income from securities</v>
          </cell>
          <cell r="D727" t="str">
            <v>pas de définition</v>
          </cell>
          <cell r="I727">
            <v>72100</v>
          </cell>
        </row>
        <row r="728">
          <cell r="A728">
            <v>72200</v>
          </cell>
          <cell r="B728" t="str">
            <v>Zinserträge aus Darlehen</v>
          </cell>
          <cell r="C728" t="str">
            <v>Income from loans</v>
          </cell>
          <cell r="D728" t="str">
            <v>pas de définition</v>
          </cell>
          <cell r="I728">
            <v>72200</v>
          </cell>
        </row>
        <row r="729">
          <cell r="A729">
            <v>72300</v>
          </cell>
          <cell r="B729" t="str">
            <v>sonstige Zinserträge</v>
          </cell>
          <cell r="C729" t="str">
            <v>Other interest income</v>
          </cell>
          <cell r="D729" t="str">
            <v>pas de définition</v>
          </cell>
          <cell r="I729">
            <v>72300</v>
          </cell>
        </row>
        <row r="730">
          <cell r="A730">
            <v>72400</v>
          </cell>
          <cell r="B730" t="str">
            <v>Summe Zinsen und ähnliche Erträge</v>
          </cell>
          <cell r="C730" t="str">
            <v>Total interest and similar income</v>
          </cell>
          <cell r="D730" t="str">
            <v>pas de définition</v>
          </cell>
          <cell r="I730">
            <v>72400</v>
          </cell>
        </row>
        <row r="731">
          <cell r="A731">
            <v>72500</v>
          </cell>
          <cell r="B731" t="str">
            <v>Außerplanmäßige AfA auf Finanz-Anlagen</v>
          </cell>
          <cell r="C731" t="str">
            <v>Unplanned amortization of financial assets</v>
          </cell>
          <cell r="D731" t="str">
            <v>pas de définition</v>
          </cell>
          <cell r="I731">
            <v>72500</v>
          </cell>
        </row>
        <row r="732">
          <cell r="A732">
            <v>72600</v>
          </cell>
          <cell r="B732" t="str">
            <v>Abschreibung auf Wertpapiere des Umlaufverm</v>
          </cell>
          <cell r="C732" t="str">
            <v>Amortization of investments classified as current assets</v>
          </cell>
          <cell r="D732" t="str">
            <v>pas de définition</v>
          </cell>
          <cell r="I732">
            <v>72600</v>
          </cell>
        </row>
        <row r="733">
          <cell r="A733">
            <v>72700</v>
          </cell>
          <cell r="B733" t="str">
            <v>Andere Abschreibungen auf Finanzanlagen</v>
          </cell>
          <cell r="C733" t="str">
            <v>Other amortization of financial assets</v>
          </cell>
          <cell r="D733" t="str">
            <v>pas de définition</v>
          </cell>
          <cell r="I733">
            <v>72700</v>
          </cell>
        </row>
        <row r="734">
          <cell r="A734">
            <v>72800</v>
          </cell>
          <cell r="B734" t="str">
            <v>Aufgrund eines Gewinnabführungsvertrages abg.</v>
          </cell>
          <cell r="C734" t="str">
            <v>Written off due to a profit transfer agreement</v>
          </cell>
          <cell r="D734" t="str">
            <v>pas de définition</v>
          </cell>
          <cell r="I734">
            <v>72800</v>
          </cell>
        </row>
        <row r="735">
          <cell r="A735">
            <v>72900</v>
          </cell>
          <cell r="B735" t="str">
            <v>Summe Abschreibungen auf Finanzanlagen und auf Wertpapiere des Umlaufvermögens</v>
          </cell>
          <cell r="C735" t="str">
            <v>Total amortization of financial assets and investments classified as current assets</v>
          </cell>
          <cell r="D735" t="str">
            <v>pas de définition</v>
          </cell>
          <cell r="I735">
            <v>72900</v>
          </cell>
        </row>
        <row r="736">
          <cell r="A736">
            <v>73000</v>
          </cell>
          <cell r="B736" t="str">
            <v>Avalprovision</v>
          </cell>
          <cell r="C736" t="str">
            <v>Commission on bank guaranty</v>
          </cell>
          <cell r="D736" t="str">
            <v>pas de définition</v>
          </cell>
          <cell r="I736">
            <v>73000</v>
          </cell>
        </row>
        <row r="737">
          <cell r="A737">
            <v>73100</v>
          </cell>
          <cell r="B737" t="str">
            <v>langfristige Darlehen</v>
          </cell>
          <cell r="C737" t="str">
            <v>Long-term loans</v>
          </cell>
          <cell r="D737" t="str">
            <v>pas de définition</v>
          </cell>
          <cell r="I737">
            <v>73100</v>
          </cell>
        </row>
        <row r="738">
          <cell r="A738">
            <v>73200</v>
          </cell>
          <cell r="B738" t="str">
            <v>Prämien Optionsgeschäfte</v>
          </cell>
          <cell r="C738" t="str">
            <v>Premium for option business</v>
          </cell>
          <cell r="D738" t="str">
            <v>pas de définition</v>
          </cell>
          <cell r="I738">
            <v>73200</v>
          </cell>
        </row>
        <row r="739">
          <cell r="A739">
            <v>73300</v>
          </cell>
          <cell r="B739" t="str">
            <v>laufende Konten</v>
          </cell>
          <cell r="C739" t="str">
            <v>Current accounts</v>
          </cell>
          <cell r="D739" t="str">
            <v>pas de définition</v>
          </cell>
          <cell r="I739">
            <v>73300</v>
          </cell>
        </row>
        <row r="740">
          <cell r="A740">
            <v>73400</v>
          </cell>
          <cell r="B740" t="str">
            <v>Darlehen</v>
          </cell>
          <cell r="C740" t="str">
            <v>Loans</v>
          </cell>
          <cell r="D740" t="str">
            <v>pas de définition</v>
          </cell>
          <cell r="I740">
            <v>73400</v>
          </cell>
        </row>
        <row r="741">
          <cell r="A741">
            <v>73500</v>
          </cell>
          <cell r="B741" t="str">
            <v>Zinsfloor</v>
          </cell>
          <cell r="C741" t="str">
            <v>Interest floor</v>
          </cell>
          <cell r="D741" t="str">
            <v>pas de définition</v>
          </cell>
          <cell r="I741">
            <v>73500</v>
          </cell>
        </row>
        <row r="742">
          <cell r="A742">
            <v>73600</v>
          </cell>
          <cell r="B742" t="str">
            <v>Zinsen kurzfristige Darlehen</v>
          </cell>
          <cell r="C742" t="str">
            <v>Interest expenses short-term loans</v>
          </cell>
          <cell r="D742" t="str">
            <v>pas de définition</v>
          </cell>
          <cell r="I742">
            <v>73600</v>
          </cell>
        </row>
        <row r="743">
          <cell r="A743">
            <v>73700</v>
          </cell>
          <cell r="B743" t="str">
            <v>sonstige Zinsen</v>
          </cell>
          <cell r="C743" t="str">
            <v>Other interests</v>
          </cell>
          <cell r="D743" t="str">
            <v>pas de définition</v>
          </cell>
          <cell r="I743">
            <v>73700</v>
          </cell>
        </row>
        <row r="744">
          <cell r="A744">
            <v>73800</v>
          </cell>
          <cell r="B744" t="str">
            <v>Summe Zinsen und ähnliche Aufwendungen</v>
          </cell>
          <cell r="C744" t="str">
            <v>Total interest and similar expenses</v>
          </cell>
          <cell r="D744" t="str">
            <v>pas de définition</v>
          </cell>
          <cell r="I744">
            <v>73800</v>
          </cell>
        </row>
        <row r="745">
          <cell r="A745">
            <v>73900</v>
          </cell>
          <cell r="B745" t="str">
            <v>Aufwendungen aus Gewinnabführung</v>
          </cell>
          <cell r="C745" t="str">
            <v>Expenses from profit transfer agreements</v>
          </cell>
          <cell r="D745" t="str">
            <v>pas de définition</v>
          </cell>
          <cell r="I745">
            <v>73900</v>
          </cell>
        </row>
        <row r="746">
          <cell r="A746">
            <v>74000</v>
          </cell>
          <cell r="B746" t="str">
            <v>Summe Finanzergebnis</v>
          </cell>
          <cell r="C746" t="str">
            <v>Total financial result</v>
          </cell>
          <cell r="D746" t="str">
            <v>pas de définition</v>
          </cell>
          <cell r="I746">
            <v>74000</v>
          </cell>
        </row>
        <row r="747">
          <cell r="A747">
            <v>74100</v>
          </cell>
          <cell r="B747" t="str">
            <v xml:space="preserve">Steuern per </v>
          </cell>
          <cell r="C747" t="str">
            <v xml:space="preserve">Taxes as of </v>
          </cell>
          <cell r="D747" t="str">
            <v>pas de définition</v>
          </cell>
          <cell r="I747">
            <v>74100</v>
          </cell>
        </row>
        <row r="748">
          <cell r="A748">
            <v>74200</v>
          </cell>
          <cell r="B748" t="str">
            <v>Steuern vom Einkommen und vom Ertrag</v>
          </cell>
          <cell r="C748" t="str">
            <v>Taxes on income</v>
          </cell>
          <cell r="D748" t="str">
            <v>pas de définition</v>
          </cell>
          <cell r="I748">
            <v>74200</v>
          </cell>
        </row>
        <row r="749">
          <cell r="A749">
            <v>74300</v>
          </cell>
          <cell r="B749" t="str">
            <v>Latente Steuern</v>
          </cell>
          <cell r="C749" t="str">
            <v>Deferred taxes</v>
          </cell>
          <cell r="D749" t="str">
            <v>pas de définition</v>
          </cell>
          <cell r="I749">
            <v>74300</v>
          </cell>
        </row>
        <row r="750">
          <cell r="A750">
            <v>74400</v>
          </cell>
          <cell r="B750" t="str">
            <v>Summe Steuern vom Einkommen und Ertrag</v>
          </cell>
          <cell r="C750" t="str">
            <v>Total taxes on income</v>
          </cell>
          <cell r="D750" t="str">
            <v>pas de définition</v>
          </cell>
          <cell r="I750">
            <v>74400</v>
          </cell>
        </row>
        <row r="751">
          <cell r="A751">
            <v>74500</v>
          </cell>
          <cell r="B751" t="str">
            <v>Branntweinsteuer</v>
          </cell>
          <cell r="C751" t="str">
            <v>Tax on spirits</v>
          </cell>
          <cell r="D751" t="str">
            <v>pas de définition</v>
          </cell>
          <cell r="I751">
            <v>74500</v>
          </cell>
        </row>
        <row r="752">
          <cell r="A752">
            <v>74600</v>
          </cell>
          <cell r="B752" t="str">
            <v>Schaumweinsteuer</v>
          </cell>
          <cell r="C752" t="str">
            <v>Tax on sparkling wine</v>
          </cell>
          <cell r="D752" t="str">
            <v>pas de définition</v>
          </cell>
          <cell r="I752">
            <v>74600</v>
          </cell>
        </row>
        <row r="753">
          <cell r="A753">
            <v>74700</v>
          </cell>
          <cell r="B753" t="str">
            <v>Zwischensumme Verbrauchsteuern</v>
          </cell>
          <cell r="C753" t="str">
            <v>Total excise tax</v>
          </cell>
          <cell r="D753" t="str">
            <v>pas de définition</v>
          </cell>
          <cell r="I753">
            <v>74700</v>
          </cell>
        </row>
        <row r="754">
          <cell r="A754">
            <v>74800</v>
          </cell>
          <cell r="B754" t="str">
            <v>Steuern vom Vermögen</v>
          </cell>
          <cell r="C754" t="str">
            <v>Taxes on capital</v>
          </cell>
          <cell r="D754" t="str">
            <v>pas de définition</v>
          </cell>
          <cell r="I754">
            <v>74800</v>
          </cell>
        </row>
        <row r="755">
          <cell r="A755">
            <v>74900</v>
          </cell>
          <cell r="B755" t="str">
            <v>Sonstige Steuern</v>
          </cell>
          <cell r="C755" t="str">
            <v>Other taxes</v>
          </cell>
          <cell r="D755" t="str">
            <v>pas de définition</v>
          </cell>
          <cell r="I755">
            <v>74900</v>
          </cell>
        </row>
        <row r="756">
          <cell r="A756">
            <v>75000</v>
          </cell>
          <cell r="B756" t="str">
            <v>Summe Sonstige Steuern</v>
          </cell>
          <cell r="C756" t="str">
            <v>Total other taxes</v>
          </cell>
          <cell r="D756" t="str">
            <v>pas de définition</v>
          </cell>
          <cell r="I756">
            <v>75000</v>
          </cell>
        </row>
        <row r="757">
          <cell r="A757">
            <v>75100</v>
          </cell>
          <cell r="B757" t="str">
            <v>Summe Steuern</v>
          </cell>
          <cell r="C757" t="str">
            <v>Total taxes</v>
          </cell>
          <cell r="D757" t="str">
            <v>pas de définition</v>
          </cell>
          <cell r="I757">
            <v>75100</v>
          </cell>
        </row>
        <row r="758">
          <cell r="A758">
            <v>75200</v>
          </cell>
          <cell r="B758" t="str">
            <v>Abstimmung GuV, Steuern vom Einkommen und Ertrag:</v>
          </cell>
          <cell r="C758" t="str">
            <v>Reconciliation P&amp;L, income taxes :</v>
          </cell>
          <cell r="D758" t="str">
            <v>pas de définition</v>
          </cell>
          <cell r="I758">
            <v>75200</v>
          </cell>
        </row>
        <row r="759">
          <cell r="A759">
            <v>75300</v>
          </cell>
          <cell r="B759" t="str">
            <v>Abstimmung GuV, Sonstige Steuern:</v>
          </cell>
          <cell r="C759" t="str">
            <v>Reconciliation P&amp;L, other taxes :</v>
          </cell>
          <cell r="D759" t="str">
            <v>pas de définition</v>
          </cell>
          <cell r="I759">
            <v>75300</v>
          </cell>
        </row>
        <row r="760">
          <cell r="A760">
            <v>75400</v>
          </cell>
          <cell r="B760" t="str">
            <v>Abstimmung GuV, Steuern Total:</v>
          </cell>
          <cell r="C760" t="str">
            <v>Reconciliation P&amp;L, total taxes :</v>
          </cell>
          <cell r="D760" t="str">
            <v>pas de définition</v>
          </cell>
          <cell r="I760">
            <v>75400</v>
          </cell>
        </row>
        <row r="761">
          <cell r="A761">
            <v>75500</v>
          </cell>
          <cell r="D761" t="str">
            <v>pas de définition</v>
          </cell>
          <cell r="I761">
            <v>75500</v>
          </cell>
        </row>
        <row r="762">
          <cell r="A762">
            <v>75600</v>
          </cell>
          <cell r="B762" t="str">
            <v xml:space="preserve">Ermittlung des durchschnittlichen Personalstandes per </v>
          </cell>
          <cell r="C762" t="str">
            <v xml:space="preserve">Average headcount as of  </v>
          </cell>
          <cell r="D762" t="str">
            <v>pas de définition</v>
          </cell>
          <cell r="I762">
            <v>75600</v>
          </cell>
        </row>
        <row r="763">
          <cell r="A763">
            <v>75700</v>
          </cell>
          <cell r="B763" t="str">
            <v>Gewerbliche Mitarbeiter</v>
          </cell>
          <cell r="C763" t="str">
            <v>Wage earner</v>
          </cell>
          <cell r="D763" t="str">
            <v>pas de définition</v>
          </cell>
          <cell r="I763">
            <v>75700</v>
          </cell>
        </row>
        <row r="764">
          <cell r="A764">
            <v>75800</v>
          </cell>
          <cell r="B764" t="str">
            <v>Angestellte</v>
          </cell>
          <cell r="C764" t="str">
            <v>Salary earner</v>
          </cell>
          <cell r="D764" t="str">
            <v>pas de définition</v>
          </cell>
          <cell r="I764">
            <v>75800</v>
          </cell>
        </row>
        <row r="765">
          <cell r="A765">
            <v>75900</v>
          </cell>
          <cell r="B765" t="str">
            <v>Auszubildende</v>
          </cell>
          <cell r="C765" t="str">
            <v>Apprentices</v>
          </cell>
          <cell r="D765" t="str">
            <v>pas de définition</v>
          </cell>
          <cell r="I765">
            <v>75900</v>
          </cell>
        </row>
        <row r="766">
          <cell r="A766">
            <v>76000</v>
          </cell>
          <cell r="B766" t="str">
            <v>Jahresdurchschnitt</v>
          </cell>
          <cell r="C766" t="str">
            <v>Annual average</v>
          </cell>
          <cell r="D766" t="str">
            <v>pas de définition</v>
          </cell>
          <cell r="I766">
            <v>76000</v>
          </cell>
        </row>
        <row r="767">
          <cell r="A767">
            <v>76100</v>
          </cell>
          <cell r="D767" t="str">
            <v>pas de définition</v>
          </cell>
          <cell r="I767">
            <v>76100</v>
          </cell>
        </row>
        <row r="768">
          <cell r="A768">
            <v>76200</v>
          </cell>
          <cell r="D768" t="str">
            <v>pas de définition</v>
          </cell>
          <cell r="I768">
            <v>76200</v>
          </cell>
        </row>
        <row r="769">
          <cell r="A769">
            <v>76300</v>
          </cell>
          <cell r="B769" t="str">
            <v>Forderungen aus Lieferungen und Leistungen</v>
          </cell>
          <cell r="C769" t="str">
            <v>Trade receivables</v>
          </cell>
          <cell r="D769" t="str">
            <v>pas de définition</v>
          </cell>
          <cell r="I769">
            <v>76300</v>
          </cell>
        </row>
        <row r="770">
          <cell r="A770">
            <v>76400</v>
          </cell>
          <cell r="B770" t="str">
            <v>Forderungen gegen verbundene Unternehmen</v>
          </cell>
          <cell r="C770" t="str">
            <v>Receivables from affiliated enterprises</v>
          </cell>
          <cell r="D770" t="str">
            <v>pas de définition</v>
          </cell>
          <cell r="I770">
            <v>76400</v>
          </cell>
        </row>
        <row r="771">
          <cell r="A771">
            <v>76500</v>
          </cell>
          <cell r="B771" t="str">
            <v>- davon konsolidiert</v>
          </cell>
          <cell r="C771" t="str">
            <v>- therof consolidated</v>
          </cell>
          <cell r="D771" t="str">
            <v>pas de définition</v>
          </cell>
          <cell r="I771">
            <v>76500</v>
          </cell>
        </row>
        <row r="772">
          <cell r="A772">
            <v>76600</v>
          </cell>
          <cell r="B772" t="str">
            <v>Forderungen gegen Unternehmen , mit denen ein Beteiligungsverhältnis besteht</v>
          </cell>
          <cell r="C772" t="str">
            <v>Receivables from enterprises in which participations are held</v>
          </cell>
          <cell r="D772" t="str">
            <v>pas de définition</v>
          </cell>
          <cell r="I772">
            <v>76600</v>
          </cell>
        </row>
        <row r="773">
          <cell r="A773">
            <v>76700</v>
          </cell>
          <cell r="D773" t="str">
            <v>pas de définition</v>
          </cell>
          <cell r="I773">
            <v>76700</v>
          </cell>
        </row>
        <row r="774">
          <cell r="A774">
            <v>76800</v>
          </cell>
          <cell r="B774" t="str">
            <v>Sonstige Vermögensgegenstände</v>
          </cell>
          <cell r="C774" t="str">
            <v>Other assets</v>
          </cell>
          <cell r="D774" t="str">
            <v>pas de définition</v>
          </cell>
          <cell r="I774">
            <v>76800</v>
          </cell>
        </row>
        <row r="775">
          <cell r="A775">
            <v>76900</v>
          </cell>
          <cell r="B775" t="str">
            <v xml:space="preserve">Forderungsspiegel zum </v>
          </cell>
          <cell r="C775" t="str">
            <v xml:space="preserve">Receivables analysis as of </v>
          </cell>
          <cell r="D775" t="str">
            <v>pas de définition</v>
          </cell>
          <cell r="I775">
            <v>76900</v>
          </cell>
        </row>
        <row r="776">
          <cell r="A776">
            <v>77000</v>
          </cell>
          <cell r="B776" t="str">
            <v xml:space="preserve">(keine Eintragung nötig) </v>
          </cell>
          <cell r="C776" t="str">
            <v>(no entry necessary)</v>
          </cell>
          <cell r="D776" t="str">
            <v>pas de définition</v>
          </cell>
          <cell r="I776">
            <v>77000</v>
          </cell>
        </row>
        <row r="777">
          <cell r="A777">
            <v>77100</v>
          </cell>
          <cell r="B777" t="str">
            <v>Rechenkontrolle Laufzeit</v>
          </cell>
          <cell r="C777" t="str">
            <v>Control term</v>
          </cell>
          <cell r="D777" t="str">
            <v>pas de définition</v>
          </cell>
          <cell r="I777">
            <v>77100</v>
          </cell>
        </row>
        <row r="778">
          <cell r="A778">
            <v>77200</v>
          </cell>
          <cell r="B778" t="str">
            <v>Laufzeit bis 1 Jahr</v>
          </cell>
          <cell r="C778" t="str">
            <v>Term until 1 year</v>
          </cell>
          <cell r="D778" t="str">
            <v>pas de définition</v>
          </cell>
          <cell r="I778">
            <v>77200</v>
          </cell>
        </row>
        <row r="779">
          <cell r="A779">
            <v>77300</v>
          </cell>
          <cell r="B779" t="str">
            <v>Laufzeit  größer 1 Jahr</v>
          </cell>
          <cell r="C779" t="str">
            <v>Term with more than 1 year</v>
          </cell>
          <cell r="D779" t="str">
            <v>pas de définition</v>
          </cell>
          <cell r="I779">
            <v>77300</v>
          </cell>
        </row>
        <row r="780">
          <cell r="A780">
            <v>77400</v>
          </cell>
          <cell r="D780" t="str">
            <v>pas de définition</v>
          </cell>
          <cell r="I780">
            <v>77400</v>
          </cell>
        </row>
        <row r="781">
          <cell r="A781">
            <v>77500</v>
          </cell>
          <cell r="B781" t="str">
            <v xml:space="preserve">HB II in </v>
          </cell>
          <cell r="C781" t="str">
            <v xml:space="preserve">HB II in </v>
          </cell>
          <cell r="D781" t="str">
            <v>pas de définition</v>
          </cell>
          <cell r="I781">
            <v>77500</v>
          </cell>
        </row>
        <row r="782">
          <cell r="A782">
            <v>77600</v>
          </cell>
          <cell r="B782" t="str">
            <v>HB II in Euro</v>
          </cell>
          <cell r="C782" t="str">
            <v>HB II in Euro</v>
          </cell>
          <cell r="D782" t="str">
            <v>pas de définition</v>
          </cell>
          <cell r="I782">
            <v>77600</v>
          </cell>
        </row>
        <row r="783">
          <cell r="A783">
            <v>77700</v>
          </cell>
          <cell r="B783" t="str">
            <v>Anpassung in Euro</v>
          </cell>
          <cell r="C783" t="str">
            <v>Adjustment in Euro</v>
          </cell>
          <cell r="D783" t="str">
            <v>pas de définition</v>
          </cell>
          <cell r="I783">
            <v>77700</v>
          </cell>
        </row>
        <row r="784">
          <cell r="A784">
            <v>77800</v>
          </cell>
          <cell r="D784" t="str">
            <v>pas de définition</v>
          </cell>
          <cell r="I784">
            <v>77800</v>
          </cell>
        </row>
        <row r="785">
          <cell r="A785">
            <v>77900</v>
          </cell>
          <cell r="D785" t="str">
            <v>pas de définition</v>
          </cell>
          <cell r="I785">
            <v>77900</v>
          </cell>
        </row>
        <row r="786">
          <cell r="A786">
            <v>78000</v>
          </cell>
          <cell r="D786" t="str">
            <v>pas de définition</v>
          </cell>
          <cell r="I786">
            <v>78000</v>
          </cell>
        </row>
        <row r="787">
          <cell r="A787">
            <v>78100</v>
          </cell>
          <cell r="D787" t="str">
            <v>pas de définition</v>
          </cell>
          <cell r="I787">
            <v>78100</v>
          </cell>
        </row>
        <row r="788">
          <cell r="A788">
            <v>78200</v>
          </cell>
          <cell r="D788" t="str">
            <v>pas de définition</v>
          </cell>
          <cell r="I788">
            <v>78200</v>
          </cell>
        </row>
        <row r="789">
          <cell r="A789">
            <v>78300</v>
          </cell>
          <cell r="D789" t="str">
            <v>pas de définition</v>
          </cell>
          <cell r="I789">
            <v>78300</v>
          </cell>
        </row>
        <row r="790">
          <cell r="A790">
            <v>78400</v>
          </cell>
          <cell r="D790" t="str">
            <v>pas de définition</v>
          </cell>
          <cell r="I790">
            <v>78400</v>
          </cell>
        </row>
        <row r="791">
          <cell r="A791">
            <v>78500</v>
          </cell>
          <cell r="D791" t="str">
            <v>pas de définition</v>
          </cell>
          <cell r="I791">
            <v>78500</v>
          </cell>
        </row>
        <row r="792">
          <cell r="A792">
            <v>78600</v>
          </cell>
          <cell r="D792" t="str">
            <v>pas de définition</v>
          </cell>
          <cell r="I792">
            <v>78600</v>
          </cell>
        </row>
        <row r="793">
          <cell r="A793">
            <v>78700</v>
          </cell>
          <cell r="D793" t="str">
            <v>pas de définition</v>
          </cell>
          <cell r="I793">
            <v>78700</v>
          </cell>
        </row>
        <row r="794">
          <cell r="A794">
            <v>78800</v>
          </cell>
          <cell r="D794" t="str">
            <v>pas de définition</v>
          </cell>
          <cell r="I794">
            <v>78800</v>
          </cell>
        </row>
        <row r="795">
          <cell r="A795">
            <v>78900</v>
          </cell>
          <cell r="D795" t="str">
            <v>pas de définition</v>
          </cell>
          <cell r="I795">
            <v>78900</v>
          </cell>
        </row>
        <row r="796">
          <cell r="A796">
            <v>79000</v>
          </cell>
          <cell r="D796" t="str">
            <v>pas de définition</v>
          </cell>
          <cell r="I796">
            <v>79000</v>
          </cell>
        </row>
        <row r="797">
          <cell r="A797">
            <v>79100</v>
          </cell>
          <cell r="D797" t="str">
            <v>pas de définition</v>
          </cell>
          <cell r="I797">
            <v>79100</v>
          </cell>
        </row>
        <row r="798">
          <cell r="A798">
            <v>79200</v>
          </cell>
          <cell r="D798" t="str">
            <v>pas de définition</v>
          </cell>
          <cell r="I798">
            <v>79200</v>
          </cell>
        </row>
        <row r="799">
          <cell r="A799">
            <v>79300</v>
          </cell>
          <cell r="D799" t="str">
            <v>pas de définition</v>
          </cell>
          <cell r="I799">
            <v>79300</v>
          </cell>
        </row>
        <row r="800">
          <cell r="A800">
            <v>79400</v>
          </cell>
          <cell r="D800" t="str">
            <v>pas de définition</v>
          </cell>
          <cell r="I800">
            <v>79400</v>
          </cell>
        </row>
        <row r="801">
          <cell r="A801">
            <v>79500</v>
          </cell>
          <cell r="D801" t="str">
            <v>pas de définition</v>
          </cell>
          <cell r="I801">
            <v>79500</v>
          </cell>
        </row>
        <row r="802">
          <cell r="A802">
            <v>79600</v>
          </cell>
          <cell r="D802" t="str">
            <v>pas de définition</v>
          </cell>
          <cell r="I802">
            <v>79600</v>
          </cell>
        </row>
        <row r="803">
          <cell r="A803">
            <v>79700</v>
          </cell>
          <cell r="D803" t="str">
            <v>pas de définition</v>
          </cell>
          <cell r="I803">
            <v>79700</v>
          </cell>
        </row>
        <row r="804">
          <cell r="A804">
            <v>79800</v>
          </cell>
          <cell r="B804" t="str">
            <v>Gewinn- und Verlustrechnung nach dem Gesamtkostenverfahren</v>
          </cell>
          <cell r="C804" t="str">
            <v>Profit and loss account following the method of total costs (type of expenditure)</v>
          </cell>
          <cell r="D804" t="str">
            <v>pas de définition</v>
          </cell>
          <cell r="I804">
            <v>79800</v>
          </cell>
        </row>
        <row r="805">
          <cell r="A805">
            <v>79900</v>
          </cell>
          <cell r="D805" t="str">
            <v>pas de définition</v>
          </cell>
          <cell r="I805">
            <v>79900</v>
          </cell>
        </row>
        <row r="806">
          <cell r="A806">
            <v>80000</v>
          </cell>
          <cell r="B806" t="str">
            <v>Umsätze</v>
          </cell>
          <cell r="C806" t="str">
            <v>Sales</v>
          </cell>
          <cell r="D806" t="str">
            <v>pas de définition</v>
          </cell>
          <cell r="I806">
            <v>80000</v>
          </cell>
        </row>
        <row r="807">
          <cell r="A807">
            <v>80100</v>
          </cell>
          <cell r="B807" t="str">
            <v>Veränderung des Bestandes an fertigen und unfertigen Erzeugnissen</v>
          </cell>
          <cell r="C807" t="str">
            <v>Increase or decrease in finished goods inventories and work in process</v>
          </cell>
          <cell r="D807" t="str">
            <v>pas de définition</v>
          </cell>
          <cell r="I807">
            <v>80100</v>
          </cell>
        </row>
        <row r="808">
          <cell r="A808">
            <v>80200</v>
          </cell>
          <cell r="B808" t="str">
            <v>Andere aktivierte Eigenleistungen</v>
          </cell>
          <cell r="C808" t="str">
            <v>Own work capitalized</v>
          </cell>
          <cell r="D808" t="str">
            <v>pas de définition</v>
          </cell>
          <cell r="I808">
            <v>80200</v>
          </cell>
        </row>
        <row r="809">
          <cell r="A809">
            <v>80300</v>
          </cell>
          <cell r="B809" t="str">
            <v>Sonstige betriebliche Erträge</v>
          </cell>
          <cell r="C809" t="str">
            <v>Other operating income</v>
          </cell>
          <cell r="D809" t="str">
            <v>pas de définition</v>
          </cell>
          <cell r="I809">
            <v>80300</v>
          </cell>
        </row>
        <row r="810">
          <cell r="A810">
            <v>80400</v>
          </cell>
          <cell r="B810" t="str">
            <v>Betriebserträge</v>
          </cell>
          <cell r="C810" t="str">
            <v>Operating income</v>
          </cell>
          <cell r="D810" t="str">
            <v>pas de définition</v>
          </cell>
          <cell r="I810">
            <v>80400</v>
          </cell>
        </row>
        <row r="811">
          <cell r="A811">
            <v>80500</v>
          </cell>
          <cell r="D811" t="str">
            <v>pas de définition</v>
          </cell>
          <cell r="I811">
            <v>80500</v>
          </cell>
        </row>
        <row r="812">
          <cell r="A812">
            <v>80600</v>
          </cell>
          <cell r="B812" t="str">
            <v>Materialaufwand</v>
          </cell>
          <cell r="C812" t="str">
            <v>Material expenses</v>
          </cell>
          <cell r="D812" t="str">
            <v>pas de définition</v>
          </cell>
          <cell r="I812">
            <v>80600</v>
          </cell>
        </row>
        <row r="813">
          <cell r="A813">
            <v>80700</v>
          </cell>
          <cell r="B813" t="str">
            <v>Aufwendungen für Roh-, Hilfs- und Betriebsstoffe und für bezogene Waren</v>
          </cell>
          <cell r="C813" t="str">
            <v>Cost of raw materials, consumables and supplies and of purchased merchandise</v>
          </cell>
          <cell r="D813" t="str">
            <v>pas de définition</v>
          </cell>
          <cell r="I813">
            <v>80700</v>
          </cell>
        </row>
        <row r="814">
          <cell r="A814">
            <v>80800</v>
          </cell>
          <cell r="B814" t="str">
            <v>Aufwendungen für bezogenen Leistungen</v>
          </cell>
          <cell r="C814" t="str">
            <v>Expenses for purchased services</v>
          </cell>
          <cell r="D814" t="str">
            <v>pas de définition</v>
          </cell>
          <cell r="I814">
            <v>80800</v>
          </cell>
        </row>
        <row r="815">
          <cell r="A815">
            <v>80900</v>
          </cell>
          <cell r="D815" t="str">
            <v>pas de définition</v>
          </cell>
          <cell r="I815">
            <v>80900</v>
          </cell>
        </row>
        <row r="816">
          <cell r="A816">
            <v>81000</v>
          </cell>
          <cell r="B816" t="str">
            <v>Sonstige betriebliche Aufwendungen</v>
          </cell>
          <cell r="C816" t="str">
            <v>Other operating expenses</v>
          </cell>
          <cell r="D816" t="str">
            <v>pas de définition</v>
          </cell>
          <cell r="I816">
            <v>81000</v>
          </cell>
        </row>
        <row r="817">
          <cell r="A817">
            <v>81100</v>
          </cell>
          <cell r="B817" t="str">
            <v>Abschreibungen</v>
          </cell>
          <cell r="C817" t="str">
            <v>Depreciation</v>
          </cell>
          <cell r="D817" t="str">
            <v>pas de définition</v>
          </cell>
          <cell r="I817">
            <v>81100</v>
          </cell>
        </row>
        <row r="818">
          <cell r="A818">
            <v>81200</v>
          </cell>
          <cell r="B818" t="str">
            <v>auf immaterielle Vermögensgegenstände des Anlagevermögens und Sachanlagen sowie auf Aufwendungen für die Ingangsetzung und Erweiterung des Geschäftsbetriebs</v>
          </cell>
          <cell r="C818" t="str">
            <v>on intangible fixed assets and tangible assets and on start-up and business extension expenses</v>
          </cell>
          <cell r="D818" t="str">
            <v>pas de définition</v>
          </cell>
          <cell r="I818">
            <v>81200</v>
          </cell>
        </row>
        <row r="819">
          <cell r="A819">
            <v>81300</v>
          </cell>
          <cell r="B819" t="str">
            <v>Personalaufwand</v>
          </cell>
          <cell r="C819" t="str">
            <v>Personnel expenses</v>
          </cell>
          <cell r="D819" t="str">
            <v>pas de définition</v>
          </cell>
          <cell r="I819">
            <v>81300</v>
          </cell>
        </row>
        <row r="820">
          <cell r="A820">
            <v>81400</v>
          </cell>
          <cell r="B820" t="str">
            <v xml:space="preserve">Personalaufwendungen per </v>
          </cell>
          <cell r="C820" t="str">
            <v xml:space="preserve">Personnel expenses as of </v>
          </cell>
          <cell r="D820" t="str">
            <v>pas de définition</v>
          </cell>
          <cell r="I820">
            <v>81400</v>
          </cell>
        </row>
        <row r="821">
          <cell r="A821">
            <v>81500</v>
          </cell>
          <cell r="B821" t="str">
            <v>auf Vermögensgegenstände des Umlaufvermögens, soweit diese die in der Kapitalgesellschaft üblichen Abschreibungen überschreiten</v>
          </cell>
          <cell r="C821" t="str">
            <v>on current assets (as long as they exceed usual depreciation amounts of capital companies)</v>
          </cell>
          <cell r="D821" t="str">
            <v>pas de définition</v>
          </cell>
          <cell r="I821">
            <v>81500</v>
          </cell>
        </row>
        <row r="822">
          <cell r="A822">
            <v>81600</v>
          </cell>
          <cell r="D822" t="str">
            <v>pas de définition</v>
          </cell>
          <cell r="I822">
            <v>81600</v>
          </cell>
        </row>
        <row r="823">
          <cell r="A823">
            <v>81700</v>
          </cell>
          <cell r="B823" t="str">
            <v>davon für Altersversorgung</v>
          </cell>
          <cell r="C823" t="str">
            <v>thereof pension costs</v>
          </cell>
          <cell r="D823" t="str">
            <v>pas de définition</v>
          </cell>
          <cell r="I823">
            <v>81700</v>
          </cell>
        </row>
        <row r="824">
          <cell r="A824">
            <v>81800</v>
          </cell>
          <cell r="B824" t="str">
            <v>Ergebnis der gewöhnlichen Geschäftstätigkeit</v>
          </cell>
          <cell r="C824" t="str">
            <v>Results from ordinary activities</v>
          </cell>
          <cell r="D824" t="str">
            <v>pas de définition</v>
          </cell>
          <cell r="I824">
            <v>81800</v>
          </cell>
        </row>
        <row r="825">
          <cell r="A825">
            <v>81900</v>
          </cell>
          <cell r="B825" t="str">
            <v>Betriebsergebnis</v>
          </cell>
          <cell r="C825" t="str">
            <v>Operating result</v>
          </cell>
          <cell r="D825" t="str">
            <v>pas de définition</v>
          </cell>
          <cell r="I825">
            <v>81900</v>
          </cell>
        </row>
        <row r="826">
          <cell r="A826">
            <v>82000</v>
          </cell>
          <cell r="B826" t="str">
            <v>Erträge aus Beteiligungen</v>
          </cell>
          <cell r="C826" t="str">
            <v>Income from participations</v>
          </cell>
          <cell r="D826" t="str">
            <v>pas de définition</v>
          </cell>
          <cell r="I826">
            <v>82000</v>
          </cell>
        </row>
        <row r="827">
          <cell r="A827">
            <v>82100</v>
          </cell>
          <cell r="B827" t="str">
            <v>Erträge aus anderen Wertpapieren und   Ausleihungen des Finanzanlagevermögens</v>
          </cell>
          <cell r="C827" t="str">
            <v>Income from other investments and long term loans</v>
          </cell>
          <cell r="D827" t="str">
            <v>pas de définition</v>
          </cell>
          <cell r="I827">
            <v>82100</v>
          </cell>
        </row>
        <row r="828">
          <cell r="A828">
            <v>82200</v>
          </cell>
          <cell r="B828" t="str">
            <v>Sonstige Zinsen und ähnliche Erträge</v>
          </cell>
          <cell r="C828" t="str">
            <v>Other interest and similar income</v>
          </cell>
          <cell r="D828" t="str">
            <v>pas de définition</v>
          </cell>
          <cell r="I828">
            <v>82200</v>
          </cell>
        </row>
        <row r="829">
          <cell r="A829">
            <v>82300</v>
          </cell>
          <cell r="B829" t="str">
            <v>Abschreibungen auf Finanzanlagen und auf Wertpapiere des Umlaufvermögens</v>
          </cell>
          <cell r="C829" t="str">
            <v>Amortization of financial assets and investments classified as current assets</v>
          </cell>
          <cell r="D829" t="str">
            <v>pas de définition</v>
          </cell>
          <cell r="I829">
            <v>82300</v>
          </cell>
        </row>
        <row r="830">
          <cell r="A830">
            <v>82400</v>
          </cell>
          <cell r="B830" t="str">
            <v>Zinsen und ähnliche Aufwendungen</v>
          </cell>
          <cell r="C830" t="str">
            <v>Interest and similar expenses</v>
          </cell>
          <cell r="D830" t="str">
            <v>pas de définition</v>
          </cell>
          <cell r="I830">
            <v>82400</v>
          </cell>
        </row>
        <row r="831">
          <cell r="A831">
            <v>82500</v>
          </cell>
          <cell r="D831" t="str">
            <v>pas de définition</v>
          </cell>
          <cell r="I831">
            <v>82500</v>
          </cell>
        </row>
        <row r="832">
          <cell r="A832">
            <v>82600</v>
          </cell>
          <cell r="B832" t="str">
            <v>Ausserordentliche Erträge</v>
          </cell>
          <cell r="C832" t="str">
            <v>Extraordinary Income</v>
          </cell>
          <cell r="D832" t="str">
            <v>pas de définition</v>
          </cell>
          <cell r="I832">
            <v>82600</v>
          </cell>
        </row>
        <row r="833">
          <cell r="A833">
            <v>82700</v>
          </cell>
          <cell r="B833" t="str">
            <v>Ausserordentliche Aufwendungen</v>
          </cell>
          <cell r="C833" t="str">
            <v>Extraordinary Expenses</v>
          </cell>
          <cell r="D833" t="str">
            <v>pas de définition</v>
          </cell>
          <cell r="I833">
            <v>82700</v>
          </cell>
        </row>
        <row r="834">
          <cell r="A834">
            <v>82800</v>
          </cell>
          <cell r="B834" t="str">
            <v>Außerordentliches Ergebnis</v>
          </cell>
          <cell r="C834" t="str">
            <v>Extraordinary Results</v>
          </cell>
          <cell r="D834" t="str">
            <v>pas de définition</v>
          </cell>
          <cell r="I834">
            <v>82800</v>
          </cell>
        </row>
        <row r="835">
          <cell r="A835">
            <v>82900</v>
          </cell>
          <cell r="B835" t="str">
            <v>Steuern vom Einkommen und Ertrag</v>
          </cell>
          <cell r="C835" t="str">
            <v>Taxes on Income</v>
          </cell>
          <cell r="D835" t="str">
            <v>pas de définition</v>
          </cell>
          <cell r="I835">
            <v>82900</v>
          </cell>
        </row>
        <row r="836">
          <cell r="A836">
            <v>83000</v>
          </cell>
          <cell r="B836" t="str">
            <v>Sonstige Steuern</v>
          </cell>
          <cell r="C836" t="str">
            <v>Other taxes</v>
          </cell>
          <cell r="D836" t="str">
            <v>pas de définition</v>
          </cell>
          <cell r="I836">
            <v>83000</v>
          </cell>
        </row>
        <row r="837">
          <cell r="A837">
            <v>83100</v>
          </cell>
          <cell r="D837" t="str">
            <v>pas de définition</v>
          </cell>
          <cell r="I837">
            <v>83100</v>
          </cell>
        </row>
        <row r="838">
          <cell r="A838">
            <v>83200</v>
          </cell>
          <cell r="B838" t="str">
            <v>Entnahmen aus der Kapitalrücklage</v>
          </cell>
          <cell r="C838" t="str">
            <v>Transfers from capital reserves</v>
          </cell>
          <cell r="D838" t="str">
            <v>pas de définition</v>
          </cell>
          <cell r="I838">
            <v>83200</v>
          </cell>
        </row>
        <row r="839">
          <cell r="A839">
            <v>83300</v>
          </cell>
          <cell r="B839" t="str">
            <v>Entnahmen aus der Gewinnrücklage</v>
          </cell>
          <cell r="C839" t="str">
            <v>Transfers from revenue reserves</v>
          </cell>
          <cell r="D839" t="str">
            <v>pas de définition</v>
          </cell>
          <cell r="I839">
            <v>83300</v>
          </cell>
        </row>
        <row r="840">
          <cell r="A840">
            <v>83400</v>
          </cell>
          <cell r="B840" t="str">
            <v>aus gesetzlichen Rücklagen</v>
          </cell>
          <cell r="C840" t="str">
            <v>from legal reserves</v>
          </cell>
          <cell r="D840" t="str">
            <v>pas de définition</v>
          </cell>
          <cell r="I840">
            <v>83400</v>
          </cell>
        </row>
        <row r="841">
          <cell r="A841">
            <v>83500</v>
          </cell>
          <cell r="B841" t="str">
            <v>aus Rücklagen für eigene Aktien</v>
          </cell>
          <cell r="C841" t="str">
            <v>from reserves for own shares</v>
          </cell>
          <cell r="D841" t="str">
            <v>pas de définition</v>
          </cell>
          <cell r="I841">
            <v>83500</v>
          </cell>
        </row>
        <row r="842">
          <cell r="A842">
            <v>83600</v>
          </cell>
          <cell r="B842" t="str">
            <v>aus satzungsmäßigen Rücklagen</v>
          </cell>
          <cell r="C842" t="str">
            <v>from statutory reserves</v>
          </cell>
          <cell r="D842" t="str">
            <v>pas de définition</v>
          </cell>
          <cell r="I842">
            <v>83600</v>
          </cell>
        </row>
        <row r="843">
          <cell r="A843">
            <v>83700</v>
          </cell>
          <cell r="B843" t="str">
            <v>aus anderen Rücklagen</v>
          </cell>
          <cell r="C843" t="str">
            <v>from other reserves</v>
          </cell>
          <cell r="D843" t="str">
            <v>pas de définition</v>
          </cell>
          <cell r="I843">
            <v>83700</v>
          </cell>
        </row>
        <row r="844">
          <cell r="A844">
            <v>83800</v>
          </cell>
          <cell r="D844" t="str">
            <v>pas de définition</v>
          </cell>
          <cell r="I844">
            <v>83800</v>
          </cell>
        </row>
        <row r="845">
          <cell r="A845">
            <v>83900</v>
          </cell>
          <cell r="B845" t="str">
            <v>in gesetzliche Rücklagen</v>
          </cell>
          <cell r="C845" t="str">
            <v>in legal reserves</v>
          </cell>
          <cell r="D845" t="str">
            <v>pas de définition</v>
          </cell>
          <cell r="I845">
            <v>83900</v>
          </cell>
        </row>
        <row r="846">
          <cell r="A846">
            <v>84000</v>
          </cell>
          <cell r="B846" t="str">
            <v>in Rücklagen für eigene Aktien</v>
          </cell>
          <cell r="C846" t="str">
            <v>in reserves for own shares</v>
          </cell>
          <cell r="D846" t="str">
            <v>pas de définition</v>
          </cell>
          <cell r="I846">
            <v>84000</v>
          </cell>
        </row>
        <row r="847">
          <cell r="A847">
            <v>84100</v>
          </cell>
          <cell r="B847" t="str">
            <v>in andere Rücklagen</v>
          </cell>
          <cell r="C847" t="str">
            <v>in other reserves</v>
          </cell>
          <cell r="D847" t="str">
            <v>pas de définition</v>
          </cell>
          <cell r="I847">
            <v>84100</v>
          </cell>
        </row>
        <row r="848">
          <cell r="A848">
            <v>84200</v>
          </cell>
          <cell r="D848" t="str">
            <v>pas de définition</v>
          </cell>
          <cell r="I848">
            <v>84200</v>
          </cell>
        </row>
        <row r="849">
          <cell r="A849">
            <v>84300</v>
          </cell>
          <cell r="D849" t="str">
            <v>pas de définition</v>
          </cell>
          <cell r="I849">
            <v>84300</v>
          </cell>
        </row>
        <row r="850">
          <cell r="A850">
            <v>84400</v>
          </cell>
          <cell r="D850" t="str">
            <v>pas de définition</v>
          </cell>
          <cell r="I850">
            <v>84400</v>
          </cell>
        </row>
        <row r="851">
          <cell r="A851">
            <v>84500</v>
          </cell>
          <cell r="D851" t="str">
            <v>pas de définition</v>
          </cell>
          <cell r="I851">
            <v>84500</v>
          </cell>
        </row>
        <row r="852">
          <cell r="A852">
            <v>84600</v>
          </cell>
          <cell r="D852" t="str">
            <v>pas de définition</v>
          </cell>
          <cell r="I852">
            <v>84600</v>
          </cell>
        </row>
        <row r="853">
          <cell r="A853">
            <v>84700</v>
          </cell>
          <cell r="D853" t="str">
            <v>pas de définition</v>
          </cell>
          <cell r="I853">
            <v>84700</v>
          </cell>
        </row>
        <row r="854">
          <cell r="A854">
            <v>84800</v>
          </cell>
          <cell r="D854" t="str">
            <v>pas de définition</v>
          </cell>
          <cell r="I854">
            <v>84800</v>
          </cell>
        </row>
        <row r="855">
          <cell r="A855">
            <v>84900</v>
          </cell>
          <cell r="D855" t="str">
            <v>pas de définition</v>
          </cell>
          <cell r="I855">
            <v>84900</v>
          </cell>
        </row>
        <row r="856">
          <cell r="A856">
            <v>85000</v>
          </cell>
          <cell r="B856" t="str">
            <v xml:space="preserve">Aufgliederung der Umsatzerlöse mit konsolidierten Unternehmen per </v>
          </cell>
          <cell r="C856" t="str">
            <v>Segmentation of sales to consolidated companies</v>
          </cell>
          <cell r="D856" t="str">
            <v>pas de définition</v>
          </cell>
          <cell r="I856">
            <v>85000</v>
          </cell>
        </row>
        <row r="857">
          <cell r="A857">
            <v>85100</v>
          </cell>
          <cell r="B857" t="str">
            <v>Tätigkeitsbereich</v>
          </cell>
          <cell r="C857" t="str">
            <v>Business activities</v>
          </cell>
          <cell r="D857" t="str">
            <v>pas de définition</v>
          </cell>
          <cell r="I857">
            <v>85100</v>
          </cell>
        </row>
        <row r="858">
          <cell r="A858">
            <v>85200</v>
          </cell>
          <cell r="B858" t="str">
            <v>Sonstige Umsatzerlöse</v>
          </cell>
          <cell r="C858" t="str">
            <v>Other sales</v>
          </cell>
          <cell r="D858" t="str">
            <v>pas de définition</v>
          </cell>
          <cell r="I858">
            <v>85200</v>
          </cell>
        </row>
        <row r="859">
          <cell r="A859">
            <v>85300</v>
          </cell>
          <cell r="D859" t="str">
            <v>pas de définition</v>
          </cell>
          <cell r="I859">
            <v>85300</v>
          </cell>
        </row>
        <row r="860">
          <cell r="A860">
            <v>85400</v>
          </cell>
          <cell r="D860" t="str">
            <v>pas de définition</v>
          </cell>
          <cell r="I860">
            <v>85400</v>
          </cell>
        </row>
        <row r="861">
          <cell r="A861">
            <v>85500</v>
          </cell>
          <cell r="B861" t="str">
            <v>Währungsdifferenz</v>
          </cell>
          <cell r="C861" t="str">
            <v>Foreign currency exchange rate differences</v>
          </cell>
          <cell r="D861" t="str">
            <v>pas de définition</v>
          </cell>
          <cell r="I861">
            <v>85500</v>
          </cell>
        </row>
        <row r="862">
          <cell r="A862">
            <v>85600</v>
          </cell>
          <cell r="B862" t="str">
            <v>Euro (Kurs Vorjahr)</v>
          </cell>
          <cell r="C862" t="str">
            <v>Euro (xrate PY)</v>
          </cell>
          <cell r="D862" t="str">
            <v>pas de définition</v>
          </cell>
          <cell r="I862">
            <v>85600</v>
          </cell>
        </row>
        <row r="863">
          <cell r="A863">
            <v>85700</v>
          </cell>
          <cell r="B863" t="str">
            <v>Euro (Kurs laufendes Jahr)</v>
          </cell>
          <cell r="C863" t="str">
            <v>Euro (xrate CY)</v>
          </cell>
          <cell r="D863" t="str">
            <v>pas de définition</v>
          </cell>
          <cell r="I863">
            <v>85700</v>
          </cell>
        </row>
        <row r="864">
          <cell r="A864">
            <v>85800</v>
          </cell>
          <cell r="B864" t="str">
            <v>davon von konsolidierten Untern.</v>
          </cell>
          <cell r="C864" t="str">
            <v>thereof from consolidated companies</v>
          </cell>
          <cell r="D864" t="str">
            <v>pas de définition</v>
          </cell>
          <cell r="I864">
            <v>85800</v>
          </cell>
        </row>
        <row r="865">
          <cell r="A865">
            <v>85900</v>
          </cell>
          <cell r="B865" t="str">
            <v xml:space="preserve">Ermittlung der Bestandsveränderungen für das Geschäftsjahr </v>
          </cell>
          <cell r="C865" t="str">
            <v xml:space="preserve">Increases and decreases in finished goods inventories and work in process for </v>
          </cell>
          <cell r="D865" t="str">
            <v>pas de définition</v>
          </cell>
          <cell r="I865">
            <v>85900</v>
          </cell>
        </row>
        <row r="866">
          <cell r="A866">
            <v>86000</v>
          </cell>
          <cell r="B866" t="str">
            <v>Bestand am Anfang des Geschäftsjahres</v>
          </cell>
          <cell r="C866" t="str">
            <v>Opening balance</v>
          </cell>
          <cell r="D866" t="str">
            <v>pas de définition</v>
          </cell>
          <cell r="I866">
            <v>86000</v>
          </cell>
        </row>
        <row r="867">
          <cell r="A867">
            <v>86100</v>
          </cell>
          <cell r="B867" t="str">
            <v>Bestand am Ende des Geschäftsjahres</v>
          </cell>
          <cell r="C867" t="str">
            <v>Closing balance</v>
          </cell>
          <cell r="D867" t="str">
            <v>pas de définition</v>
          </cell>
          <cell r="I867">
            <v>86100</v>
          </cell>
        </row>
        <row r="868">
          <cell r="A868">
            <v>86200</v>
          </cell>
          <cell r="B868" t="str">
            <v>Bestandsveränderung</v>
          </cell>
          <cell r="C868" t="str">
            <v>Change in stock</v>
          </cell>
          <cell r="D868" t="str">
            <v>pas de définition</v>
          </cell>
          <cell r="I868">
            <v>86200</v>
          </cell>
        </row>
        <row r="869">
          <cell r="A869">
            <v>86300</v>
          </cell>
          <cell r="D869" t="str">
            <v>pas de définition</v>
          </cell>
          <cell r="I869">
            <v>86300</v>
          </cell>
        </row>
        <row r="870">
          <cell r="A870">
            <v>86400</v>
          </cell>
          <cell r="D870" t="str">
            <v>pas de définition</v>
          </cell>
          <cell r="I870">
            <v>86400</v>
          </cell>
        </row>
        <row r="871">
          <cell r="A871">
            <v>86500</v>
          </cell>
          <cell r="B871" t="str">
            <v>Weiterbelastungen an verbundene Unternehmen, sofern nicht Einzelpositionen zugeordnet</v>
          </cell>
          <cell r="C871" t="str">
            <v>Cost transfers to affiliated enterprises (unless allocated to specific items)</v>
          </cell>
          <cell r="D871" t="str">
            <v>pas de définition</v>
          </cell>
          <cell r="I871">
            <v>86500</v>
          </cell>
        </row>
        <row r="872">
          <cell r="A872">
            <v>86600</v>
          </cell>
          <cell r="B872" t="str">
            <v>Investitionszulagen</v>
          </cell>
          <cell r="C872" t="str">
            <v>Investment allowances</v>
          </cell>
          <cell r="D872" t="str">
            <v>pas de définition</v>
          </cell>
          <cell r="I872">
            <v>86600</v>
          </cell>
        </row>
        <row r="873">
          <cell r="A873">
            <v>86700</v>
          </cell>
          <cell r="B873" t="str">
            <v>sonstige Steuervergünstigungen, Zulagen</v>
          </cell>
          <cell r="C873" t="str">
            <v>Other tax privileges and allowances</v>
          </cell>
          <cell r="D873" t="str">
            <v>pas de définition</v>
          </cell>
          <cell r="I873">
            <v>86700</v>
          </cell>
        </row>
        <row r="874">
          <cell r="A874">
            <v>86800</v>
          </cell>
          <cell r="B874" t="str">
            <v>Sonstige</v>
          </cell>
          <cell r="C874" t="str">
            <v>Other</v>
          </cell>
          <cell r="D874" t="str">
            <v>pas de définition</v>
          </cell>
          <cell r="I874">
            <v>86800</v>
          </cell>
        </row>
        <row r="875">
          <cell r="A875">
            <v>86900</v>
          </cell>
          <cell r="B875" t="str">
            <v>1.  Exportsubventionen</v>
          </cell>
          <cell r="C875" t="str">
            <v>1.  Export subsidies</v>
          </cell>
          <cell r="D875" t="str">
            <v>pas de définition</v>
          </cell>
          <cell r="I875">
            <v>86900</v>
          </cell>
        </row>
        <row r="876">
          <cell r="A876">
            <v>87000</v>
          </cell>
          <cell r="B876" t="str">
            <v>2. Sonstige</v>
          </cell>
          <cell r="C876" t="str">
            <v>2. Miscellaneous</v>
          </cell>
          <cell r="D876" t="str">
            <v>pas de définition</v>
          </cell>
          <cell r="I876">
            <v>87000</v>
          </cell>
        </row>
        <row r="877">
          <cell r="A877">
            <v>87100</v>
          </cell>
          <cell r="B877" t="str">
            <v>Einzelposition</v>
          </cell>
          <cell r="C877" t="str">
            <v>Item</v>
          </cell>
          <cell r="D877" t="str">
            <v>pas de définition</v>
          </cell>
          <cell r="I877">
            <v>87100</v>
          </cell>
        </row>
        <row r="878">
          <cell r="A878">
            <v>87200</v>
          </cell>
          <cell r="B878" t="str">
            <v xml:space="preserve">Sonstige betriebliche Erträge per </v>
          </cell>
          <cell r="C878" t="str">
            <v xml:space="preserve">Other operating income as of </v>
          </cell>
          <cell r="D878" t="str">
            <v>pas de définition</v>
          </cell>
          <cell r="I878">
            <v>87200</v>
          </cell>
        </row>
        <row r="879">
          <cell r="A879">
            <v>87300</v>
          </cell>
          <cell r="B879" t="str">
            <v>Abstimmung GuV, Gehälter:</v>
          </cell>
          <cell r="C879" t="str">
            <v>Reconciliation P&amp;L, Salaries</v>
          </cell>
          <cell r="D879" t="str">
            <v>pas de définition</v>
          </cell>
          <cell r="I879">
            <v>87300</v>
          </cell>
        </row>
        <row r="880">
          <cell r="A880">
            <v>87400</v>
          </cell>
          <cell r="B880" t="str">
            <v>Abstimmung GuV, Löhne:</v>
          </cell>
          <cell r="C880" t="str">
            <v>Reconciliation P&amp;L, Wages</v>
          </cell>
          <cell r="D880" t="str">
            <v>pas de définition</v>
          </cell>
          <cell r="I880">
            <v>87400</v>
          </cell>
        </row>
        <row r="881">
          <cell r="A881">
            <v>87500</v>
          </cell>
          <cell r="B881" t="str">
            <v>Abstimmung GuV, Soziale Abgaben:</v>
          </cell>
          <cell r="C881" t="str">
            <v>Reconciliation P&amp;L, Social security</v>
          </cell>
          <cell r="D881" t="str">
            <v>pas de définition</v>
          </cell>
          <cell r="I881">
            <v>87500</v>
          </cell>
        </row>
        <row r="882">
          <cell r="A882">
            <v>87600</v>
          </cell>
          <cell r="B882" t="str">
            <v>Abstimmung GuV, Altersversorgung:</v>
          </cell>
          <cell r="C882" t="str">
            <v>Reconciliation P&amp;L, Pension costs</v>
          </cell>
          <cell r="D882" t="str">
            <v>pas de définition</v>
          </cell>
          <cell r="I882">
            <v>87600</v>
          </cell>
        </row>
        <row r="883">
          <cell r="A883">
            <v>87700</v>
          </cell>
          <cell r="B883" t="str">
            <v>davon verbundene Unternehmen</v>
          </cell>
          <cell r="C883" t="str">
            <v>Thereof affiliated enterprises</v>
          </cell>
          <cell r="D883" t="str">
            <v>pas de définition</v>
          </cell>
          <cell r="I883">
            <v>87700</v>
          </cell>
        </row>
        <row r="884">
          <cell r="A884">
            <v>87800</v>
          </cell>
          <cell r="B884" t="str">
            <v>Entgelte</v>
          </cell>
          <cell r="C884" t="str">
            <v>Basic remuneration</v>
          </cell>
          <cell r="D884" t="str">
            <v>pas de définition</v>
          </cell>
          <cell r="I884">
            <v>87800</v>
          </cell>
        </row>
        <row r="885">
          <cell r="A885">
            <v>87900</v>
          </cell>
          <cell r="B885" t="str">
            <v>Zuschläge</v>
          </cell>
          <cell r="C885" t="str">
            <v>Supplements</v>
          </cell>
          <cell r="D885" t="str">
            <v>pas de définition</v>
          </cell>
          <cell r="I885">
            <v>87900</v>
          </cell>
        </row>
        <row r="886">
          <cell r="A886">
            <v>88000</v>
          </cell>
          <cell r="B886" t="str">
            <v>Urlaubsvergütungen</v>
          </cell>
          <cell r="C886" t="str">
            <v>Holiday Pay</v>
          </cell>
          <cell r="D886" t="str">
            <v>pas de définition</v>
          </cell>
          <cell r="I886">
            <v>88000</v>
          </cell>
        </row>
        <row r="887">
          <cell r="A887">
            <v>88100</v>
          </cell>
          <cell r="B887" t="str">
            <v>Feiertagsentgelt</v>
          </cell>
          <cell r="C887" t="str">
            <v>Public holiday pay</v>
          </cell>
          <cell r="D887" t="str">
            <v>pas de définition</v>
          </cell>
          <cell r="I887">
            <v>88100</v>
          </cell>
        </row>
        <row r="888">
          <cell r="A888">
            <v>88200</v>
          </cell>
          <cell r="B888" t="str">
            <v>Entgeltfortzahlung</v>
          </cell>
          <cell r="C888" t="str">
            <v>Continued remuneration</v>
          </cell>
          <cell r="D888" t="str">
            <v>pas de définition</v>
          </cell>
          <cell r="I888">
            <v>88200</v>
          </cell>
        </row>
        <row r="889">
          <cell r="A889">
            <v>88300</v>
          </cell>
          <cell r="B889" t="str">
            <v>Summe Löhne</v>
          </cell>
          <cell r="C889" t="str">
            <v>Total wages</v>
          </cell>
          <cell r="D889" t="str">
            <v>pas de définition</v>
          </cell>
          <cell r="I889">
            <v>88300</v>
          </cell>
        </row>
        <row r="890">
          <cell r="A890">
            <v>88400</v>
          </cell>
          <cell r="B890" t="str">
            <v>Summe Gehälter</v>
          </cell>
          <cell r="C890" t="str">
            <v>Total salaries</v>
          </cell>
          <cell r="D890" t="str">
            <v>pas de définition</v>
          </cell>
          <cell r="I890">
            <v>88400</v>
          </cell>
        </row>
        <row r="891">
          <cell r="A891">
            <v>88500</v>
          </cell>
          <cell r="B891" t="str">
            <v>Aufwendungen für Abfertigungen</v>
          </cell>
          <cell r="C891" t="str">
            <v>Redundancies</v>
          </cell>
          <cell r="D891" t="str">
            <v>pas de définition</v>
          </cell>
          <cell r="I891">
            <v>88500</v>
          </cell>
        </row>
        <row r="892">
          <cell r="A892">
            <v>88600</v>
          </cell>
          <cell r="D892" t="str">
            <v>pas de définition</v>
          </cell>
          <cell r="I892">
            <v>88600</v>
          </cell>
        </row>
        <row r="893">
          <cell r="A893">
            <v>88700</v>
          </cell>
          <cell r="B893" t="str">
            <v>Soziale Abgaben und Aufwendungen für Altersversorgung und Unterstützung (gesetzliche Pflichtabgaben)</v>
          </cell>
          <cell r="C893" t="str">
            <v>Social security and other pension costs (statutory obligation)</v>
          </cell>
          <cell r="D893" t="str">
            <v>pas de définition</v>
          </cell>
          <cell r="I893">
            <v>88700</v>
          </cell>
        </row>
        <row r="894">
          <cell r="A894">
            <v>88800</v>
          </cell>
          <cell r="B894" t="str">
            <v>Sozialabgaben</v>
          </cell>
          <cell r="C894" t="str">
            <v>Social security</v>
          </cell>
          <cell r="D894" t="str">
            <v>pas de définition</v>
          </cell>
          <cell r="I894">
            <v>88800</v>
          </cell>
        </row>
        <row r="895">
          <cell r="A895">
            <v>88900</v>
          </cell>
          <cell r="B895" t="str">
            <v>a) Löhne</v>
          </cell>
          <cell r="C895" t="str">
            <v>a) Wages</v>
          </cell>
          <cell r="D895" t="str">
            <v>pas de définition</v>
          </cell>
          <cell r="I895">
            <v>88900</v>
          </cell>
        </row>
        <row r="896">
          <cell r="A896">
            <v>89000</v>
          </cell>
          <cell r="B896" t="str">
            <v>b) Gehälter</v>
          </cell>
          <cell r="C896" t="str">
            <v>b) Salaries</v>
          </cell>
          <cell r="D896" t="str">
            <v>pas de définition</v>
          </cell>
          <cell r="I896">
            <v>89000</v>
          </cell>
        </row>
        <row r="897">
          <cell r="A897">
            <v>89100</v>
          </cell>
          <cell r="B897" t="str">
            <v>Sonstige Sozialabgaben</v>
          </cell>
          <cell r="C897" t="str">
            <v>Other social security</v>
          </cell>
          <cell r="D897" t="str">
            <v>pas de définition</v>
          </cell>
          <cell r="I897">
            <v>89100</v>
          </cell>
        </row>
        <row r="898">
          <cell r="A898">
            <v>89200</v>
          </cell>
          <cell r="B898" t="str">
            <v>Summe Sozialabgaben</v>
          </cell>
          <cell r="C898" t="str">
            <v>Total social security</v>
          </cell>
          <cell r="D898" t="str">
            <v>pas de définition</v>
          </cell>
          <cell r="I898">
            <v>89200</v>
          </cell>
        </row>
        <row r="899">
          <cell r="A899">
            <v>89300</v>
          </cell>
          <cell r="B899" t="str">
            <v>Aufwendungen für Altersversorgung und Unterstützung</v>
          </cell>
          <cell r="C899" t="str">
            <v>Pension costs</v>
          </cell>
          <cell r="D899" t="str">
            <v>pas de définition</v>
          </cell>
          <cell r="I899">
            <v>89300</v>
          </cell>
        </row>
        <row r="900">
          <cell r="A900">
            <v>89400</v>
          </cell>
          <cell r="B900" t="str">
            <v>Pensionszahlungen</v>
          </cell>
          <cell r="C900" t="str">
            <v>Pension payments</v>
          </cell>
          <cell r="D900" t="str">
            <v>pas de définition</v>
          </cell>
          <cell r="I900">
            <v>89400</v>
          </cell>
        </row>
        <row r="901">
          <cell r="A901">
            <v>89500</v>
          </cell>
          <cell r="B901" t="str">
            <v>Zuführung Pensionsrückstellungen</v>
          </cell>
          <cell r="C901" t="str">
            <v>Appropriation to pension provisions</v>
          </cell>
          <cell r="D901" t="str">
            <v>pas de définition</v>
          </cell>
          <cell r="I901">
            <v>89500</v>
          </cell>
        </row>
        <row r="902">
          <cell r="A902">
            <v>89600</v>
          </cell>
          <cell r="B902" t="str">
            <v>Zuweisung zu Pensions-  und Unterstützungskassen</v>
          </cell>
          <cell r="C902" t="str">
            <v>Allocation to pension funds</v>
          </cell>
          <cell r="D902" t="str">
            <v>pas de définition</v>
          </cell>
          <cell r="I902">
            <v>89600</v>
          </cell>
        </row>
        <row r="903">
          <cell r="A903">
            <v>89700</v>
          </cell>
          <cell r="B903" t="str">
            <v>Beiträge an den Pensionssicherungsverein</v>
          </cell>
          <cell r="C903" t="str">
            <v>Contributions to relief funds</v>
          </cell>
          <cell r="D903" t="str">
            <v>pas de définition</v>
          </cell>
          <cell r="I903">
            <v>89700</v>
          </cell>
        </row>
        <row r="904">
          <cell r="A904">
            <v>89800</v>
          </cell>
          <cell r="B904" t="str">
            <v>Summe Aufwendungen für Altersversorgung und Unterstützung</v>
          </cell>
          <cell r="C904" t="str">
            <v>Total pension costs</v>
          </cell>
          <cell r="D904" t="str">
            <v>pas de définition</v>
          </cell>
          <cell r="I904">
            <v>89800</v>
          </cell>
        </row>
        <row r="905">
          <cell r="A905">
            <v>89900</v>
          </cell>
          <cell r="D905" t="str">
            <v>pas de définition</v>
          </cell>
          <cell r="I905">
            <v>89900</v>
          </cell>
        </row>
        <row r="906">
          <cell r="A906">
            <v>90000</v>
          </cell>
          <cell r="B906" t="str">
            <v>Löhne und Gehälter</v>
          </cell>
          <cell r="C906" t="str">
            <v>Wages and salaries</v>
          </cell>
          <cell r="D906" t="str">
            <v>pas de définition</v>
          </cell>
          <cell r="I906">
            <v>90000</v>
          </cell>
        </row>
        <row r="907">
          <cell r="A907">
            <v>90100</v>
          </cell>
          <cell r="B907" t="str">
            <v>Summe Löhne und Gehälter</v>
          </cell>
          <cell r="C907" t="str">
            <v>Total wages and salaries</v>
          </cell>
          <cell r="D907" t="str">
            <v>pas de définition</v>
          </cell>
          <cell r="I907">
            <v>90100</v>
          </cell>
        </row>
        <row r="908">
          <cell r="A908">
            <v>90200</v>
          </cell>
          <cell r="B908" t="str">
            <v>Aufwendungen für Roh-, Hilfs- und Betriebsstoffe und für bezogene Waren</v>
          </cell>
          <cell r="C908" t="str">
            <v>Cost of raw materials, consumables and supplies and of purchased merchandise</v>
          </cell>
          <cell r="D908" t="str">
            <v>pas de définition</v>
          </cell>
          <cell r="I908">
            <v>90200</v>
          </cell>
        </row>
        <row r="909">
          <cell r="A909">
            <v>90300</v>
          </cell>
          <cell r="B909" t="str">
            <v xml:space="preserve">Materialaufwand per </v>
          </cell>
          <cell r="C909" t="str">
            <v xml:space="preserve">Material expenses as of </v>
          </cell>
          <cell r="D909" t="str">
            <v>pas de définition</v>
          </cell>
          <cell r="I909">
            <v>90300</v>
          </cell>
        </row>
        <row r="910">
          <cell r="A910">
            <v>90400</v>
          </cell>
          <cell r="B910" t="str">
            <v>Materialeinsatz Rohstoffe:</v>
          </cell>
          <cell r="C910" t="str">
            <v>Raw material expenses</v>
          </cell>
          <cell r="D910" t="str">
            <v>pas de définition</v>
          </cell>
          <cell r="I910">
            <v>90400</v>
          </cell>
        </row>
        <row r="911">
          <cell r="A911">
            <v>90500</v>
          </cell>
          <cell r="B911" t="str">
            <v>Fruchtkonzentrate (einschl. Zoll)</v>
          </cell>
          <cell r="C911" t="str">
            <v>Fruit concentrates (incl. customs duty)</v>
          </cell>
          <cell r="D911" t="str">
            <v>pas de définition</v>
          </cell>
          <cell r="I911">
            <v>90500</v>
          </cell>
        </row>
        <row r="912">
          <cell r="A912">
            <v>90600</v>
          </cell>
          <cell r="B912" t="str">
            <v>Früchte, Säfte und Wein</v>
          </cell>
          <cell r="C912" t="str">
            <v>Fruits, Juices and Wine</v>
          </cell>
          <cell r="D912" t="str">
            <v>pas de définition</v>
          </cell>
          <cell r="I912">
            <v>90600</v>
          </cell>
        </row>
        <row r="913">
          <cell r="A913">
            <v>90700</v>
          </cell>
          <cell r="B913" t="str">
            <v>Lieferantenskonti</v>
          </cell>
          <cell r="C913" t="str">
            <v>Cash discounts</v>
          </cell>
          <cell r="D913" t="str">
            <v>pas de définition</v>
          </cell>
          <cell r="I913">
            <v>90700</v>
          </cell>
        </row>
        <row r="914">
          <cell r="A914">
            <v>90800</v>
          </cell>
          <cell r="B914" t="str">
            <v>Sprit und Destillate</v>
          </cell>
          <cell r="C914" t="str">
            <v>Spirits and distillates</v>
          </cell>
          <cell r="D914" t="str">
            <v>pas de définition</v>
          </cell>
          <cell r="I914">
            <v>90800</v>
          </cell>
        </row>
        <row r="915">
          <cell r="A915">
            <v>90900</v>
          </cell>
          <cell r="D915" t="str">
            <v>pas de définition</v>
          </cell>
          <cell r="I915">
            <v>90900</v>
          </cell>
        </row>
        <row r="916">
          <cell r="A916">
            <v>91000</v>
          </cell>
          <cell r="B916" t="str">
            <v>Rohstoffe für sonstige Produkte</v>
          </cell>
          <cell r="C916" t="str">
            <v>Raw material for other products</v>
          </cell>
          <cell r="D916" t="str">
            <v>pas de définition</v>
          </cell>
          <cell r="I916">
            <v>91000</v>
          </cell>
        </row>
        <row r="917">
          <cell r="A917">
            <v>91100</v>
          </cell>
          <cell r="D917" t="str">
            <v>pas de définition</v>
          </cell>
          <cell r="I917">
            <v>91100</v>
          </cell>
        </row>
        <row r="918">
          <cell r="A918">
            <v>91200</v>
          </cell>
          <cell r="D918" t="str">
            <v>pas de définition</v>
          </cell>
          <cell r="I918">
            <v>91200</v>
          </cell>
        </row>
        <row r="919">
          <cell r="A919">
            <v>91300</v>
          </cell>
          <cell r="B919" t="str">
            <v>Importwarenabschlag</v>
          </cell>
          <cell r="C919" t="str">
            <v>Reduction on imported goods</v>
          </cell>
          <cell r="D919" t="str">
            <v>pas de définition</v>
          </cell>
          <cell r="I919">
            <v>91300</v>
          </cell>
        </row>
        <row r="920">
          <cell r="A920">
            <v>91400</v>
          </cell>
          <cell r="D920" t="str">
            <v>pas de définition</v>
          </cell>
          <cell r="I920">
            <v>91400</v>
          </cell>
        </row>
        <row r="921">
          <cell r="A921">
            <v>91500</v>
          </cell>
          <cell r="B921" t="str">
            <v>Summe Materialeinsatz Rohstoffe</v>
          </cell>
          <cell r="C921" t="str">
            <v>Total raw material expenses</v>
          </cell>
          <cell r="D921" t="str">
            <v>pas de définition</v>
          </cell>
          <cell r="I921">
            <v>91500</v>
          </cell>
        </row>
        <row r="922">
          <cell r="A922">
            <v>91600</v>
          </cell>
          <cell r="B922" t="str">
            <v>Materialeinsatz Hilfsstoffe</v>
          </cell>
          <cell r="C922" t="str">
            <v>Auxiliary material expenses</v>
          </cell>
          <cell r="D922" t="str">
            <v>pas de définition</v>
          </cell>
          <cell r="I922">
            <v>91600</v>
          </cell>
        </row>
        <row r="923">
          <cell r="A923">
            <v>91700</v>
          </cell>
          <cell r="B923" t="str">
            <v>Austattungs-  und Verpackungsmaterial 
( einschließlich Transportverpackungen)</v>
          </cell>
          <cell r="C923" t="str">
            <v>Packaging material (including transport packaging)</v>
          </cell>
          <cell r="D923" t="str">
            <v>pas de définition</v>
          </cell>
          <cell r="I923">
            <v>91700</v>
          </cell>
        </row>
        <row r="924">
          <cell r="A924">
            <v>91800</v>
          </cell>
          <cell r="B924" t="str">
            <v>Grüner Punkt, Entsorgungsaufwand</v>
          </cell>
          <cell r="C924" t="str">
            <v>Green dot, expenses for waste disposal</v>
          </cell>
          <cell r="D924" t="str">
            <v>pas de définition</v>
          </cell>
          <cell r="I924">
            <v>91800</v>
          </cell>
        </row>
        <row r="925">
          <cell r="A925">
            <v>91900</v>
          </cell>
          <cell r="B925" t="str">
            <v>Summe Materialeinsatz Hilfsstoffe</v>
          </cell>
          <cell r="C925" t="str">
            <v>Total auxiliary material expenses</v>
          </cell>
          <cell r="D925" t="str">
            <v>pas de définition</v>
          </cell>
          <cell r="I925">
            <v>91900</v>
          </cell>
        </row>
        <row r="926">
          <cell r="A926">
            <v>92000</v>
          </cell>
          <cell r="B926" t="str">
            <v>Sachkosten des Betriebes</v>
          </cell>
          <cell r="C926" t="str">
            <v>Cost of material in operation</v>
          </cell>
          <cell r="D926" t="str">
            <v>pas de définition</v>
          </cell>
          <cell r="I926">
            <v>92000</v>
          </cell>
        </row>
        <row r="927">
          <cell r="A927">
            <v>92100</v>
          </cell>
          <cell r="D927" t="str">
            <v>pas de définition</v>
          </cell>
          <cell r="I927">
            <v>92100</v>
          </cell>
        </row>
        <row r="928">
          <cell r="A928">
            <v>92200</v>
          </cell>
          <cell r="B928" t="str">
            <v>Summe Materialeinsatz Betriebsstoffe</v>
          </cell>
          <cell r="C928" t="str">
            <v>Total operating supplies expenses</v>
          </cell>
          <cell r="D928" t="str">
            <v>pas de définition</v>
          </cell>
          <cell r="I928">
            <v>92200</v>
          </cell>
        </row>
        <row r="929">
          <cell r="A929">
            <v>92300</v>
          </cell>
          <cell r="B929" t="str">
            <v>Materialeinsatz Handelswaren:</v>
          </cell>
          <cell r="C929" t="str">
            <v>Merchandise expenses</v>
          </cell>
          <cell r="D929" t="str">
            <v>pas de définition</v>
          </cell>
          <cell r="I929">
            <v>92300</v>
          </cell>
        </row>
        <row r="930">
          <cell r="A930">
            <v>92400</v>
          </cell>
          <cell r="B930" t="str">
            <v>Handelswaren alkoholfreie Produkte</v>
          </cell>
          <cell r="C930" t="str">
            <v>Merchandise non-alcoholic beverages</v>
          </cell>
          <cell r="D930" t="str">
            <v>pas de définition</v>
          </cell>
          <cell r="I930">
            <v>92400</v>
          </cell>
        </row>
        <row r="931">
          <cell r="A931">
            <v>92500</v>
          </cell>
          <cell r="B931" t="str">
            <v>Handelswaren Gesunde Ernährung</v>
          </cell>
          <cell r="C931" t="str">
            <v>Merchandise health food division</v>
          </cell>
          <cell r="D931" t="str">
            <v>pas de définition</v>
          </cell>
          <cell r="I931">
            <v>92500</v>
          </cell>
        </row>
        <row r="932">
          <cell r="A932">
            <v>92600</v>
          </cell>
          <cell r="B932" t="str">
            <v>Handelswaren Spirituosen</v>
          </cell>
          <cell r="C932" t="str">
            <v>Merchandise alcoholic beverages</v>
          </cell>
          <cell r="D932" t="str">
            <v>pas de définition</v>
          </cell>
          <cell r="I932">
            <v>92600</v>
          </cell>
        </row>
        <row r="933">
          <cell r="A933">
            <v>92700</v>
          </cell>
          <cell r="B933" t="str">
            <v>Summe Materialeinsatz Handelswaren</v>
          </cell>
          <cell r="C933" t="str">
            <v>Total merchandise expenses</v>
          </cell>
          <cell r="D933" t="str">
            <v>pas de définition</v>
          </cell>
          <cell r="I933">
            <v>92700</v>
          </cell>
        </row>
        <row r="934">
          <cell r="A934">
            <v>92800</v>
          </cell>
          <cell r="D934" t="str">
            <v>pas de définition</v>
          </cell>
          <cell r="I934">
            <v>92800</v>
          </cell>
        </row>
        <row r="935">
          <cell r="A935">
            <v>92900</v>
          </cell>
          <cell r="D935" t="str">
            <v>pas de définition</v>
          </cell>
          <cell r="I935">
            <v>92900</v>
          </cell>
        </row>
        <row r="936">
          <cell r="A936">
            <v>93000</v>
          </cell>
          <cell r="B936" t="str">
            <v xml:space="preserve">Aufwendungen für bezogenen Leistungen/Hilfs- und Betriebsmaterial </v>
          </cell>
          <cell r="C936" t="str">
            <v>Expenses for purchased services / auxiliary material and operating supplies</v>
          </cell>
          <cell r="D936" t="str">
            <v>pas de définition</v>
          </cell>
          <cell r="I936">
            <v>93000</v>
          </cell>
        </row>
        <row r="937">
          <cell r="A937">
            <v>93100</v>
          </cell>
          <cell r="B937" t="str">
            <v>Hilfs- und Betriebsmaterial:</v>
          </cell>
          <cell r="C937" t="str">
            <v>Operating supplies</v>
          </cell>
          <cell r="D937" t="str">
            <v>pas de définition</v>
          </cell>
          <cell r="I937">
            <v>93100</v>
          </cell>
        </row>
        <row r="938">
          <cell r="A938">
            <v>93200</v>
          </cell>
          <cell r="B938" t="str">
            <v>Versuche, Entwicklungen</v>
          </cell>
          <cell r="C938" t="str">
            <v>Developments, experiments</v>
          </cell>
          <cell r="D938" t="str">
            <v>pas de définition</v>
          </cell>
          <cell r="I938">
            <v>93200</v>
          </cell>
        </row>
        <row r="939">
          <cell r="A939">
            <v>93300</v>
          </cell>
          <cell r="B939" t="str">
            <v>Lohnarbeiten</v>
          </cell>
          <cell r="C939" t="str">
            <v>Wage labor</v>
          </cell>
          <cell r="D939" t="str">
            <v>pas de définition</v>
          </cell>
          <cell r="I939">
            <v>93300</v>
          </cell>
        </row>
        <row r="940">
          <cell r="A940">
            <v>93400</v>
          </cell>
          <cell r="D940" t="str">
            <v>pas de définition</v>
          </cell>
          <cell r="I940">
            <v>93400</v>
          </cell>
        </row>
        <row r="941">
          <cell r="A941">
            <v>93500</v>
          </cell>
          <cell r="D941" t="str">
            <v>pas de définition</v>
          </cell>
          <cell r="I941">
            <v>93500</v>
          </cell>
        </row>
        <row r="942">
          <cell r="A942">
            <v>93600</v>
          </cell>
          <cell r="B942" t="str">
            <v>SUMME  MATERIALAUFWAND</v>
          </cell>
          <cell r="C942" t="str">
            <v>Total material expenses</v>
          </cell>
          <cell r="D942" t="str">
            <v>pas de définition</v>
          </cell>
          <cell r="I942">
            <v>93600</v>
          </cell>
        </row>
        <row r="943">
          <cell r="A943">
            <v>93700</v>
          </cell>
          <cell r="D943" t="str">
            <v>pas de définition</v>
          </cell>
          <cell r="I943">
            <v>93700</v>
          </cell>
        </row>
        <row r="944">
          <cell r="A944">
            <v>93800</v>
          </cell>
          <cell r="B944" t="str">
            <v xml:space="preserve">Jahresabschluß Eckes-Konzern </v>
          </cell>
          <cell r="C944" t="str">
            <v>Year-end closing Eckes group</v>
          </cell>
          <cell r="D944" t="str">
            <v>pas de définition</v>
          </cell>
          <cell r="I944">
            <v>93800</v>
          </cell>
        </row>
        <row r="945">
          <cell r="A945">
            <v>93900</v>
          </cell>
          <cell r="B945" t="str">
            <v xml:space="preserve"> - Zusatzinformationen</v>
          </cell>
          <cell r="C945" t="str">
            <v xml:space="preserve"> - additional information</v>
          </cell>
          <cell r="D945" t="str">
            <v>pas de définition</v>
          </cell>
          <cell r="I945">
            <v>93900</v>
          </cell>
        </row>
        <row r="946">
          <cell r="A946">
            <v>94000</v>
          </cell>
          <cell r="B946" t="str">
            <v>Zugänge Sachanlagen &gt; 250 T Euro</v>
          </cell>
          <cell r="C946" t="str">
            <v>Additions to  tangible assets &gt; 250 T Euro</v>
          </cell>
          <cell r="D946" t="str">
            <v>pas de définition</v>
          </cell>
          <cell r="I946">
            <v>94000</v>
          </cell>
        </row>
        <row r="947">
          <cell r="A947">
            <v>94100</v>
          </cell>
          <cell r="B947" t="str">
            <v>lfd. Nr.</v>
          </cell>
          <cell r="C947" t="str">
            <v>serial number</v>
          </cell>
          <cell r="D947" t="str">
            <v>pas de définition</v>
          </cell>
          <cell r="I947">
            <v>94100</v>
          </cell>
        </row>
        <row r="948">
          <cell r="A948">
            <v>94200</v>
          </cell>
          <cell r="B948" t="str">
            <v>Position Anlagevermögen</v>
          </cell>
          <cell r="C948" t="str">
            <v>Fixed assets item</v>
          </cell>
          <cell r="D948" t="str">
            <v>pas de définition</v>
          </cell>
          <cell r="I948">
            <v>94200</v>
          </cell>
        </row>
        <row r="949">
          <cell r="A949">
            <v>94300</v>
          </cell>
          <cell r="B949" t="str">
            <v xml:space="preserve">Wert in </v>
          </cell>
          <cell r="C949" t="str">
            <v>Amount in</v>
          </cell>
          <cell r="D949" t="str">
            <v>pas de définition</v>
          </cell>
          <cell r="I949">
            <v>94300</v>
          </cell>
        </row>
        <row r="950">
          <cell r="A950">
            <v>94400</v>
          </cell>
          <cell r="B950" t="str">
            <v>Art der Investition</v>
          </cell>
          <cell r="C950" t="str">
            <v>Investment type</v>
          </cell>
          <cell r="D950" t="str">
            <v>pas de définition</v>
          </cell>
          <cell r="I950">
            <v>94400</v>
          </cell>
        </row>
        <row r="951">
          <cell r="A951">
            <v>94500</v>
          </cell>
          <cell r="B951" t="str">
            <v>Ort der Investition</v>
          </cell>
          <cell r="C951" t="str">
            <v>Investment site</v>
          </cell>
          <cell r="D951" t="str">
            <v>pas de définition</v>
          </cell>
          <cell r="I951">
            <v>94500</v>
          </cell>
        </row>
        <row r="952">
          <cell r="A952">
            <v>94600</v>
          </cell>
          <cell r="D952" t="str">
            <v>pas de définition</v>
          </cell>
          <cell r="I952">
            <v>94600</v>
          </cell>
        </row>
        <row r="953">
          <cell r="A953">
            <v>94700</v>
          </cell>
          <cell r="B953" t="str">
            <v xml:space="preserve">Aufgliederung der Umsatzerlöse nach Tätigkeitsbereichen und nach geographischen Märkten per </v>
          </cell>
          <cell r="C953" t="str">
            <v>Segmentation of sales according to business activities and geographic markets</v>
          </cell>
          <cell r="D953" t="str">
            <v>pas de définition</v>
          </cell>
          <cell r="I953">
            <v>94700</v>
          </cell>
        </row>
        <row r="954">
          <cell r="A954">
            <v>94800</v>
          </cell>
          <cell r="B954" t="str">
            <v>geogr. Markt</v>
          </cell>
          <cell r="C954" t="str">
            <v>geografic market</v>
          </cell>
          <cell r="D954" t="str">
            <v>pas de définition</v>
          </cell>
          <cell r="I954">
            <v>94800</v>
          </cell>
        </row>
        <row r="955">
          <cell r="A955">
            <v>94900</v>
          </cell>
          <cell r="B955" t="str">
            <v xml:space="preserve">Deutschland </v>
          </cell>
          <cell r="C955" t="str">
            <v>Germany</v>
          </cell>
          <cell r="D955" t="str">
            <v>pas de définition</v>
          </cell>
          <cell r="I955">
            <v>94900</v>
          </cell>
        </row>
        <row r="956">
          <cell r="A956">
            <v>95000</v>
          </cell>
          <cell r="B956" t="str">
            <v>Ausland</v>
          </cell>
          <cell r="C956" t="str">
            <v>Abroad</v>
          </cell>
          <cell r="D956" t="str">
            <v>pas de définition</v>
          </cell>
          <cell r="I956">
            <v>95000</v>
          </cell>
        </row>
        <row r="957">
          <cell r="A957">
            <v>95100</v>
          </cell>
          <cell r="B957" t="str">
            <v>EU</v>
          </cell>
          <cell r="C957" t="str">
            <v>EU</v>
          </cell>
          <cell r="D957" t="str">
            <v>pas de définition</v>
          </cell>
          <cell r="I957">
            <v>95100</v>
          </cell>
        </row>
        <row r="958">
          <cell r="A958">
            <v>95200</v>
          </cell>
          <cell r="B958" t="str">
            <v>restl. Europa</v>
          </cell>
          <cell r="C958" t="str">
            <v>rest of Europe</v>
          </cell>
          <cell r="D958" t="str">
            <v>pas de définition</v>
          </cell>
          <cell r="I958">
            <v>95200</v>
          </cell>
        </row>
        <row r="959">
          <cell r="A959">
            <v>95300</v>
          </cell>
          <cell r="B959" t="str">
            <v>restl. Welt</v>
          </cell>
          <cell r="C959" t="str">
            <v>rest of world</v>
          </cell>
          <cell r="D959" t="str">
            <v>pas de définition</v>
          </cell>
          <cell r="I959">
            <v>95300</v>
          </cell>
        </row>
        <row r="960">
          <cell r="A960">
            <v>95400</v>
          </cell>
          <cell r="B960" t="str">
            <v>Summe Euro</v>
          </cell>
          <cell r="C960" t="str">
            <v>Total Euro</v>
          </cell>
          <cell r="D960" t="str">
            <v>pas de définition</v>
          </cell>
          <cell r="I960">
            <v>95400</v>
          </cell>
        </row>
        <row r="961">
          <cell r="A961">
            <v>95500</v>
          </cell>
          <cell r="B961" t="str">
            <v>Summe Euro konsolidiert</v>
          </cell>
          <cell r="C961" t="str">
            <v>Total Euro consolidated</v>
          </cell>
          <cell r="D961" t="str">
            <v>pas de définition</v>
          </cell>
          <cell r="I961">
            <v>95500</v>
          </cell>
        </row>
        <row r="962">
          <cell r="A962">
            <v>95600</v>
          </cell>
          <cell r="B962" t="str">
            <v>Summe Anhang</v>
          </cell>
          <cell r="C962" t="str">
            <v>Total supplement</v>
          </cell>
          <cell r="D962" t="str">
            <v>pas de définition</v>
          </cell>
          <cell r="I962">
            <v>95600</v>
          </cell>
        </row>
        <row r="963">
          <cell r="A963">
            <v>95700</v>
          </cell>
          <cell r="D963" t="str">
            <v>pas de définition</v>
          </cell>
          <cell r="I963">
            <v>95700</v>
          </cell>
        </row>
        <row r="964">
          <cell r="A964">
            <v>95800</v>
          </cell>
          <cell r="B964" t="str">
            <v xml:space="preserve">Sonstige finanzielle Verpflichtungen per </v>
          </cell>
          <cell r="C964" t="str">
            <v xml:space="preserve">Other financial obligations as of </v>
          </cell>
          <cell r="D964" t="str">
            <v>pas de définition</v>
          </cell>
          <cell r="I964">
            <v>95800</v>
          </cell>
        </row>
        <row r="965">
          <cell r="A965">
            <v>95900</v>
          </cell>
          <cell r="B965" t="str">
            <v>Miet- und Pachtverträge</v>
          </cell>
          <cell r="C965" t="str">
            <v>Rental contracts</v>
          </cell>
          <cell r="D965" t="str">
            <v>pas de définition</v>
          </cell>
          <cell r="I965">
            <v>95900</v>
          </cell>
        </row>
        <row r="966">
          <cell r="A966">
            <v>96000</v>
          </cell>
          <cell r="B966" t="str">
            <v>Leasingverträge</v>
          </cell>
          <cell r="C966" t="str">
            <v>Leasing contracts</v>
          </cell>
          <cell r="D966" t="str">
            <v>pas de définition</v>
          </cell>
          <cell r="I966">
            <v>96000</v>
          </cell>
        </row>
        <row r="967">
          <cell r="A967">
            <v>96050</v>
          </cell>
          <cell r="B967" t="str">
            <v>Dienstleistungsverträge</v>
          </cell>
          <cell r="C967" t="str">
            <v>Service agreements</v>
          </cell>
          <cell r="I967">
            <v>96050</v>
          </cell>
        </row>
        <row r="968">
          <cell r="A968">
            <v>96100</v>
          </cell>
          <cell r="B968" t="str">
            <v>übrige</v>
          </cell>
          <cell r="C968" t="str">
            <v>miscellaneous</v>
          </cell>
          <cell r="D968" t="str">
            <v>pas de définition</v>
          </cell>
          <cell r="I968">
            <v>96100</v>
          </cell>
        </row>
        <row r="969">
          <cell r="A969">
            <v>96200</v>
          </cell>
          <cell r="B969" t="str">
            <v xml:space="preserve"> und später</v>
          </cell>
          <cell r="C969" t="str">
            <v xml:space="preserve"> and later</v>
          </cell>
          <cell r="D969" t="str">
            <v>pas de définition</v>
          </cell>
          <cell r="I969">
            <v>96200</v>
          </cell>
        </row>
        <row r="970">
          <cell r="A970">
            <v>96300</v>
          </cell>
          <cell r="D970" t="str">
            <v>pas de définition</v>
          </cell>
          <cell r="I970">
            <v>96300</v>
          </cell>
        </row>
        <row r="971">
          <cell r="A971">
            <v>96400</v>
          </cell>
          <cell r="B971" t="str">
            <v xml:space="preserve">Nichtbilanzierte Verpflichtungen per </v>
          </cell>
          <cell r="C971" t="str">
            <v xml:space="preserve">Obligations - not balanced - as of </v>
          </cell>
          <cell r="D971" t="str">
            <v>pas de définition</v>
          </cell>
          <cell r="I971">
            <v>96400</v>
          </cell>
        </row>
        <row r="972">
          <cell r="A972">
            <v>96500</v>
          </cell>
          <cell r="B972" t="str">
            <v>Bürgschaften</v>
          </cell>
          <cell r="C972" t="str">
            <v>Guaranty</v>
          </cell>
          <cell r="D972" t="str">
            <v>pas de définition</v>
          </cell>
          <cell r="I972">
            <v>96500</v>
          </cell>
        </row>
        <row r="973">
          <cell r="A973">
            <v>96600</v>
          </cell>
          <cell r="B973" t="str">
            <v>Patronatserklärungen</v>
          </cell>
          <cell r="C973" t="str">
            <v>Letter of comfort</v>
          </cell>
          <cell r="D973" t="str">
            <v>pas de définition</v>
          </cell>
          <cell r="I973">
            <v>96600</v>
          </cell>
        </row>
        <row r="974">
          <cell r="A974">
            <v>96700</v>
          </cell>
          <cell r="B974" t="str">
            <v>gegenüber verbundenen Unternehmen / Fremden</v>
          </cell>
          <cell r="C974" t="str">
            <v>to affiliated enterprises / third parties</v>
          </cell>
          <cell r="D974" t="str">
            <v>pas de définition</v>
          </cell>
          <cell r="I974">
            <v>96700</v>
          </cell>
        </row>
        <row r="975">
          <cell r="A975">
            <v>96800</v>
          </cell>
          <cell r="D975" t="str">
            <v>pas de définition</v>
          </cell>
          <cell r="I975">
            <v>96800</v>
          </cell>
        </row>
        <row r="976">
          <cell r="A976">
            <v>96900</v>
          </cell>
          <cell r="D976" t="str">
            <v>pas de définition</v>
          </cell>
          <cell r="I976">
            <v>96900</v>
          </cell>
        </row>
        <row r="977">
          <cell r="A977">
            <v>97000</v>
          </cell>
          <cell r="B977" t="str">
            <v>G &amp; V HB I / HB II (bis Jahresergebnis)</v>
          </cell>
          <cell r="C977" t="str">
            <v>P&amp;L (until profit/ loss for the year)</v>
          </cell>
          <cell r="D977" t="str">
            <v>pas de définition</v>
          </cell>
          <cell r="I977">
            <v>97000</v>
          </cell>
        </row>
        <row r="978">
          <cell r="A978">
            <v>97100</v>
          </cell>
          <cell r="B978" t="str">
            <v>G &amp; V HB I / HB II (ab Jahresergebnis bis bilanzergebnis))</v>
          </cell>
          <cell r="C978" t="str">
            <v>P&amp;L (from P/L for the year to net retained P/L)</v>
          </cell>
          <cell r="D978" t="str">
            <v>pas de définition</v>
          </cell>
          <cell r="I978">
            <v>97100</v>
          </cell>
        </row>
        <row r="979">
          <cell r="A979">
            <v>97200</v>
          </cell>
          <cell r="B979" t="str">
            <v>G &amp; V HB I / HB II (Umsatzkostenverfahren)</v>
          </cell>
          <cell r="C979" t="str">
            <v>P&amp;L (cost of sales method)</v>
          </cell>
          <cell r="D979" t="str">
            <v>pas de définition</v>
          </cell>
          <cell r="I979">
            <v>97200</v>
          </cell>
        </row>
        <row r="980">
          <cell r="A980">
            <v>97300</v>
          </cell>
          <cell r="B980" t="str">
            <v>Aufwendungen und Erträge gegenüber verbundenen Unternehmen</v>
          </cell>
          <cell r="C980" t="str">
            <v>Expenses and income with affiliated enterprises</v>
          </cell>
          <cell r="D980" t="str">
            <v>pas de définition</v>
          </cell>
          <cell r="I980">
            <v>97300</v>
          </cell>
        </row>
        <row r="981">
          <cell r="A981">
            <v>97400</v>
          </cell>
          <cell r="B981" t="str">
            <v>Zusatzinformation Anlagevermögen</v>
          </cell>
          <cell r="C981" t="str">
            <v>Assets - additional information</v>
          </cell>
          <cell r="D981" t="str">
            <v>pas de définition</v>
          </cell>
          <cell r="I981">
            <v>97400</v>
          </cell>
        </row>
        <row r="982">
          <cell r="A982">
            <v>97500</v>
          </cell>
          <cell r="B982" t="str">
            <v>Formblätterverzeichnis</v>
          </cell>
          <cell r="C982" t="str">
            <v>List of forms</v>
          </cell>
          <cell r="D982" t="str">
            <v>pas de définition</v>
          </cell>
          <cell r="I982">
            <v>97500</v>
          </cell>
        </row>
        <row r="983">
          <cell r="A983">
            <v>97600</v>
          </cell>
          <cell r="D983" t="str">
            <v>pas de définition</v>
          </cell>
          <cell r="I983">
            <v>97600</v>
          </cell>
        </row>
        <row r="984">
          <cell r="A984">
            <v>97700</v>
          </cell>
          <cell r="D984" t="str">
            <v>pas de définition</v>
          </cell>
          <cell r="I984">
            <v>97700</v>
          </cell>
        </row>
        <row r="985">
          <cell r="A985">
            <v>97800</v>
          </cell>
          <cell r="D985" t="str">
            <v>pas de définition</v>
          </cell>
          <cell r="I985">
            <v>97800</v>
          </cell>
        </row>
        <row r="986">
          <cell r="A986">
            <v>97900</v>
          </cell>
          <cell r="D986" t="str">
            <v>pas de définition</v>
          </cell>
          <cell r="I986">
            <v>97900</v>
          </cell>
        </row>
        <row r="987">
          <cell r="A987">
            <v>98000</v>
          </cell>
          <cell r="D987" t="str">
            <v>pas de définition</v>
          </cell>
          <cell r="I987">
            <v>98000</v>
          </cell>
        </row>
        <row r="988">
          <cell r="A988">
            <v>98100</v>
          </cell>
          <cell r="D988" t="str">
            <v>pas de définition</v>
          </cell>
          <cell r="I988">
            <v>98100</v>
          </cell>
        </row>
        <row r="989">
          <cell r="A989">
            <v>98200</v>
          </cell>
          <cell r="D989" t="str">
            <v>pas de définition</v>
          </cell>
          <cell r="I989">
            <v>98200</v>
          </cell>
        </row>
        <row r="990">
          <cell r="A990">
            <v>98300</v>
          </cell>
          <cell r="D990" t="str">
            <v>pas de définition</v>
          </cell>
          <cell r="I990">
            <v>98300</v>
          </cell>
        </row>
        <row r="991">
          <cell r="A991">
            <v>98400</v>
          </cell>
          <cell r="D991" t="str">
            <v>pas de définition</v>
          </cell>
          <cell r="I991">
            <v>98400</v>
          </cell>
        </row>
        <row r="992">
          <cell r="A992">
            <v>98500</v>
          </cell>
          <cell r="D992" t="str">
            <v>pas de définition</v>
          </cell>
          <cell r="I992">
            <v>98500</v>
          </cell>
        </row>
        <row r="993">
          <cell r="A993">
            <v>98600</v>
          </cell>
          <cell r="D993" t="str">
            <v>pas de définition</v>
          </cell>
          <cell r="I993">
            <v>98600</v>
          </cell>
        </row>
        <row r="994">
          <cell r="A994">
            <v>98700</v>
          </cell>
          <cell r="D994" t="str">
            <v>pas de définition</v>
          </cell>
          <cell r="I994">
            <v>98700</v>
          </cell>
        </row>
        <row r="995">
          <cell r="A995">
            <v>98800</v>
          </cell>
          <cell r="D995" t="str">
            <v>pas de définition</v>
          </cell>
          <cell r="I995">
            <v>98800</v>
          </cell>
        </row>
        <row r="996">
          <cell r="A996">
            <v>98900</v>
          </cell>
          <cell r="D996" t="str">
            <v>pas de définition</v>
          </cell>
          <cell r="I996">
            <v>98900</v>
          </cell>
        </row>
        <row r="997">
          <cell r="A997">
            <v>99000</v>
          </cell>
          <cell r="D997" t="str">
            <v>pas de définition</v>
          </cell>
          <cell r="I997">
            <v>99000</v>
          </cell>
        </row>
        <row r="998">
          <cell r="A998">
            <v>99100</v>
          </cell>
          <cell r="D998" t="str">
            <v>pas de définition</v>
          </cell>
          <cell r="I998">
            <v>99100</v>
          </cell>
        </row>
        <row r="999">
          <cell r="A999">
            <v>99200</v>
          </cell>
          <cell r="D999" t="str">
            <v>pas de définition</v>
          </cell>
          <cell r="I999">
            <v>99200</v>
          </cell>
        </row>
        <row r="1000">
          <cell r="A1000">
            <v>99300</v>
          </cell>
          <cell r="D1000" t="str">
            <v>pas de définition</v>
          </cell>
          <cell r="I1000">
            <v>99300</v>
          </cell>
        </row>
        <row r="1001">
          <cell r="A1001">
            <v>99400</v>
          </cell>
          <cell r="D1001" t="str">
            <v>pas de définition</v>
          </cell>
          <cell r="I1001">
            <v>99400</v>
          </cell>
        </row>
        <row r="1002">
          <cell r="A1002">
            <v>99500</v>
          </cell>
          <cell r="D1002" t="str">
            <v>pas de définition</v>
          </cell>
          <cell r="I1002">
            <v>99500</v>
          </cell>
        </row>
        <row r="1003">
          <cell r="A1003">
            <v>99600</v>
          </cell>
          <cell r="D1003" t="str">
            <v>pas de définition</v>
          </cell>
          <cell r="I1003">
            <v>99600</v>
          </cell>
        </row>
        <row r="1004">
          <cell r="A1004">
            <v>99700</v>
          </cell>
          <cell r="D1004" t="str">
            <v>pas de définition</v>
          </cell>
          <cell r="I1004">
            <v>99700</v>
          </cell>
        </row>
        <row r="1005">
          <cell r="A1005">
            <v>99800</v>
          </cell>
          <cell r="D1005" t="str">
            <v>pas de définition</v>
          </cell>
          <cell r="I1005">
            <v>99800</v>
          </cell>
        </row>
        <row r="1006">
          <cell r="A1006">
            <v>99900</v>
          </cell>
          <cell r="B1006" t="str">
            <v>Bezeichnung</v>
          </cell>
          <cell r="C1006" t="str">
            <v>Name</v>
          </cell>
          <cell r="D1006" t="str">
            <v>pas de définition</v>
          </cell>
          <cell r="I1006">
            <v>99900</v>
          </cell>
        </row>
        <row r="1007">
          <cell r="A1007">
            <v>100000</v>
          </cell>
          <cell r="B1007" t="str">
            <v>Geben Sie im blauen Feld Ihre Firmennummer ein! Mit dieser Eingabe wird auf allen Blätter der entsprechende Firmenname gezeigt.</v>
          </cell>
          <cell r="C1007" t="str">
            <v>Please input your company ID into the blue field. Pay attention that this input defines the comany - name on all worksheets!</v>
          </cell>
          <cell r="D1007" t="str">
            <v>pas de définition</v>
          </cell>
          <cell r="I1007">
            <v>100000</v>
          </cell>
        </row>
        <row r="1008">
          <cell r="A1008">
            <v>100100</v>
          </cell>
          <cell r="B1008" t="str">
            <v>Wenn Sie die Firmennummer richtig eingegeben haben, dann erscheint hier Ihre Frimenbezeichnung.Bitte korrigieren Sie gegebenenfalls Ihre Eingabe!</v>
          </cell>
          <cell r="C1008" t="str">
            <v xml:space="preserve">If your company ID is right then your company's name will show. If the right name is't shown please alter the ID number. </v>
          </cell>
          <cell r="D1008" t="str">
            <v>pas de définition</v>
          </cell>
          <cell r="I1008">
            <v>100100</v>
          </cell>
        </row>
        <row r="1009">
          <cell r="A1009">
            <v>100200</v>
          </cell>
          <cell r="B1009" t="str">
            <v>Es ist wieder so weit. Wie gewohnt erhalten Sie von uns das Konsolidierungspaket. In bewährter Manier füllen Sie uns bitte die Formblätter aus.</v>
          </cell>
          <cell r="C1009" t="str">
            <v>as usual at the year-end-closing you get the consolidation packages. Please fill in the forms as each year.</v>
          </cell>
          <cell r="D1009" t="str">
            <v>pas de définition</v>
          </cell>
          <cell r="I1009">
            <v>100200</v>
          </cell>
        </row>
        <row r="1010">
          <cell r="A1010">
            <v>100300</v>
          </cell>
          <cell r="B1010" t="str">
            <v>Als Hilfestellung soll Ihnen das Blatt "Liesmich" dienen. Wichtig ist, dass Sie die jeweiligen Plausibilitätsprüfungen beachten. Im Blatt "Abstimmung" sind die wichtigsten Validierungen zusammengefasst, bitte achten Sie darauf, dass hier keine Fehlermeldu</v>
          </cell>
          <cell r="C1010" t="str">
            <v>A guideline could be the worksheet "readme" (Liesmich). It is important that you look at the plausability checks. The most important checks are listed in the worksheet "Abstimmungen". Please see that there are no error messages!</v>
          </cell>
          <cell r="D1010" t="str">
            <v>pas de définition</v>
          </cell>
          <cell r="I1010">
            <v>100300</v>
          </cell>
        </row>
        <row r="1011">
          <cell r="A1011">
            <v>100400</v>
          </cell>
          <cell r="B1011" t="str">
            <v>Nachfolgend sind die Formblätter genannt, die Sie uns - von den Wirtschaftsprüfern bestätigt - in Papierform zukommen lassen:</v>
          </cell>
          <cell r="C1011" t="str">
            <v>The list below names the forms which we expect - proved by your auditors - as paper.</v>
          </cell>
          <cell r="D1011" t="str">
            <v>pas de définition</v>
          </cell>
          <cell r="I1011">
            <v>100400</v>
          </cell>
        </row>
        <row r="1012">
          <cell r="A1012">
            <v>100500</v>
          </cell>
          <cell r="B1012" t="str">
            <v>Jahresabschluss</v>
          </cell>
          <cell r="C1012" t="str">
            <v>year-end-closing</v>
          </cell>
          <cell r="D1012" t="str">
            <v>pas de définition</v>
          </cell>
          <cell r="I1012">
            <v>100500</v>
          </cell>
        </row>
        <row r="1013">
          <cell r="A1013">
            <v>100600</v>
          </cell>
          <cell r="B1013" t="str">
            <v xml:space="preserve">Bilanz Aktiva: </v>
          </cell>
          <cell r="C1013" t="str">
            <v>balance sheet: assets</v>
          </cell>
          <cell r="D1013" t="str">
            <v>pas de définition</v>
          </cell>
          <cell r="I1013">
            <v>100600</v>
          </cell>
        </row>
        <row r="1014">
          <cell r="A1014">
            <v>100700</v>
          </cell>
          <cell r="B1014" t="str">
            <v xml:space="preserve">Bilanz Aktiva: </v>
          </cell>
          <cell r="C1014" t="str">
            <v>balance sheet: assets</v>
          </cell>
          <cell r="D1014" t="str">
            <v>pas de définition</v>
          </cell>
          <cell r="I1014">
            <v>100700</v>
          </cell>
        </row>
        <row r="1015">
          <cell r="A1015">
            <v>100800</v>
          </cell>
          <cell r="B1015" t="str">
            <v>Bilanz Passiva:</v>
          </cell>
          <cell r="C1015" t="str">
            <v>balance sheet: liabilities</v>
          </cell>
          <cell r="D1015" t="str">
            <v>pas de définition</v>
          </cell>
          <cell r="I1015">
            <v>100800</v>
          </cell>
        </row>
        <row r="1016">
          <cell r="A1016">
            <v>100900</v>
          </cell>
          <cell r="B1016" t="str">
            <v>Bilanz Passiva:</v>
          </cell>
          <cell r="C1016" t="str">
            <v>balance sheet: liabilities</v>
          </cell>
          <cell r="D1016" t="str">
            <v>pas de définition</v>
          </cell>
          <cell r="I1016">
            <v>100900</v>
          </cell>
        </row>
        <row r="1017">
          <cell r="A1017">
            <v>101000</v>
          </cell>
          <cell r="B1017" t="str">
            <v>Eigenkapitalentwicklung</v>
          </cell>
          <cell r="C1017" t="str">
            <v>changes in equity accounts</v>
          </cell>
          <cell r="D1017" t="str">
            <v>pas de définition</v>
          </cell>
          <cell r="I1017">
            <v>101000</v>
          </cell>
        </row>
        <row r="1018">
          <cell r="A1018">
            <v>101100</v>
          </cell>
          <cell r="B1018" t="str">
            <v>Eigenkapitalentwicklung</v>
          </cell>
          <cell r="C1018" t="str">
            <v>changes in equity accounts</v>
          </cell>
          <cell r="D1018" t="str">
            <v>pas de définition</v>
          </cell>
          <cell r="I1018">
            <v>101100</v>
          </cell>
        </row>
        <row r="1019">
          <cell r="A1019">
            <v>101200</v>
          </cell>
          <cell r="B1019" t="str">
            <v>Gewinn- und Verlustrechnung</v>
          </cell>
          <cell r="C1019" t="str">
            <v>profit and loss statement</v>
          </cell>
          <cell r="D1019" t="str">
            <v>pas de définition</v>
          </cell>
          <cell r="I1019">
            <v>101200</v>
          </cell>
        </row>
        <row r="1020">
          <cell r="A1020">
            <v>101300</v>
          </cell>
          <cell r="B1020" t="str">
            <v>Gewinn- und Verlustrechnung</v>
          </cell>
          <cell r="C1020" t="str">
            <v>profit and loss statement</v>
          </cell>
          <cell r="D1020" t="str">
            <v>pas de définition</v>
          </cell>
          <cell r="I1020">
            <v>101300</v>
          </cell>
        </row>
        <row r="1021">
          <cell r="A1021">
            <v>101400</v>
          </cell>
          <cell r="B1021" t="str">
            <v>Ich habe Ihnen im Blatt "Liesmich" diese Blätter farblich hervorgehoben!</v>
          </cell>
          <cell r="C1021" t="str">
            <v xml:space="preserve">In the worksheet "Readme" (Liesmich) these sheets are highlighted! </v>
          </cell>
          <cell r="D1021" t="str">
            <v>pas de définition</v>
          </cell>
          <cell r="I1021">
            <v>101400</v>
          </cell>
        </row>
        <row r="1022">
          <cell r="A1022">
            <v>101500</v>
          </cell>
          <cell r="B1022" t="str">
            <v>Vielen Dank im voraus!</v>
          </cell>
          <cell r="C1022" t="str">
            <v>Thank you in advance!</v>
          </cell>
          <cell r="D1022" t="str">
            <v>pas de définition</v>
          </cell>
          <cell r="I1022">
            <v>101500</v>
          </cell>
        </row>
        <row r="1023">
          <cell r="A1023">
            <v>101600</v>
          </cell>
          <cell r="B1023" t="str">
            <v>Mit freundlichen Grüßen</v>
          </cell>
          <cell r="C1023" t="str">
            <v>Best regards</v>
          </cell>
          <cell r="D1023" t="str">
            <v>pas de définition</v>
          </cell>
          <cell r="I1023">
            <v>101600</v>
          </cell>
        </row>
        <row r="1024">
          <cell r="A1024">
            <v>101700</v>
          </cell>
          <cell r="B1024" t="str">
            <v>Bitte wählen Sie nachfolgend Ihr Datumsformat aus!</v>
          </cell>
          <cell r="C1024" t="str">
            <v>Please select your date format.</v>
          </cell>
          <cell r="D1024" t="str">
            <v>pas de définition</v>
          </cell>
          <cell r="I1024">
            <v>101700</v>
          </cell>
        </row>
        <row r="1025">
          <cell r="A1025">
            <v>101800</v>
          </cell>
          <cell r="B1025" t="str">
            <v>Abstimmung Bilanz</v>
          </cell>
          <cell r="C1025" t="str">
            <v xml:space="preserve">Total asset check </v>
          </cell>
          <cell r="D1025" t="str">
            <v>pas de définition</v>
          </cell>
          <cell r="I1025">
            <v>101800</v>
          </cell>
        </row>
        <row r="1026">
          <cell r="A1026">
            <v>101900</v>
          </cell>
          <cell r="B1026" t="str">
            <v>Nun viel Erfolg bei der Bearbeitung unseres Konsolidierungspakets - wenn Sie "Liesmich" anklicken geht`s los!</v>
          </cell>
          <cell r="C1026" t="str">
            <v>Well,  good luck while working on our consolidation packages. Click on "Liesmich" (i.e. read me) to start!</v>
          </cell>
          <cell r="D1026" t="str">
            <v>pas de définition</v>
          </cell>
          <cell r="I1026">
            <v>101900</v>
          </cell>
        </row>
        <row r="1027">
          <cell r="A1027">
            <v>102000</v>
          </cell>
          <cell r="B1027" t="str">
            <v>Bitte in die blauen Felder Ihre Eingaben machen!</v>
          </cell>
          <cell r="C1027" t="str">
            <v>Please fill in the blue colored cells with your data!</v>
          </cell>
          <cell r="D1027" t="str">
            <v>pas de définition</v>
          </cell>
          <cell r="I1027">
            <v>102000</v>
          </cell>
        </row>
        <row r="1028">
          <cell r="A1028">
            <v>102100</v>
          </cell>
          <cell r="B1028" t="str">
            <v xml:space="preserve">Bitte geben Sie </v>
          </cell>
          <cell r="D1028" t="str">
            <v>pas de définition</v>
          </cell>
          <cell r="I1028">
            <v>102100</v>
          </cell>
        </row>
        <row r="1029">
          <cell r="A1029">
            <v>102200</v>
          </cell>
          <cell r="D1029" t="str">
            <v>pas de définition</v>
          </cell>
          <cell r="I1029">
            <v>102200</v>
          </cell>
        </row>
        <row r="1030">
          <cell r="A1030">
            <v>102300</v>
          </cell>
          <cell r="B1030" t="str">
            <v>Abstimmung Bilanz</v>
          </cell>
          <cell r="C1030" t="str">
            <v>Balance sheet check</v>
          </cell>
          <cell r="D1030" t="str">
            <v>pas de définition</v>
          </cell>
          <cell r="I1030">
            <v>102300</v>
          </cell>
        </row>
        <row r="1031">
          <cell r="A1031">
            <v>102400</v>
          </cell>
          <cell r="B1031" t="str">
            <v>Kontrolle</v>
          </cell>
          <cell r="C1031" t="str">
            <v>Control</v>
          </cell>
          <cell r="D1031" t="str">
            <v>pas de définition</v>
          </cell>
          <cell r="I1031">
            <v>102400</v>
          </cell>
        </row>
        <row r="1032">
          <cell r="A1032">
            <v>102500</v>
          </cell>
          <cell r="B1032" t="str">
            <v>Summe KIA02</v>
          </cell>
          <cell r="C1032" t="str">
            <v>Total KIA02</v>
          </cell>
          <cell r="D1032" t="str">
            <v>pas de définition</v>
          </cell>
          <cell r="I1032">
            <v>102500</v>
          </cell>
        </row>
        <row r="1033">
          <cell r="A1033">
            <v>102600</v>
          </cell>
          <cell r="B1033" t="str">
            <v>Zugang AfA in DM</v>
          </cell>
          <cell r="C1033" t="str">
            <v>Addition depreciation in EURO</v>
          </cell>
          <cell r="D1033" t="str">
            <v>pas de définition</v>
          </cell>
          <cell r="I1033">
            <v>102600</v>
          </cell>
        </row>
        <row r="1034">
          <cell r="A1034">
            <v>102700</v>
          </cell>
          <cell r="D1034" t="str">
            <v>pas de définition</v>
          </cell>
          <cell r="I1034">
            <v>102700</v>
          </cell>
        </row>
        <row r="1035">
          <cell r="A1035">
            <v>102800</v>
          </cell>
          <cell r="B1035" t="str">
            <v>Angaben für die Aufwand- und Ertragseliminierung (Angaben in Landeswährung!)</v>
          </cell>
          <cell r="C1035" t="str">
            <v>Elimination of intercompany revenues (in local currency)</v>
          </cell>
          <cell r="D1035" t="str">
            <v>pas de définition</v>
          </cell>
          <cell r="I1035">
            <v>102800</v>
          </cell>
        </row>
        <row r="1036">
          <cell r="A1036">
            <v>102900</v>
          </cell>
          <cell r="B1036" t="str">
            <v>bitte unten Konzern-Gesellschaftsnummer eintragen</v>
          </cell>
          <cell r="C1036" t="str">
            <v>Please fill in the company's ID</v>
          </cell>
          <cell r="D1036" t="str">
            <v>pas de définition</v>
          </cell>
          <cell r="I1036">
            <v>102900</v>
          </cell>
        </row>
        <row r="1037">
          <cell r="A1037">
            <v>103000</v>
          </cell>
          <cell r="D1037" t="str">
            <v>pas de définition</v>
          </cell>
          <cell r="I1037">
            <v>103000</v>
          </cell>
        </row>
        <row r="1038">
          <cell r="A1038">
            <v>103100</v>
          </cell>
          <cell r="D1038" t="str">
            <v>pas de définition</v>
          </cell>
          <cell r="I1038">
            <v>103100</v>
          </cell>
        </row>
        <row r="1039">
          <cell r="A1039">
            <v>103200</v>
          </cell>
          <cell r="D1039" t="str">
            <v>pas de définition</v>
          </cell>
          <cell r="I1039">
            <v>103200</v>
          </cell>
        </row>
        <row r="1040">
          <cell r="A1040">
            <v>103300</v>
          </cell>
          <cell r="D1040" t="str">
            <v>pas de définition</v>
          </cell>
          <cell r="I1040">
            <v>103300</v>
          </cell>
        </row>
        <row r="1041">
          <cell r="A1041">
            <v>103400</v>
          </cell>
          <cell r="D1041" t="str">
            <v>pas de définition</v>
          </cell>
          <cell r="I1041">
            <v>103400</v>
          </cell>
        </row>
        <row r="1042">
          <cell r="A1042">
            <v>103500</v>
          </cell>
          <cell r="D1042" t="str">
            <v>pas de définition</v>
          </cell>
          <cell r="I1042">
            <v>103500</v>
          </cell>
        </row>
        <row r="1043">
          <cell r="A1043">
            <v>103600</v>
          </cell>
          <cell r="D1043" t="str">
            <v>pas de définition</v>
          </cell>
          <cell r="I1043">
            <v>103600</v>
          </cell>
        </row>
        <row r="1044">
          <cell r="A1044">
            <v>103700</v>
          </cell>
          <cell r="D1044" t="str">
            <v>pas de définition</v>
          </cell>
          <cell r="I1044">
            <v>103700</v>
          </cell>
        </row>
        <row r="1045">
          <cell r="A1045">
            <v>103800</v>
          </cell>
          <cell r="B1045" t="str">
            <v xml:space="preserve">Verbindlichkeiten gegenüber Kreditinstituten zum </v>
          </cell>
          <cell r="C1045" t="str">
            <v xml:space="preserve">Liabilities to banks as of </v>
          </cell>
          <cell r="D1045" t="str">
            <v>pas de définition</v>
          </cell>
          <cell r="I1045">
            <v>103800</v>
          </cell>
        </row>
        <row r="1046">
          <cell r="A1046">
            <v>103900</v>
          </cell>
          <cell r="D1046" t="str">
            <v>pas de définition</v>
          </cell>
          <cell r="I1046">
            <v>103900</v>
          </cell>
        </row>
        <row r="1047">
          <cell r="A1047">
            <v>104000</v>
          </cell>
          <cell r="B1047" t="str">
            <v xml:space="preserve">Verbindlichkeitsspiegel zum </v>
          </cell>
          <cell r="C1047" t="str">
            <v xml:space="preserve">Liability analysis as of </v>
          </cell>
          <cell r="D1047" t="str">
            <v>pas de définition</v>
          </cell>
          <cell r="I1047">
            <v>104000</v>
          </cell>
        </row>
        <row r="1048">
          <cell r="A1048">
            <v>104100</v>
          </cell>
          <cell r="B1048" t="str">
            <v>Verbindlichkeiten aus Anleihen</v>
          </cell>
          <cell r="C1048" t="str">
            <v xml:space="preserve">Loan liabilities </v>
          </cell>
          <cell r="D1048" t="str">
            <v>pas de définition</v>
          </cell>
          <cell r="I1048">
            <v>104100</v>
          </cell>
        </row>
        <row r="1049">
          <cell r="A1049">
            <v>104200</v>
          </cell>
          <cell r="B1049" t="str">
            <v>Verbindlichkeiten gegenüber Kreditinstituten</v>
          </cell>
          <cell r="C1049" t="str">
            <v xml:space="preserve">Liabilities to banks as of </v>
          </cell>
          <cell r="D1049" t="str">
            <v>pas de définition</v>
          </cell>
          <cell r="I1049">
            <v>104200</v>
          </cell>
        </row>
        <row r="1050">
          <cell r="A1050">
            <v>104300</v>
          </cell>
          <cell r="B1050" t="str">
            <v>erhaltene Anzahlungen aus Bestellungen</v>
          </cell>
          <cell r="C1050" t="str">
            <v>Payments received on account of orders</v>
          </cell>
          <cell r="D1050" t="str">
            <v>pas de définition</v>
          </cell>
          <cell r="I1050">
            <v>104300</v>
          </cell>
        </row>
        <row r="1051">
          <cell r="A1051">
            <v>104400</v>
          </cell>
          <cell r="B1051" t="str">
            <v xml:space="preserve">Verbindlichkeiten aus Lieferungen und Leistungen </v>
          </cell>
          <cell r="C1051" t="str">
            <v>Trade liabilities</v>
          </cell>
          <cell r="D1051" t="str">
            <v>pas de définition</v>
          </cell>
          <cell r="I1051">
            <v>104400</v>
          </cell>
        </row>
        <row r="1052">
          <cell r="A1052">
            <v>104500</v>
          </cell>
          <cell r="B1052" t="str">
            <v>Verbindlichkeiten aus der Annahme gezogener Wechsel und der Ausstellung eigener Wechsel</v>
          </cell>
          <cell r="C1052" t="str">
            <v>Liabilities on bills accepted and drawn</v>
          </cell>
          <cell r="D1052" t="str">
            <v>pas de définition</v>
          </cell>
          <cell r="I1052">
            <v>104500</v>
          </cell>
        </row>
        <row r="1053">
          <cell r="A1053">
            <v>104600</v>
          </cell>
          <cell r="B1053" t="str">
            <v>Verbindlichkeiten gegenüber verbundenen Unternehmen</v>
          </cell>
          <cell r="C1053" t="str">
            <v>Payable to affiliated enterprises</v>
          </cell>
          <cell r="D1053" t="str">
            <v>pas de définition</v>
          </cell>
          <cell r="I1053">
            <v>104600</v>
          </cell>
        </row>
        <row r="1054">
          <cell r="A1054">
            <v>104700</v>
          </cell>
          <cell r="B1054" t="str">
            <v>davon Darlehen</v>
          </cell>
          <cell r="C1054" t="str">
            <v>thereof loans</v>
          </cell>
          <cell r="D1054" t="str">
            <v>pas de définition</v>
          </cell>
          <cell r="I1054">
            <v>104700</v>
          </cell>
        </row>
        <row r="1055">
          <cell r="A1055">
            <v>104800</v>
          </cell>
          <cell r="B1055" t="str">
            <v>Verbindlichkeiten gegenüber Unternehmen, mit denen ein Beteiligungsverhältnis besteht</v>
          </cell>
          <cell r="C1055" t="str">
            <v>Payable to enterprises in which participations are held</v>
          </cell>
          <cell r="D1055" t="str">
            <v>pas de définition</v>
          </cell>
          <cell r="I1055">
            <v>104800</v>
          </cell>
        </row>
        <row r="1056">
          <cell r="A1056">
            <v>104900</v>
          </cell>
          <cell r="B1056" t="str">
            <v>davon Kontokorrentkredite</v>
          </cell>
          <cell r="C1056" t="str">
            <v>thereof current accounts</v>
          </cell>
          <cell r="D1056" t="str">
            <v>pas de définition</v>
          </cell>
          <cell r="I1056">
            <v>104900</v>
          </cell>
        </row>
        <row r="1057">
          <cell r="A1057">
            <v>105000</v>
          </cell>
          <cell r="B1057" t="str">
            <v>sonstige Verbindlichkeiten</v>
          </cell>
          <cell r="C1057" t="str">
            <v>other liabilities</v>
          </cell>
          <cell r="D1057" t="str">
            <v>pas de définition</v>
          </cell>
          <cell r="I1057">
            <v>105000</v>
          </cell>
        </row>
        <row r="1058">
          <cell r="A1058">
            <v>105100</v>
          </cell>
          <cell r="B1058" t="str">
            <v xml:space="preserve"> - davon aus Steuern</v>
          </cell>
          <cell r="C1058" t="str">
            <v>- of which taxes</v>
          </cell>
          <cell r="D1058" t="str">
            <v>pas de définition</v>
          </cell>
          <cell r="I1058">
            <v>105100</v>
          </cell>
        </row>
        <row r="1059">
          <cell r="A1059">
            <v>105200</v>
          </cell>
          <cell r="B1059" t="str">
            <v xml:space="preserve"> - davon im Rahmen sozialer Sicherheit</v>
          </cell>
          <cell r="C1059" t="str">
            <v>- of which relating to social security and similar obligations</v>
          </cell>
          <cell r="D1059" t="str">
            <v>pas de définition</v>
          </cell>
          <cell r="I1059">
            <v>105200</v>
          </cell>
        </row>
        <row r="1060">
          <cell r="A1060">
            <v>105300</v>
          </cell>
          <cell r="B1060" t="str">
            <v>Laufzeit 1 - 5 Jahre</v>
          </cell>
          <cell r="C1060" t="str">
            <v>Term 1 - 5 years</v>
          </cell>
          <cell r="D1060" t="str">
            <v>pas de définition</v>
          </cell>
          <cell r="I1060">
            <v>105300</v>
          </cell>
        </row>
        <row r="1061">
          <cell r="A1061">
            <v>105400</v>
          </cell>
          <cell r="B1061" t="str">
            <v>Laufzeit über 5 Jahre</v>
          </cell>
          <cell r="C1061" t="str">
            <v>Term more than 5 years</v>
          </cell>
          <cell r="D1061" t="str">
            <v>pas de définition</v>
          </cell>
          <cell r="I1061">
            <v>105400</v>
          </cell>
        </row>
        <row r="1062">
          <cell r="A1062">
            <v>105500</v>
          </cell>
          <cell r="B1062" t="str">
            <v>durch Pfandrechte gesichert</v>
          </cell>
          <cell r="C1062" t="str">
            <v>Secured by liens</v>
          </cell>
          <cell r="D1062" t="str">
            <v>pas de définition</v>
          </cell>
          <cell r="I1062">
            <v>105500</v>
          </cell>
        </row>
        <row r="1063">
          <cell r="A1063">
            <v>105600</v>
          </cell>
          <cell r="D1063" t="str">
            <v>pas de définition</v>
          </cell>
          <cell r="I1063">
            <v>105600</v>
          </cell>
        </row>
        <row r="1064">
          <cell r="A1064">
            <v>105700</v>
          </cell>
          <cell r="D1064" t="str">
            <v>pas de définition</v>
          </cell>
          <cell r="I1064">
            <v>105700</v>
          </cell>
        </row>
        <row r="1065">
          <cell r="A1065">
            <v>105800</v>
          </cell>
          <cell r="D1065" t="str">
            <v>pas de définition</v>
          </cell>
          <cell r="I1065">
            <v>105800</v>
          </cell>
        </row>
        <row r="1066">
          <cell r="A1066">
            <v>105900</v>
          </cell>
          <cell r="D1066" t="str">
            <v>pas de définition</v>
          </cell>
          <cell r="I1066">
            <v>105900</v>
          </cell>
        </row>
        <row r="1067">
          <cell r="A1067">
            <v>106000</v>
          </cell>
          <cell r="D1067" t="str">
            <v>pas de définition</v>
          </cell>
          <cell r="I1067">
            <v>106000</v>
          </cell>
        </row>
        <row r="1068">
          <cell r="A1068">
            <v>106100</v>
          </cell>
          <cell r="D1068" t="str">
            <v>pas de définition</v>
          </cell>
          <cell r="I1068">
            <v>106100</v>
          </cell>
        </row>
        <row r="1069">
          <cell r="A1069">
            <v>106200</v>
          </cell>
          <cell r="D1069" t="str">
            <v>pas de définition</v>
          </cell>
          <cell r="I1069">
            <v>106200</v>
          </cell>
        </row>
        <row r="1070">
          <cell r="A1070">
            <v>106300</v>
          </cell>
          <cell r="D1070" t="str">
            <v>pas de définition</v>
          </cell>
          <cell r="I1070">
            <v>106300</v>
          </cell>
        </row>
        <row r="1071">
          <cell r="A1071">
            <v>106400</v>
          </cell>
          <cell r="D1071" t="str">
            <v>pas de définition</v>
          </cell>
          <cell r="I1071">
            <v>106400</v>
          </cell>
        </row>
        <row r="1072">
          <cell r="A1072">
            <v>106500</v>
          </cell>
          <cell r="D1072" t="str">
            <v>pas de définition</v>
          </cell>
          <cell r="I1072">
            <v>106500</v>
          </cell>
        </row>
        <row r="1073">
          <cell r="A1073">
            <v>106600</v>
          </cell>
          <cell r="D1073" t="str">
            <v>pas de définition</v>
          </cell>
          <cell r="I1073">
            <v>106600</v>
          </cell>
        </row>
        <row r="1074">
          <cell r="A1074">
            <v>106700</v>
          </cell>
          <cell r="D1074" t="str">
            <v>pas de définition</v>
          </cell>
          <cell r="I1074">
            <v>106700</v>
          </cell>
        </row>
        <row r="1075">
          <cell r="A1075">
            <v>106800</v>
          </cell>
          <cell r="B1075" t="str">
            <v xml:space="preserve">Zukäufe </v>
          </cell>
          <cell r="C1075" t="str">
            <v>Investments</v>
          </cell>
          <cell r="D1075" t="str">
            <v>pas de définition</v>
          </cell>
          <cell r="I1075">
            <v>106800</v>
          </cell>
        </row>
        <row r="1076">
          <cell r="A1076">
            <v>106900</v>
          </cell>
          <cell r="B1076" t="str">
            <v>Sachanlagen:</v>
          </cell>
          <cell r="C1076" t="str">
            <v>Fixed assets:</v>
          </cell>
          <cell r="D1076" t="str">
            <v>pas de définition</v>
          </cell>
          <cell r="I1076">
            <v>106900</v>
          </cell>
        </row>
        <row r="1077">
          <cell r="A1077">
            <v>107000</v>
          </cell>
          <cell r="B1077" t="str">
            <v xml:space="preserve"> Geringwertige Wirtschaftsgüter:</v>
          </cell>
          <cell r="C1077" t="str">
            <v xml:space="preserve"> Low-value assets (&lt;410 Euro):</v>
          </cell>
          <cell r="D1077" t="str">
            <v>pas de définition</v>
          </cell>
          <cell r="I1077">
            <v>107000</v>
          </cell>
        </row>
        <row r="1078">
          <cell r="A1078">
            <v>107100</v>
          </cell>
          <cell r="B1078" t="str">
            <v>Buchgewinne Sachanlagevermögen gesamt:</v>
          </cell>
          <cell r="C1078" t="str">
            <v>Book profit total tangible assets:</v>
          </cell>
          <cell r="D1078" t="str">
            <v>pas de définition</v>
          </cell>
          <cell r="I1078">
            <v>107100</v>
          </cell>
        </row>
        <row r="1079">
          <cell r="A1079">
            <v>107200</v>
          </cell>
          <cell r="B1079" t="str">
            <v>davon immaterielle Anlagen:</v>
          </cell>
          <cell r="C1079" t="str">
            <v>of which intangible assets:</v>
          </cell>
          <cell r="D1079" t="str">
            <v>pas de définition</v>
          </cell>
          <cell r="I1079">
            <v>107200</v>
          </cell>
        </row>
        <row r="1080">
          <cell r="A1080">
            <v>107300</v>
          </cell>
          <cell r="B1080" t="str">
            <v>Buchverluste Sachanlagevermögen gesamt:</v>
          </cell>
          <cell r="C1080" t="str">
            <v>Book losses total tangible assets:</v>
          </cell>
          <cell r="D1080" t="str">
            <v>pas de définition</v>
          </cell>
          <cell r="I1080">
            <v>107300</v>
          </cell>
        </row>
        <row r="1081">
          <cell r="A1081">
            <v>107400</v>
          </cell>
          <cell r="B1081" t="str">
            <v>davon immaterielle Anlagen:</v>
          </cell>
          <cell r="C1081" t="str">
            <v>of which intangible assets:</v>
          </cell>
          <cell r="D1081" t="str">
            <v>pas de définition</v>
          </cell>
          <cell r="I1081">
            <v>107400</v>
          </cell>
        </row>
        <row r="1082">
          <cell r="A1082">
            <v>107500</v>
          </cell>
          <cell r="B1082" t="str">
            <v>Finanzanlagen:</v>
          </cell>
          <cell r="C1082" t="str">
            <v>Financial assets:</v>
          </cell>
          <cell r="D1082" t="str">
            <v>pas de définition</v>
          </cell>
          <cell r="I1082">
            <v>107500</v>
          </cell>
        </row>
        <row r="1083">
          <cell r="A1083">
            <v>107600</v>
          </cell>
          <cell r="B1083" t="str">
            <v>Zugänge im einzelnen:</v>
          </cell>
          <cell r="C1083" t="str">
            <v>Investments:</v>
          </cell>
          <cell r="D1083" t="str">
            <v>pas de définition</v>
          </cell>
          <cell r="I1083">
            <v>107600</v>
          </cell>
        </row>
        <row r="1084">
          <cell r="A1084">
            <v>107700</v>
          </cell>
          <cell r="B1084" t="str">
            <v>Wie hoch sind bei den einzelnen Zugängen die aktivierten Nebenkosten ?</v>
          </cell>
          <cell r="C1084" t="str">
            <v>What are the capitalized additional charges for the investments ?</v>
          </cell>
          <cell r="D1084" t="str">
            <v>pas de définition</v>
          </cell>
          <cell r="I1084">
            <v>107700</v>
          </cell>
        </row>
        <row r="1085">
          <cell r="A1085">
            <v>107800</v>
          </cell>
          <cell r="B1085" t="str">
            <v>Abgänge im einzelnen:</v>
          </cell>
          <cell r="C1085" t="str">
            <v>Disposals (please specify):</v>
          </cell>
          <cell r="D1085" t="str">
            <v>pas de définition</v>
          </cell>
          <cell r="I1085">
            <v>107800</v>
          </cell>
        </row>
        <row r="1086">
          <cell r="A1086">
            <v>107900</v>
          </cell>
          <cell r="B1086" t="str">
            <v>Abschreibungen im einzelnen:</v>
          </cell>
          <cell r="C1086" t="str">
            <v>Depreciations (please specify):</v>
          </cell>
          <cell r="D1086" t="str">
            <v>pas de définition</v>
          </cell>
          <cell r="I1086">
            <v>107900</v>
          </cell>
        </row>
        <row r="1087">
          <cell r="A1087">
            <v>108000</v>
          </cell>
          <cell r="B1087" t="str">
            <v>Bei Verkäufen :</v>
          </cell>
          <cell r="C1087" t="str">
            <v>Proceeds :</v>
          </cell>
          <cell r="D1087" t="str">
            <v>pas de définition</v>
          </cell>
          <cell r="I1087">
            <v>108000</v>
          </cell>
        </row>
        <row r="1088">
          <cell r="A1088">
            <v>108100</v>
          </cell>
          <cell r="B1088" t="str">
            <v xml:space="preserve">Buchgewinne : </v>
          </cell>
          <cell r="C1088" t="str">
            <v>Book profits:</v>
          </cell>
          <cell r="D1088" t="str">
            <v>pas de définition</v>
          </cell>
          <cell r="I1088">
            <v>108100</v>
          </cell>
        </row>
        <row r="1089">
          <cell r="A1089">
            <v>108200</v>
          </cell>
          <cell r="B1089" t="str">
            <v>betreffen :</v>
          </cell>
          <cell r="C1089" t="str">
            <v>concerning:</v>
          </cell>
          <cell r="D1089" t="str">
            <v>pas de définition</v>
          </cell>
          <cell r="I1089">
            <v>108200</v>
          </cell>
        </row>
        <row r="1090">
          <cell r="A1090">
            <v>108300</v>
          </cell>
          <cell r="B1090" t="str">
            <v>Buchverluste:</v>
          </cell>
          <cell r="C1090" t="str">
            <v>Book losses:</v>
          </cell>
          <cell r="D1090" t="str">
            <v>pas de définition</v>
          </cell>
          <cell r="I1090">
            <v>108300</v>
          </cell>
        </row>
        <row r="1091">
          <cell r="A1091">
            <v>108400</v>
          </cell>
          <cell r="D1091" t="str">
            <v>pas de définition</v>
          </cell>
          <cell r="I1091">
            <v>108400</v>
          </cell>
        </row>
        <row r="1092">
          <cell r="A1092">
            <v>108500</v>
          </cell>
          <cell r="B1092" t="str">
            <v xml:space="preserve">Wert in </v>
          </cell>
          <cell r="C1092" t="str">
            <v xml:space="preserve">Amount in </v>
          </cell>
          <cell r="D1092" t="str">
            <v>pas de définition</v>
          </cell>
          <cell r="I1092">
            <v>108500</v>
          </cell>
        </row>
        <row r="1093">
          <cell r="A1093">
            <v>108600</v>
          </cell>
          <cell r="B1093" t="str">
            <v>Wert in Euro</v>
          </cell>
          <cell r="C1093" t="str">
            <v>Amount in Euro</v>
          </cell>
          <cell r="D1093" t="str">
            <v>pas de définition</v>
          </cell>
          <cell r="I1093">
            <v>108600</v>
          </cell>
        </row>
        <row r="1094">
          <cell r="A1094">
            <v>108700</v>
          </cell>
          <cell r="D1094" t="str">
            <v>pas de définition</v>
          </cell>
          <cell r="I1094">
            <v>108700</v>
          </cell>
        </row>
        <row r="1095">
          <cell r="A1095">
            <v>108800</v>
          </cell>
          <cell r="D1095" t="str">
            <v>pas de définition</v>
          </cell>
          <cell r="I1095">
            <v>108800</v>
          </cell>
        </row>
        <row r="1096">
          <cell r="A1096">
            <v>108900</v>
          </cell>
          <cell r="D1096" t="str">
            <v>pas de définition</v>
          </cell>
          <cell r="I1096">
            <v>108900</v>
          </cell>
        </row>
        <row r="1097">
          <cell r="A1097">
            <v>109000</v>
          </cell>
          <cell r="D1097" t="str">
            <v>pas de définition</v>
          </cell>
          <cell r="I1097">
            <v>109000</v>
          </cell>
        </row>
        <row r="1098">
          <cell r="A1098">
            <v>109100</v>
          </cell>
          <cell r="D1098" t="str">
            <v>pas de définition</v>
          </cell>
          <cell r="I1098">
            <v>109100</v>
          </cell>
        </row>
        <row r="1099">
          <cell r="A1099">
            <v>109200</v>
          </cell>
          <cell r="D1099" t="str">
            <v>pas de définition</v>
          </cell>
          <cell r="I1099">
            <v>109200</v>
          </cell>
        </row>
        <row r="1100">
          <cell r="A1100">
            <v>109300</v>
          </cell>
          <cell r="D1100" t="str">
            <v>pas de définition</v>
          </cell>
          <cell r="I1100">
            <v>109300</v>
          </cell>
        </row>
        <row r="1101">
          <cell r="A1101">
            <v>109400</v>
          </cell>
          <cell r="D1101" t="str">
            <v>pas de définition</v>
          </cell>
          <cell r="I1101">
            <v>109400</v>
          </cell>
        </row>
        <row r="1102">
          <cell r="A1102">
            <v>109500</v>
          </cell>
          <cell r="D1102" t="str">
            <v>pas de définition</v>
          </cell>
          <cell r="I1102">
            <v>109500</v>
          </cell>
        </row>
        <row r="1103">
          <cell r="A1103">
            <v>109600</v>
          </cell>
          <cell r="D1103" t="str">
            <v>pas de définition</v>
          </cell>
          <cell r="I1103">
            <v>109600</v>
          </cell>
        </row>
        <row r="1104">
          <cell r="A1104">
            <v>109700</v>
          </cell>
          <cell r="D1104" t="str">
            <v>pas de définition</v>
          </cell>
          <cell r="I1104">
            <v>109700</v>
          </cell>
        </row>
        <row r="1105">
          <cell r="A1105">
            <v>109800</v>
          </cell>
          <cell r="D1105" t="str">
            <v>pas de définition</v>
          </cell>
          <cell r="I1105">
            <v>109800</v>
          </cell>
        </row>
        <row r="1106">
          <cell r="A1106">
            <v>109900</v>
          </cell>
          <cell r="D1106" t="str">
            <v>pas de définition</v>
          </cell>
          <cell r="I1106">
            <v>109900</v>
          </cell>
        </row>
        <row r="1107">
          <cell r="A1107">
            <v>110000</v>
          </cell>
          <cell r="D1107" t="str">
            <v>pas de définition</v>
          </cell>
          <cell r="I1107">
            <v>110000</v>
          </cell>
        </row>
        <row r="1108">
          <cell r="A1108">
            <v>110100</v>
          </cell>
          <cell r="B1108" t="str">
            <v>Anschaffungs-/Herstellungskosten</v>
          </cell>
          <cell r="C1108" t="str">
            <v>Purchasing and manufacturing costs</v>
          </cell>
          <cell r="D1108" t="str">
            <v>pas de définition</v>
          </cell>
          <cell r="I1108">
            <v>110100</v>
          </cell>
        </row>
        <row r="1109">
          <cell r="A1109">
            <v>110200</v>
          </cell>
          <cell r="D1109" t="str">
            <v>pas de définition</v>
          </cell>
          <cell r="I1109">
            <v>110200</v>
          </cell>
        </row>
        <row r="1110">
          <cell r="A1110">
            <v>110300</v>
          </cell>
          <cell r="B1110" t="str">
            <v>Bitte je Gesellschaft erfassen.</v>
          </cell>
          <cell r="C1110" t="str">
            <v>Plaease fill in per company</v>
          </cell>
          <cell r="D1110" t="str">
            <v>pas de définition</v>
          </cell>
          <cell r="I1110">
            <v>110300</v>
          </cell>
        </row>
        <row r="1111">
          <cell r="A1111">
            <v>110400</v>
          </cell>
          <cell r="B1111" t="str">
            <v>Wenn keine Gesellschaftsnummer</v>
          </cell>
          <cell r="C1111" t="str">
            <v>If company-ID is unavailable</v>
          </cell>
          <cell r="D1111" t="str">
            <v>pas de définition</v>
          </cell>
          <cell r="I1111">
            <v>110400</v>
          </cell>
        </row>
        <row r="1112">
          <cell r="A1112">
            <v>110500</v>
          </cell>
          <cell r="B1112" t="str">
            <v>vorhanden, bitte manuell Spalte B erfassen!</v>
          </cell>
          <cell r="C1112" t="str">
            <v>please feed column B manually !</v>
          </cell>
          <cell r="D1112" t="str">
            <v>pas de définition</v>
          </cell>
          <cell r="I1112">
            <v>110500</v>
          </cell>
        </row>
        <row r="1113">
          <cell r="A1113">
            <v>110600</v>
          </cell>
          <cell r="B1113" t="str">
            <v>Gesellschafts-Nr.</v>
          </cell>
          <cell r="C1113" t="str">
            <v>Company-ID</v>
          </cell>
          <cell r="D1113" t="str">
            <v>pas de définition</v>
          </cell>
          <cell r="I1113">
            <v>110600</v>
          </cell>
        </row>
        <row r="1114">
          <cell r="A1114">
            <v>110700</v>
          </cell>
          <cell r="B1114" t="str">
            <v>Restbuchwerte</v>
          </cell>
          <cell r="C1114" t="str">
            <v>Net book value</v>
          </cell>
          <cell r="D1114" t="str">
            <v>pas de définition</v>
          </cell>
          <cell r="I1114">
            <v>110700</v>
          </cell>
        </row>
        <row r="1115">
          <cell r="A1115">
            <v>110800</v>
          </cell>
          <cell r="B1115" t="str">
            <v>Summe Finanzanlagen</v>
          </cell>
          <cell r="C1115" t="str">
            <v>Total financial assets</v>
          </cell>
          <cell r="D1115" t="str">
            <v>pas de définition</v>
          </cell>
          <cell r="I1115">
            <v>110800</v>
          </cell>
        </row>
        <row r="1116">
          <cell r="A1116">
            <v>110900</v>
          </cell>
          <cell r="D1116" t="str">
            <v>pas de définition</v>
          </cell>
          <cell r="I1116">
            <v>110900</v>
          </cell>
        </row>
        <row r="1117">
          <cell r="A1117">
            <v>111000</v>
          </cell>
          <cell r="B1117" t="str">
            <v>Beteiligungen an assoziierten Unternehmen (Konzern 50%)</v>
          </cell>
          <cell r="C1117" t="str">
            <v>Participations in associated enterprises (50% group share)</v>
          </cell>
          <cell r="D1117" t="str">
            <v>pas de définition</v>
          </cell>
          <cell r="I1117">
            <v>111000</v>
          </cell>
        </row>
        <row r="1118">
          <cell r="A1118">
            <v>111100</v>
          </cell>
          <cell r="B1118" t="str">
            <v>Beteiligungen</v>
          </cell>
          <cell r="C1118" t="str">
            <v>Participations</v>
          </cell>
          <cell r="D1118" t="str">
            <v>pas de définition</v>
          </cell>
          <cell r="I1118">
            <v>111100</v>
          </cell>
        </row>
        <row r="1119">
          <cell r="A1119">
            <v>111200</v>
          </cell>
          <cell r="D1119" t="str">
            <v>pas de définition</v>
          </cell>
          <cell r="I1119">
            <v>111200</v>
          </cell>
        </row>
        <row r="1120">
          <cell r="A1120">
            <v>111300</v>
          </cell>
          <cell r="B1120" t="str">
            <v>Abstimmung Anlagespiegel</v>
          </cell>
          <cell r="C1120" t="str">
            <v>Reconciliation asset analysis</v>
          </cell>
          <cell r="D1120" t="str">
            <v>pas de définition</v>
          </cell>
          <cell r="I1120">
            <v>111300</v>
          </cell>
        </row>
        <row r="1121">
          <cell r="A1121">
            <v>111400</v>
          </cell>
          <cell r="B1121" t="str">
            <v>Stand Anschaffungskosten</v>
          </cell>
          <cell r="C1121" t="str">
            <v>Status purchasing costs</v>
          </cell>
          <cell r="D1121" t="str">
            <v>pas de définition</v>
          </cell>
          <cell r="I1121">
            <v>111400</v>
          </cell>
        </row>
        <row r="1122">
          <cell r="A1122">
            <v>111500</v>
          </cell>
          <cell r="B1122" t="str">
            <v>Stand Abschreibungen</v>
          </cell>
          <cell r="C1122" t="str">
            <v>Status depreciations</v>
          </cell>
          <cell r="D1122" t="str">
            <v>pas de définition</v>
          </cell>
          <cell r="I1122">
            <v>111500</v>
          </cell>
        </row>
        <row r="1123">
          <cell r="A1123">
            <v>111600</v>
          </cell>
          <cell r="B1123" t="str">
            <v>Stand Restbuchwerte</v>
          </cell>
          <cell r="C1123" t="str">
            <v>Status net book values</v>
          </cell>
          <cell r="D1123" t="str">
            <v>pas de définition</v>
          </cell>
          <cell r="I1123">
            <v>111600</v>
          </cell>
        </row>
        <row r="1124">
          <cell r="A1124">
            <v>111700</v>
          </cell>
          <cell r="B1124" t="str">
            <v>HK-Beginn</v>
          </cell>
          <cell r="C1124" t="str">
            <v>Op. Bal. Manuf. Costs</v>
          </cell>
          <cell r="D1124" t="str">
            <v>pas de définition</v>
          </cell>
          <cell r="I1124">
            <v>111700</v>
          </cell>
        </row>
        <row r="1125">
          <cell r="A1125">
            <v>111800</v>
          </cell>
          <cell r="B1125" t="str">
            <v>Zugänge</v>
          </cell>
          <cell r="C1125" t="str">
            <v>investments</v>
          </cell>
          <cell r="D1125" t="str">
            <v>pas de définition</v>
          </cell>
          <cell r="I1125">
            <v>111800</v>
          </cell>
        </row>
        <row r="1126">
          <cell r="A1126">
            <v>111900</v>
          </cell>
          <cell r="B1126" t="str">
            <v>(Abgänge)</v>
          </cell>
          <cell r="C1126" t="str">
            <v>(disposals)</v>
          </cell>
          <cell r="D1126" t="str">
            <v>pas de définition</v>
          </cell>
          <cell r="I1126">
            <v>111900</v>
          </cell>
        </row>
        <row r="1127">
          <cell r="A1127">
            <v>112000</v>
          </cell>
          <cell r="B1127" t="str">
            <v>Umbuchungen</v>
          </cell>
          <cell r="C1127" t="str">
            <v>Transfers</v>
          </cell>
          <cell r="D1127" t="str">
            <v>pas de définition</v>
          </cell>
          <cell r="I1127">
            <v>112000</v>
          </cell>
        </row>
        <row r="1128">
          <cell r="A1128">
            <v>112100</v>
          </cell>
          <cell r="B1128" t="str">
            <v>AK/HK</v>
          </cell>
          <cell r="C1128" t="str">
            <v>Purch. / manuf. Costs</v>
          </cell>
          <cell r="D1128" t="str">
            <v>pas de définition</v>
          </cell>
          <cell r="I1128">
            <v>112100</v>
          </cell>
        </row>
        <row r="1129">
          <cell r="A1129">
            <v>112200</v>
          </cell>
          <cell r="B1129" t="str">
            <v>Stand am</v>
          </cell>
          <cell r="C1129" t="str">
            <v xml:space="preserve">Status as of </v>
          </cell>
          <cell r="D1129" t="str">
            <v>pas de définition</v>
          </cell>
          <cell r="I1129">
            <v>112200</v>
          </cell>
        </row>
        <row r="1130">
          <cell r="A1130">
            <v>112300</v>
          </cell>
          <cell r="B1130" t="str">
            <v>Abschreibung</v>
          </cell>
          <cell r="C1130" t="str">
            <v>Depreciation</v>
          </cell>
          <cell r="D1130" t="str">
            <v>pas de définition</v>
          </cell>
          <cell r="I1130">
            <v>112300</v>
          </cell>
        </row>
        <row r="1131">
          <cell r="A1131">
            <v>112400</v>
          </cell>
          <cell r="B1131" t="str">
            <v>Abgänge</v>
          </cell>
          <cell r="C1131" t="str">
            <v>Disposals</v>
          </cell>
          <cell r="D1131" t="str">
            <v>pas de définition</v>
          </cell>
          <cell r="I1131">
            <v>112400</v>
          </cell>
        </row>
        <row r="1132">
          <cell r="A1132">
            <v>112500</v>
          </cell>
          <cell r="B1132" t="str">
            <v>Stand</v>
          </cell>
          <cell r="C1132" t="str">
            <v>Status</v>
          </cell>
          <cell r="D1132" t="str">
            <v>pas de définition</v>
          </cell>
          <cell r="I1132">
            <v>112500</v>
          </cell>
        </row>
        <row r="1133">
          <cell r="A1133">
            <v>112600</v>
          </cell>
          <cell r="D1133" t="str">
            <v>pas de définition</v>
          </cell>
          <cell r="I1133">
            <v>112600</v>
          </cell>
        </row>
        <row r="1134">
          <cell r="A1134">
            <v>112700</v>
          </cell>
          <cell r="D1134" t="str">
            <v>pas de définition</v>
          </cell>
          <cell r="I1134">
            <v>112700</v>
          </cell>
        </row>
        <row r="1135">
          <cell r="A1135">
            <v>112800</v>
          </cell>
          <cell r="D1135" t="str">
            <v>pas de définition</v>
          </cell>
          <cell r="I1135">
            <v>112800</v>
          </cell>
        </row>
        <row r="1136">
          <cell r="A1136">
            <v>112900</v>
          </cell>
          <cell r="D1136" t="str">
            <v>pas de définition</v>
          </cell>
          <cell r="I1136">
            <v>112900</v>
          </cell>
        </row>
        <row r="1137">
          <cell r="A1137">
            <v>113000</v>
          </cell>
          <cell r="D1137" t="str">
            <v>pas de définition</v>
          </cell>
          <cell r="I1137">
            <v>113000</v>
          </cell>
        </row>
        <row r="1138">
          <cell r="A1138">
            <v>113100</v>
          </cell>
          <cell r="D1138" t="str">
            <v>pas de définition</v>
          </cell>
          <cell r="I1138">
            <v>113100</v>
          </cell>
        </row>
        <row r="1139">
          <cell r="A1139">
            <v>113200</v>
          </cell>
          <cell r="D1139" t="str">
            <v>pas de définition</v>
          </cell>
          <cell r="I1139">
            <v>113200</v>
          </cell>
        </row>
        <row r="1140">
          <cell r="A1140">
            <v>113300</v>
          </cell>
          <cell r="D1140" t="str">
            <v>pas de définition</v>
          </cell>
          <cell r="I1140">
            <v>113300</v>
          </cell>
        </row>
        <row r="1141">
          <cell r="A1141">
            <v>113400</v>
          </cell>
          <cell r="D1141" t="str">
            <v>pas de définition</v>
          </cell>
          <cell r="I1141">
            <v>113400</v>
          </cell>
        </row>
        <row r="1142">
          <cell r="A1142">
            <v>113500</v>
          </cell>
          <cell r="D1142" t="str">
            <v>pas de définition</v>
          </cell>
          <cell r="I1142">
            <v>113500</v>
          </cell>
        </row>
        <row r="1143">
          <cell r="A1143">
            <v>113600</v>
          </cell>
          <cell r="D1143" t="str">
            <v>pas de définition</v>
          </cell>
          <cell r="I1143">
            <v>113600</v>
          </cell>
        </row>
        <row r="1144">
          <cell r="A1144">
            <v>113700</v>
          </cell>
          <cell r="D1144" t="str">
            <v>pas de définition</v>
          </cell>
          <cell r="I1144">
            <v>113700</v>
          </cell>
        </row>
        <row r="1145">
          <cell r="A1145">
            <v>113800</v>
          </cell>
          <cell r="D1145" t="str">
            <v>pas de définition</v>
          </cell>
          <cell r="I1145">
            <v>113800</v>
          </cell>
        </row>
        <row r="1146">
          <cell r="A1146">
            <v>113900</v>
          </cell>
          <cell r="D1146" t="str">
            <v>pas de définition</v>
          </cell>
          <cell r="I1146">
            <v>113900</v>
          </cell>
        </row>
        <row r="1147">
          <cell r="A1147">
            <v>114000</v>
          </cell>
          <cell r="D1147" t="str">
            <v>pas de définition</v>
          </cell>
          <cell r="I1147">
            <v>114000</v>
          </cell>
        </row>
        <row r="1148">
          <cell r="A1148">
            <v>114100</v>
          </cell>
          <cell r="D1148" t="str">
            <v>pas de définition</v>
          </cell>
          <cell r="I1148">
            <v>114100</v>
          </cell>
        </row>
        <row r="1149">
          <cell r="A1149">
            <v>114200</v>
          </cell>
          <cell r="D1149" t="str">
            <v>pas de définition</v>
          </cell>
          <cell r="I1149">
            <v>114200</v>
          </cell>
        </row>
        <row r="1150">
          <cell r="A1150">
            <v>114300</v>
          </cell>
          <cell r="D1150" t="str">
            <v>pas de définition</v>
          </cell>
          <cell r="I1150">
            <v>114300</v>
          </cell>
        </row>
        <row r="1151">
          <cell r="A1151">
            <v>114400</v>
          </cell>
          <cell r="D1151" t="str">
            <v>pas de définition</v>
          </cell>
          <cell r="I1151">
            <v>114400</v>
          </cell>
        </row>
        <row r="1152">
          <cell r="A1152">
            <v>114500</v>
          </cell>
          <cell r="D1152" t="str">
            <v>pas de définition</v>
          </cell>
          <cell r="I1152">
            <v>114500</v>
          </cell>
        </row>
        <row r="1153">
          <cell r="A1153">
            <v>114600</v>
          </cell>
          <cell r="D1153" t="str">
            <v>pas de définition</v>
          </cell>
          <cell r="I1153">
            <v>114600</v>
          </cell>
        </row>
        <row r="1154">
          <cell r="A1154">
            <v>114700</v>
          </cell>
          <cell r="D1154" t="str">
            <v>pas de définition</v>
          </cell>
          <cell r="I1154">
            <v>114700</v>
          </cell>
        </row>
        <row r="1155">
          <cell r="A1155">
            <v>114800</v>
          </cell>
          <cell r="D1155" t="str">
            <v>pas de définition</v>
          </cell>
          <cell r="I1155">
            <v>114800</v>
          </cell>
        </row>
        <row r="1156">
          <cell r="A1156">
            <v>114900</v>
          </cell>
          <cell r="D1156" t="str">
            <v>pas de définition</v>
          </cell>
          <cell r="I1156">
            <v>114900</v>
          </cell>
        </row>
        <row r="1157">
          <cell r="A1157">
            <v>115000</v>
          </cell>
          <cell r="D1157" t="str">
            <v>pas de définition</v>
          </cell>
          <cell r="I1157">
            <v>115000</v>
          </cell>
        </row>
        <row r="1158">
          <cell r="A1158">
            <v>115100</v>
          </cell>
          <cell r="D1158" t="str">
            <v>pas de définition</v>
          </cell>
          <cell r="I1158">
            <v>115100</v>
          </cell>
        </row>
        <row r="1159">
          <cell r="A1159">
            <v>115200</v>
          </cell>
          <cell r="D1159" t="str">
            <v>pas de définition</v>
          </cell>
          <cell r="I1159">
            <v>115200</v>
          </cell>
        </row>
        <row r="1160">
          <cell r="A1160">
            <v>115300</v>
          </cell>
          <cell r="D1160" t="str">
            <v>pas de définition</v>
          </cell>
          <cell r="I1160">
            <v>115300</v>
          </cell>
        </row>
        <row r="1161">
          <cell r="A1161">
            <v>115400</v>
          </cell>
          <cell r="D1161" t="str">
            <v>pas de définition</v>
          </cell>
          <cell r="I1161">
            <v>115400</v>
          </cell>
        </row>
        <row r="1162">
          <cell r="A1162">
            <v>115500</v>
          </cell>
          <cell r="D1162" t="str">
            <v>pas de définition</v>
          </cell>
          <cell r="I1162">
            <v>115500</v>
          </cell>
        </row>
        <row r="1163">
          <cell r="A1163">
            <v>115600</v>
          </cell>
          <cell r="D1163" t="str">
            <v>pas de définition</v>
          </cell>
          <cell r="I1163">
            <v>115600</v>
          </cell>
        </row>
        <row r="1164">
          <cell r="A1164">
            <v>115700</v>
          </cell>
          <cell r="D1164" t="str">
            <v>pas de définition</v>
          </cell>
          <cell r="I1164">
            <v>115700</v>
          </cell>
        </row>
        <row r="1165">
          <cell r="A1165">
            <v>115800</v>
          </cell>
          <cell r="D1165" t="str">
            <v>pas de définition</v>
          </cell>
          <cell r="I1165">
            <v>115800</v>
          </cell>
        </row>
        <row r="1166">
          <cell r="A1166">
            <v>115900</v>
          </cell>
          <cell r="D1166" t="str">
            <v>pas de définition</v>
          </cell>
          <cell r="I1166">
            <v>115900</v>
          </cell>
        </row>
        <row r="1167">
          <cell r="A1167">
            <v>116000</v>
          </cell>
          <cell r="D1167" t="str">
            <v>pas de définition</v>
          </cell>
          <cell r="I1167">
            <v>116000</v>
          </cell>
        </row>
        <row r="1168">
          <cell r="A1168">
            <v>116100</v>
          </cell>
          <cell r="D1168" t="str">
            <v>pas de définition</v>
          </cell>
          <cell r="I1168">
            <v>116100</v>
          </cell>
        </row>
        <row r="1169">
          <cell r="A1169">
            <v>116200</v>
          </cell>
          <cell r="D1169" t="str">
            <v>pas de définition</v>
          </cell>
          <cell r="I1169">
            <v>116200</v>
          </cell>
        </row>
        <row r="1170">
          <cell r="A1170">
            <v>116300</v>
          </cell>
          <cell r="D1170" t="str">
            <v>pas de définition</v>
          </cell>
          <cell r="I1170">
            <v>116300</v>
          </cell>
        </row>
        <row r="1171">
          <cell r="A1171">
            <v>116400</v>
          </cell>
          <cell r="D1171" t="str">
            <v>pas de définition</v>
          </cell>
          <cell r="I1171">
            <v>116400</v>
          </cell>
        </row>
        <row r="1172">
          <cell r="A1172">
            <v>116500</v>
          </cell>
          <cell r="D1172" t="str">
            <v>pas de définition</v>
          </cell>
          <cell r="I1172">
            <v>116500</v>
          </cell>
        </row>
        <row r="1173">
          <cell r="A1173">
            <v>116600</v>
          </cell>
          <cell r="D1173" t="str">
            <v>pas de définition</v>
          </cell>
          <cell r="I1173">
            <v>116600</v>
          </cell>
        </row>
        <row r="1174">
          <cell r="A1174">
            <v>116700</v>
          </cell>
          <cell r="D1174" t="str">
            <v>pas de définition</v>
          </cell>
          <cell r="I1174">
            <v>116700</v>
          </cell>
        </row>
        <row r="1175">
          <cell r="A1175">
            <v>116800</v>
          </cell>
          <cell r="D1175" t="str">
            <v>pas de définition</v>
          </cell>
          <cell r="I1175">
            <v>116800</v>
          </cell>
        </row>
        <row r="1176">
          <cell r="A1176">
            <v>116900</v>
          </cell>
          <cell r="D1176" t="str">
            <v>pas de définition</v>
          </cell>
          <cell r="I1176">
            <v>116900</v>
          </cell>
        </row>
        <row r="1177">
          <cell r="A1177">
            <v>117000</v>
          </cell>
          <cell r="D1177" t="str">
            <v>pas de définition</v>
          </cell>
          <cell r="I1177">
            <v>117000</v>
          </cell>
        </row>
        <row r="1178">
          <cell r="A1178">
            <v>117100</v>
          </cell>
          <cell r="D1178" t="str">
            <v>pas de définition</v>
          </cell>
          <cell r="I1178">
            <v>117100</v>
          </cell>
        </row>
        <row r="1179">
          <cell r="A1179">
            <v>117200</v>
          </cell>
          <cell r="D1179" t="str">
            <v>pas de définition</v>
          </cell>
          <cell r="I1179">
            <v>117200</v>
          </cell>
        </row>
        <row r="1180">
          <cell r="A1180">
            <v>117300</v>
          </cell>
          <cell r="D1180" t="str">
            <v>pas de définition</v>
          </cell>
          <cell r="I1180">
            <v>117300</v>
          </cell>
        </row>
        <row r="1181">
          <cell r="A1181">
            <v>117400</v>
          </cell>
          <cell r="D1181" t="str">
            <v>pas de définition</v>
          </cell>
          <cell r="I1181">
            <v>117400</v>
          </cell>
        </row>
        <row r="1182">
          <cell r="A1182">
            <v>117500</v>
          </cell>
          <cell r="D1182" t="str">
            <v>pas de définition</v>
          </cell>
          <cell r="I1182">
            <v>117500</v>
          </cell>
        </row>
        <row r="1183">
          <cell r="A1183">
            <v>117600</v>
          </cell>
          <cell r="D1183" t="str">
            <v>pas de définition</v>
          </cell>
          <cell r="I1183">
            <v>117600</v>
          </cell>
        </row>
        <row r="1184">
          <cell r="A1184">
            <v>117700</v>
          </cell>
          <cell r="D1184" t="str">
            <v>pas de définition</v>
          </cell>
          <cell r="I1184">
            <v>117700</v>
          </cell>
        </row>
        <row r="1185">
          <cell r="A1185">
            <v>117800</v>
          </cell>
          <cell r="D1185" t="str">
            <v>pas de définition</v>
          </cell>
          <cell r="I1185">
            <v>117800</v>
          </cell>
        </row>
        <row r="1186">
          <cell r="A1186">
            <v>117900</v>
          </cell>
          <cell r="D1186" t="str">
            <v>pas de définition</v>
          </cell>
          <cell r="I1186">
            <v>117900</v>
          </cell>
        </row>
        <row r="1187">
          <cell r="A1187">
            <v>118000</v>
          </cell>
          <cell r="D1187" t="str">
            <v>pas de définition</v>
          </cell>
          <cell r="I1187">
            <v>118000</v>
          </cell>
        </row>
        <row r="1188">
          <cell r="A1188">
            <v>118100</v>
          </cell>
          <cell r="D1188" t="str">
            <v>pas de définition</v>
          </cell>
          <cell r="I1188">
            <v>118100</v>
          </cell>
        </row>
        <row r="1189">
          <cell r="A1189">
            <v>118200</v>
          </cell>
          <cell r="D1189" t="str">
            <v>pas de définition</v>
          </cell>
          <cell r="I1189">
            <v>118200</v>
          </cell>
        </row>
        <row r="1190">
          <cell r="A1190">
            <v>118300</v>
          </cell>
          <cell r="D1190" t="str">
            <v>pas de définition</v>
          </cell>
          <cell r="I1190">
            <v>118300</v>
          </cell>
        </row>
        <row r="1191">
          <cell r="A1191">
            <v>118400</v>
          </cell>
          <cell r="D1191" t="str">
            <v>pas de définition</v>
          </cell>
          <cell r="I1191">
            <v>118400</v>
          </cell>
        </row>
        <row r="1192">
          <cell r="A1192">
            <v>118500</v>
          </cell>
          <cell r="D1192" t="str">
            <v>pas de définition</v>
          </cell>
          <cell r="I1192">
            <v>118500</v>
          </cell>
        </row>
        <row r="1193">
          <cell r="A1193">
            <v>118600</v>
          </cell>
          <cell r="D1193" t="str">
            <v>pas de définition</v>
          </cell>
          <cell r="I1193">
            <v>118600</v>
          </cell>
        </row>
        <row r="1194">
          <cell r="A1194">
            <v>118700</v>
          </cell>
          <cell r="D1194" t="str">
            <v>pas de définition</v>
          </cell>
          <cell r="I1194">
            <v>118700</v>
          </cell>
        </row>
        <row r="1195">
          <cell r="A1195">
            <v>118800</v>
          </cell>
          <cell r="D1195" t="str">
            <v>pas de définition</v>
          </cell>
          <cell r="I1195">
            <v>118800</v>
          </cell>
        </row>
        <row r="1196">
          <cell r="A1196">
            <v>118900</v>
          </cell>
          <cell r="D1196" t="str">
            <v>pas de définition</v>
          </cell>
          <cell r="I1196">
            <v>118900</v>
          </cell>
        </row>
        <row r="1197">
          <cell r="A1197">
            <v>119000</v>
          </cell>
          <cell r="D1197" t="str">
            <v>pas de définition</v>
          </cell>
          <cell r="I1197">
            <v>119000</v>
          </cell>
        </row>
        <row r="1198">
          <cell r="A1198">
            <v>119100</v>
          </cell>
          <cell r="D1198" t="str">
            <v>pas de définition</v>
          </cell>
          <cell r="I1198">
            <v>119100</v>
          </cell>
        </row>
        <row r="1199">
          <cell r="A1199">
            <v>119200</v>
          </cell>
          <cell r="D1199" t="str">
            <v>pas de définition</v>
          </cell>
          <cell r="I1199">
            <v>119200</v>
          </cell>
        </row>
        <row r="1200">
          <cell r="A1200">
            <v>119300</v>
          </cell>
          <cell r="D1200" t="str">
            <v>pas de définition</v>
          </cell>
          <cell r="I1200">
            <v>119300</v>
          </cell>
        </row>
        <row r="1201">
          <cell r="A1201">
            <v>119400</v>
          </cell>
          <cell r="D1201" t="str">
            <v>pas de définition</v>
          </cell>
          <cell r="I1201">
            <v>119400</v>
          </cell>
        </row>
        <row r="1202">
          <cell r="A1202">
            <v>119500</v>
          </cell>
          <cell r="D1202" t="str">
            <v>pas de définition</v>
          </cell>
          <cell r="I1202">
            <v>119500</v>
          </cell>
        </row>
        <row r="1203">
          <cell r="A1203">
            <v>119600</v>
          </cell>
          <cell r="D1203" t="str">
            <v>pas de définition</v>
          </cell>
          <cell r="I1203">
            <v>119600</v>
          </cell>
        </row>
        <row r="1204">
          <cell r="A1204">
            <v>119700</v>
          </cell>
          <cell r="D1204" t="str">
            <v>pas de définition</v>
          </cell>
          <cell r="I1204">
            <v>119700</v>
          </cell>
        </row>
        <row r="1205">
          <cell r="A1205">
            <v>119800</v>
          </cell>
          <cell r="D1205" t="str">
            <v>pas de définition</v>
          </cell>
          <cell r="I1205">
            <v>119800</v>
          </cell>
        </row>
        <row r="1206">
          <cell r="A1206">
            <v>119900</v>
          </cell>
          <cell r="D1206" t="str">
            <v>pas de définition</v>
          </cell>
          <cell r="I1206">
            <v>119900</v>
          </cell>
        </row>
        <row r="1207">
          <cell r="A1207">
            <v>120000</v>
          </cell>
          <cell r="D1207" t="str">
            <v>pas de définition</v>
          </cell>
          <cell r="I1207">
            <v>120000</v>
          </cell>
        </row>
        <row r="1208">
          <cell r="A1208">
            <v>120100</v>
          </cell>
          <cell r="D1208" t="str">
            <v>pas de définition</v>
          </cell>
          <cell r="I1208">
            <v>120100</v>
          </cell>
        </row>
        <row r="1209">
          <cell r="A1209">
            <v>120200</v>
          </cell>
          <cell r="D1209" t="str">
            <v>pas de définition</v>
          </cell>
          <cell r="I1209">
            <v>120200</v>
          </cell>
        </row>
        <row r="1210">
          <cell r="A1210">
            <v>120300</v>
          </cell>
          <cell r="D1210" t="str">
            <v>pas de définition</v>
          </cell>
          <cell r="I1210">
            <v>120300</v>
          </cell>
        </row>
        <row r="1211">
          <cell r="A1211">
            <v>120400</v>
          </cell>
          <cell r="D1211" t="str">
            <v>pas de définition</v>
          </cell>
          <cell r="I1211">
            <v>120400</v>
          </cell>
        </row>
        <row r="1212">
          <cell r="A1212">
            <v>120500</v>
          </cell>
          <cell r="D1212" t="str">
            <v>pas de définition</v>
          </cell>
          <cell r="I1212">
            <v>120500</v>
          </cell>
        </row>
        <row r="1213">
          <cell r="A1213">
            <v>120600</v>
          </cell>
          <cell r="D1213" t="str">
            <v>pas de définition</v>
          </cell>
          <cell r="I1213">
            <v>120600</v>
          </cell>
        </row>
        <row r="1214">
          <cell r="A1214">
            <v>120700</v>
          </cell>
          <cell r="D1214" t="str">
            <v>pas de définition</v>
          </cell>
          <cell r="I1214">
            <v>120700</v>
          </cell>
        </row>
        <row r="1215">
          <cell r="A1215">
            <v>120800</v>
          </cell>
          <cell r="D1215" t="str">
            <v>pas de définition</v>
          </cell>
          <cell r="I1215">
            <v>120800</v>
          </cell>
        </row>
        <row r="1216">
          <cell r="A1216">
            <v>120900</v>
          </cell>
          <cell r="D1216" t="str">
            <v>pas de définition</v>
          </cell>
          <cell r="I1216">
            <v>120900</v>
          </cell>
        </row>
        <row r="1217">
          <cell r="A1217">
            <v>121000</v>
          </cell>
          <cell r="D1217" t="str">
            <v>pas de définition</v>
          </cell>
          <cell r="I1217">
            <v>121000</v>
          </cell>
        </row>
        <row r="1218">
          <cell r="A1218">
            <v>121100</v>
          </cell>
          <cell r="D1218" t="str">
            <v>pas de définition</v>
          </cell>
          <cell r="I1218">
            <v>121100</v>
          </cell>
        </row>
        <row r="1219">
          <cell r="A1219">
            <v>121200</v>
          </cell>
          <cell r="D1219" t="str">
            <v>pas de définition</v>
          </cell>
          <cell r="I1219">
            <v>121200</v>
          </cell>
        </row>
        <row r="1220">
          <cell r="A1220">
            <v>121300</v>
          </cell>
          <cell r="D1220" t="str">
            <v>pas de définition</v>
          </cell>
          <cell r="I1220">
            <v>121300</v>
          </cell>
        </row>
        <row r="1221">
          <cell r="A1221">
            <v>121400</v>
          </cell>
          <cell r="D1221" t="str">
            <v>pas de définition</v>
          </cell>
          <cell r="I1221">
            <v>121400</v>
          </cell>
        </row>
        <row r="1222">
          <cell r="A1222">
            <v>121500</v>
          </cell>
          <cell r="D1222" t="str">
            <v>pas de définition</v>
          </cell>
          <cell r="I1222">
            <v>121500</v>
          </cell>
        </row>
        <row r="1223">
          <cell r="A1223">
            <v>121600</v>
          </cell>
          <cell r="D1223" t="str">
            <v>pas de définition</v>
          </cell>
          <cell r="I1223">
            <v>121600</v>
          </cell>
        </row>
        <row r="1224">
          <cell r="A1224">
            <v>121700</v>
          </cell>
          <cell r="D1224" t="str">
            <v>pas de définition</v>
          </cell>
          <cell r="I1224">
            <v>121700</v>
          </cell>
        </row>
        <row r="1225">
          <cell r="A1225">
            <v>121800</v>
          </cell>
          <cell r="D1225" t="str">
            <v>pas de définition</v>
          </cell>
          <cell r="I1225">
            <v>121800</v>
          </cell>
        </row>
        <row r="1226">
          <cell r="A1226">
            <v>121900</v>
          </cell>
          <cell r="D1226" t="str">
            <v>pas de définition</v>
          </cell>
          <cell r="I1226">
            <v>121900</v>
          </cell>
        </row>
        <row r="1227">
          <cell r="A1227">
            <v>122000</v>
          </cell>
          <cell r="D1227" t="str">
            <v>pas de définition</v>
          </cell>
          <cell r="I1227">
            <v>122000</v>
          </cell>
        </row>
        <row r="1228">
          <cell r="A1228">
            <v>122100</v>
          </cell>
          <cell r="D1228" t="str">
            <v>pas de définition</v>
          </cell>
          <cell r="I1228">
            <v>122100</v>
          </cell>
        </row>
        <row r="1229">
          <cell r="A1229">
            <v>122200</v>
          </cell>
          <cell r="D1229" t="str">
            <v>pas de définition</v>
          </cell>
          <cell r="I1229">
            <v>122200</v>
          </cell>
        </row>
        <row r="1230">
          <cell r="A1230">
            <v>122300</v>
          </cell>
          <cell r="D1230" t="str">
            <v>pas de définition</v>
          </cell>
          <cell r="I1230">
            <v>122300</v>
          </cell>
        </row>
        <row r="1231">
          <cell r="A1231">
            <v>122400</v>
          </cell>
          <cell r="D1231" t="str">
            <v>pas de définition</v>
          </cell>
          <cell r="I1231">
            <v>122400</v>
          </cell>
        </row>
        <row r="1232">
          <cell r="A1232">
            <v>122500</v>
          </cell>
          <cell r="D1232" t="str">
            <v>pas de définition</v>
          </cell>
          <cell r="I1232">
            <v>122500</v>
          </cell>
        </row>
        <row r="1233">
          <cell r="A1233">
            <v>122600</v>
          </cell>
          <cell r="D1233" t="str">
            <v>pas de définition</v>
          </cell>
          <cell r="I1233">
            <v>122600</v>
          </cell>
        </row>
        <row r="1234">
          <cell r="A1234">
            <v>122700</v>
          </cell>
          <cell r="D1234" t="str">
            <v>pas de définition</v>
          </cell>
          <cell r="I1234">
            <v>122700</v>
          </cell>
        </row>
        <row r="1235">
          <cell r="A1235">
            <v>122800</v>
          </cell>
          <cell r="D1235" t="str">
            <v>pas de définition</v>
          </cell>
          <cell r="I1235">
            <v>122800</v>
          </cell>
        </row>
        <row r="1236">
          <cell r="A1236">
            <v>122900</v>
          </cell>
          <cell r="D1236" t="str">
            <v>pas de définition</v>
          </cell>
          <cell r="I1236">
            <v>122900</v>
          </cell>
        </row>
        <row r="1237">
          <cell r="A1237">
            <v>123000</v>
          </cell>
          <cell r="D1237" t="str">
            <v>pas de définition</v>
          </cell>
          <cell r="I1237">
            <v>123000</v>
          </cell>
        </row>
        <row r="1238">
          <cell r="A1238">
            <v>123100</v>
          </cell>
          <cell r="D1238" t="str">
            <v>pas de définition</v>
          </cell>
          <cell r="I1238">
            <v>123100</v>
          </cell>
        </row>
        <row r="1239">
          <cell r="A1239">
            <v>123200</v>
          </cell>
          <cell r="D1239" t="str">
            <v>pas de définition</v>
          </cell>
          <cell r="I1239">
            <v>123200</v>
          </cell>
        </row>
        <row r="1240">
          <cell r="A1240">
            <v>123300</v>
          </cell>
          <cell r="D1240" t="str">
            <v>pas de définition</v>
          </cell>
          <cell r="I1240">
            <v>123300</v>
          </cell>
        </row>
        <row r="1241">
          <cell r="A1241">
            <v>123400</v>
          </cell>
          <cell r="D1241" t="str">
            <v>pas de définition</v>
          </cell>
          <cell r="I1241">
            <v>123400</v>
          </cell>
        </row>
        <row r="1242">
          <cell r="A1242">
            <v>123500</v>
          </cell>
          <cell r="D1242" t="str">
            <v>pas de définition</v>
          </cell>
          <cell r="I1242">
            <v>123500</v>
          </cell>
        </row>
        <row r="1243">
          <cell r="A1243">
            <v>123600</v>
          </cell>
          <cell r="D1243" t="str">
            <v>pas de définition</v>
          </cell>
          <cell r="I1243">
            <v>123600</v>
          </cell>
        </row>
        <row r="1244">
          <cell r="A1244">
            <v>123700</v>
          </cell>
          <cell r="D1244" t="str">
            <v>pas de définition</v>
          </cell>
          <cell r="I1244">
            <v>123700</v>
          </cell>
        </row>
        <row r="1245">
          <cell r="A1245">
            <v>123800</v>
          </cell>
          <cell r="D1245" t="str">
            <v>pas de définition</v>
          </cell>
          <cell r="I1245">
            <v>123800</v>
          </cell>
        </row>
        <row r="1246">
          <cell r="A1246">
            <v>123900</v>
          </cell>
          <cell r="D1246" t="str">
            <v>pas de définition</v>
          </cell>
          <cell r="I1246">
            <v>123900</v>
          </cell>
        </row>
        <row r="1247">
          <cell r="A1247">
            <v>124000</v>
          </cell>
          <cell r="D1247" t="str">
            <v>pas de définition</v>
          </cell>
          <cell r="I1247">
            <v>124000</v>
          </cell>
        </row>
        <row r="1248">
          <cell r="A1248">
            <v>124100</v>
          </cell>
          <cell r="D1248" t="str">
            <v>pas de définition</v>
          </cell>
          <cell r="I1248">
            <v>124100</v>
          </cell>
        </row>
        <row r="1249">
          <cell r="A1249">
            <v>124200</v>
          </cell>
          <cell r="D1249" t="str">
            <v>pas de définition</v>
          </cell>
          <cell r="I1249">
            <v>124200</v>
          </cell>
        </row>
        <row r="1250">
          <cell r="A1250">
            <v>124300</v>
          </cell>
          <cell r="D1250" t="str">
            <v>pas de définition</v>
          </cell>
          <cell r="I1250">
            <v>124300</v>
          </cell>
        </row>
        <row r="1251">
          <cell r="A1251">
            <v>124400</v>
          </cell>
          <cell r="D1251" t="str">
            <v>pas de définition</v>
          </cell>
          <cell r="I1251">
            <v>124400</v>
          </cell>
        </row>
        <row r="1252">
          <cell r="A1252">
            <v>124500</v>
          </cell>
          <cell r="D1252" t="str">
            <v>pas de définition</v>
          </cell>
          <cell r="I1252">
            <v>124500</v>
          </cell>
        </row>
        <row r="1253">
          <cell r="A1253">
            <v>124600</v>
          </cell>
          <cell r="D1253" t="str">
            <v>pas de définition</v>
          </cell>
          <cell r="I1253">
            <v>124600</v>
          </cell>
        </row>
        <row r="1254">
          <cell r="A1254">
            <v>124700</v>
          </cell>
          <cell r="D1254" t="str">
            <v>pas de définition</v>
          </cell>
          <cell r="I1254">
            <v>124700</v>
          </cell>
        </row>
        <row r="1255">
          <cell r="A1255">
            <v>124800</v>
          </cell>
          <cell r="D1255" t="str">
            <v>pas de définition</v>
          </cell>
          <cell r="I1255">
            <v>124800</v>
          </cell>
        </row>
        <row r="1256">
          <cell r="A1256">
            <v>124900</v>
          </cell>
          <cell r="D1256" t="str">
            <v>pas de définition</v>
          </cell>
          <cell r="I1256">
            <v>124900</v>
          </cell>
        </row>
        <row r="1257">
          <cell r="A1257">
            <v>125000</v>
          </cell>
          <cell r="D1257" t="str">
            <v>pas de définition</v>
          </cell>
          <cell r="I1257">
            <v>125000</v>
          </cell>
        </row>
        <row r="1258">
          <cell r="A1258">
            <v>125100</v>
          </cell>
          <cell r="D1258" t="str">
            <v>pas de définition</v>
          </cell>
          <cell r="I1258">
            <v>125100</v>
          </cell>
        </row>
        <row r="1259">
          <cell r="A1259">
            <v>125200</v>
          </cell>
          <cell r="D1259" t="str">
            <v>pas de définition</v>
          </cell>
          <cell r="I1259">
            <v>125200</v>
          </cell>
        </row>
        <row r="1260">
          <cell r="A1260">
            <v>125300</v>
          </cell>
          <cell r="D1260" t="str">
            <v>pas de définition</v>
          </cell>
          <cell r="I1260">
            <v>125300</v>
          </cell>
        </row>
        <row r="1261">
          <cell r="A1261">
            <v>125400</v>
          </cell>
          <cell r="D1261" t="str">
            <v>pas de définition</v>
          </cell>
          <cell r="I1261">
            <v>125400</v>
          </cell>
        </row>
        <row r="1262">
          <cell r="A1262">
            <v>125500</v>
          </cell>
          <cell r="D1262" t="str">
            <v>pas de définition</v>
          </cell>
          <cell r="I1262">
            <v>125500</v>
          </cell>
        </row>
        <row r="1263">
          <cell r="A1263">
            <v>125600</v>
          </cell>
          <cell r="D1263" t="str">
            <v>pas de définition</v>
          </cell>
          <cell r="I1263">
            <v>125600</v>
          </cell>
        </row>
        <row r="1264">
          <cell r="A1264">
            <v>125700</v>
          </cell>
          <cell r="D1264" t="str">
            <v>pas de définition</v>
          </cell>
          <cell r="I1264">
            <v>125700</v>
          </cell>
        </row>
        <row r="1265">
          <cell r="A1265">
            <v>125800</v>
          </cell>
          <cell r="D1265" t="str">
            <v>pas de définition</v>
          </cell>
          <cell r="I1265">
            <v>125800</v>
          </cell>
        </row>
        <row r="1266">
          <cell r="A1266">
            <v>125900</v>
          </cell>
          <cell r="D1266" t="str">
            <v>pas de définition</v>
          </cell>
          <cell r="I1266">
            <v>125900</v>
          </cell>
        </row>
        <row r="1267">
          <cell r="A1267">
            <v>126000</v>
          </cell>
          <cell r="D1267" t="str">
            <v>pas de définition</v>
          </cell>
          <cell r="I1267">
            <v>126000</v>
          </cell>
        </row>
        <row r="1268">
          <cell r="A1268">
            <v>126100</v>
          </cell>
          <cell r="D1268" t="str">
            <v>pas de définition</v>
          </cell>
          <cell r="I1268">
            <v>126100</v>
          </cell>
        </row>
        <row r="1269">
          <cell r="A1269">
            <v>126200</v>
          </cell>
          <cell r="D1269" t="str">
            <v>pas de définition</v>
          </cell>
          <cell r="I1269">
            <v>126200</v>
          </cell>
        </row>
        <row r="1270">
          <cell r="A1270">
            <v>126300</v>
          </cell>
          <cell r="D1270" t="str">
            <v>pas de définition</v>
          </cell>
          <cell r="I1270">
            <v>126300</v>
          </cell>
        </row>
        <row r="1271">
          <cell r="A1271">
            <v>126400</v>
          </cell>
          <cell r="D1271" t="str">
            <v>pas de définition</v>
          </cell>
          <cell r="I1271">
            <v>126400</v>
          </cell>
        </row>
        <row r="1272">
          <cell r="A1272">
            <v>126500</v>
          </cell>
          <cell r="D1272" t="str">
            <v>pas de définition</v>
          </cell>
          <cell r="I1272">
            <v>126500</v>
          </cell>
        </row>
        <row r="1273">
          <cell r="A1273">
            <v>126600</v>
          </cell>
          <cell r="D1273" t="str">
            <v>pas de définition</v>
          </cell>
          <cell r="I1273">
            <v>126600</v>
          </cell>
        </row>
        <row r="1274">
          <cell r="A1274">
            <v>126700</v>
          </cell>
          <cell r="D1274" t="str">
            <v>pas de définition</v>
          </cell>
          <cell r="I1274">
            <v>126700</v>
          </cell>
        </row>
        <row r="1275">
          <cell r="A1275">
            <v>126800</v>
          </cell>
          <cell r="D1275" t="str">
            <v>pas de définition</v>
          </cell>
          <cell r="I1275">
            <v>126800</v>
          </cell>
        </row>
        <row r="1276">
          <cell r="A1276">
            <v>126900</v>
          </cell>
          <cell r="D1276" t="str">
            <v>pas de définition</v>
          </cell>
          <cell r="I1276">
            <v>126900</v>
          </cell>
        </row>
        <row r="1277">
          <cell r="A1277">
            <v>127000</v>
          </cell>
          <cell r="D1277" t="str">
            <v>pas de définition</v>
          </cell>
          <cell r="I1277">
            <v>127000</v>
          </cell>
        </row>
        <row r="1278">
          <cell r="A1278">
            <v>127100</v>
          </cell>
          <cell r="D1278" t="str">
            <v>pas de définition</v>
          </cell>
          <cell r="I1278">
            <v>127100</v>
          </cell>
        </row>
        <row r="1279">
          <cell r="A1279">
            <v>127200</v>
          </cell>
          <cell r="D1279" t="str">
            <v>pas de définition</v>
          </cell>
          <cell r="I1279">
            <v>127200</v>
          </cell>
        </row>
        <row r="1280">
          <cell r="A1280">
            <v>127300</v>
          </cell>
          <cell r="D1280" t="str">
            <v>pas de définition</v>
          </cell>
          <cell r="I1280">
            <v>127300</v>
          </cell>
        </row>
        <row r="1281">
          <cell r="A1281">
            <v>127400</v>
          </cell>
          <cell r="D1281" t="str">
            <v>pas de définition</v>
          </cell>
          <cell r="I1281">
            <v>127400</v>
          </cell>
        </row>
        <row r="1282">
          <cell r="A1282">
            <v>127500</v>
          </cell>
          <cell r="D1282" t="str">
            <v>pas de définition</v>
          </cell>
          <cell r="I1282">
            <v>127500</v>
          </cell>
        </row>
        <row r="1283">
          <cell r="A1283">
            <v>127600</v>
          </cell>
          <cell r="D1283" t="str">
            <v>pas de définition</v>
          </cell>
          <cell r="I1283">
            <v>127600</v>
          </cell>
        </row>
        <row r="1284">
          <cell r="A1284">
            <v>127700</v>
          </cell>
          <cell r="D1284" t="str">
            <v>pas de définition</v>
          </cell>
          <cell r="I1284">
            <v>127700</v>
          </cell>
        </row>
        <row r="1285">
          <cell r="A1285">
            <v>127800</v>
          </cell>
          <cell r="D1285" t="str">
            <v>pas de définition</v>
          </cell>
          <cell r="I1285">
            <v>127800</v>
          </cell>
        </row>
        <row r="1286">
          <cell r="A1286">
            <v>127900</v>
          </cell>
          <cell r="D1286" t="str">
            <v>pas de définition</v>
          </cell>
          <cell r="I1286">
            <v>127900</v>
          </cell>
        </row>
        <row r="1287">
          <cell r="A1287">
            <v>128000</v>
          </cell>
          <cell r="D1287" t="str">
            <v>pas de définition</v>
          </cell>
          <cell r="I1287">
            <v>128000</v>
          </cell>
        </row>
        <row r="1288">
          <cell r="A1288">
            <v>128100</v>
          </cell>
          <cell r="D1288" t="str">
            <v>pas de définition</v>
          </cell>
          <cell r="I1288">
            <v>128100</v>
          </cell>
        </row>
        <row r="1289">
          <cell r="A1289">
            <v>128200</v>
          </cell>
          <cell r="D1289" t="str">
            <v>pas de définition</v>
          </cell>
          <cell r="I1289">
            <v>128200</v>
          </cell>
        </row>
        <row r="1290">
          <cell r="A1290">
            <v>128300</v>
          </cell>
          <cell r="D1290" t="str">
            <v>pas de définition</v>
          </cell>
          <cell r="I1290">
            <v>128300</v>
          </cell>
        </row>
        <row r="1291">
          <cell r="A1291">
            <v>128400</v>
          </cell>
          <cell r="D1291" t="str">
            <v>pas de définition</v>
          </cell>
          <cell r="I1291">
            <v>128400</v>
          </cell>
        </row>
        <row r="1292">
          <cell r="A1292">
            <v>128500</v>
          </cell>
          <cell r="D1292" t="str">
            <v>pas de définition</v>
          </cell>
          <cell r="I1292">
            <v>128500</v>
          </cell>
        </row>
        <row r="1293">
          <cell r="A1293">
            <v>128600</v>
          </cell>
          <cell r="D1293" t="str">
            <v>pas de définition</v>
          </cell>
          <cell r="I1293">
            <v>128600</v>
          </cell>
        </row>
        <row r="1294">
          <cell r="A1294">
            <v>128700</v>
          </cell>
          <cell r="D1294" t="str">
            <v>pas de définition</v>
          </cell>
          <cell r="I1294">
            <v>128700</v>
          </cell>
        </row>
        <row r="1295">
          <cell r="A1295">
            <v>128800</v>
          </cell>
          <cell r="D1295" t="str">
            <v>pas de définition</v>
          </cell>
          <cell r="I1295">
            <v>128800</v>
          </cell>
        </row>
        <row r="1296">
          <cell r="A1296">
            <v>128900</v>
          </cell>
          <cell r="D1296" t="str">
            <v>pas de définition</v>
          </cell>
          <cell r="I1296">
            <v>128900</v>
          </cell>
        </row>
        <row r="1297">
          <cell r="A1297">
            <v>129000</v>
          </cell>
          <cell r="D1297" t="str">
            <v>pas de définition</v>
          </cell>
          <cell r="I1297">
            <v>129000</v>
          </cell>
        </row>
        <row r="1298">
          <cell r="A1298">
            <v>129100</v>
          </cell>
          <cell r="D1298" t="str">
            <v>pas de définition</v>
          </cell>
          <cell r="I1298">
            <v>129100</v>
          </cell>
        </row>
        <row r="1299">
          <cell r="A1299">
            <v>129200</v>
          </cell>
          <cell r="D1299" t="str">
            <v>pas de définition</v>
          </cell>
          <cell r="I1299">
            <v>129200</v>
          </cell>
        </row>
        <row r="1300">
          <cell r="A1300">
            <v>129300</v>
          </cell>
          <cell r="D1300" t="str">
            <v>pas de définition</v>
          </cell>
          <cell r="I1300">
            <v>129300</v>
          </cell>
        </row>
        <row r="1301">
          <cell r="A1301">
            <v>129400</v>
          </cell>
          <cell r="D1301" t="str">
            <v>pas de définition</v>
          </cell>
          <cell r="I1301">
            <v>129400</v>
          </cell>
        </row>
        <row r="1302">
          <cell r="A1302">
            <v>129500</v>
          </cell>
          <cell r="D1302" t="str">
            <v>pas de définition</v>
          </cell>
          <cell r="I1302">
            <v>129500</v>
          </cell>
        </row>
        <row r="1303">
          <cell r="A1303">
            <v>129600</v>
          </cell>
          <cell r="B1303" t="str">
            <v xml:space="preserve">Jahresabschluss </v>
          </cell>
          <cell r="C1303" t="str">
            <v xml:space="preserve">Year-end closing </v>
          </cell>
          <cell r="D1303" t="str">
            <v>pas de définition</v>
          </cell>
          <cell r="I1303">
            <v>129600</v>
          </cell>
        </row>
        <row r="1304">
          <cell r="A1304">
            <v>129700</v>
          </cell>
          <cell r="B1304" t="str">
            <v>Aktiva</v>
          </cell>
          <cell r="C1304" t="str">
            <v>Assets</v>
          </cell>
          <cell r="D1304" t="str">
            <v>pas de définition</v>
          </cell>
          <cell r="I1304">
            <v>129700</v>
          </cell>
        </row>
        <row r="1305">
          <cell r="A1305">
            <v>129800</v>
          </cell>
          <cell r="B1305" t="str">
            <v>Passiva</v>
          </cell>
          <cell r="C1305" t="str">
            <v>Equity &amp; liabilities</v>
          </cell>
          <cell r="D1305" t="str">
            <v>pas de définition</v>
          </cell>
          <cell r="I1305">
            <v>129800</v>
          </cell>
        </row>
        <row r="1306">
          <cell r="A1306">
            <v>129900</v>
          </cell>
          <cell r="B1306" t="str">
            <v>1. Bilanz</v>
          </cell>
          <cell r="C1306" t="str">
            <v>1. Balance sheet</v>
          </cell>
          <cell r="D1306" t="str">
            <v>pas de définition</v>
          </cell>
          <cell r="I1306">
            <v>129900</v>
          </cell>
        </row>
        <row r="1307">
          <cell r="A1307">
            <v>130000</v>
          </cell>
          <cell r="B1307" t="str">
            <v>Bilanzsumme Aktiva</v>
          </cell>
          <cell r="C1307" t="str">
            <v>Total assets</v>
          </cell>
          <cell r="D1307" t="str">
            <v>pas de définition</v>
          </cell>
          <cell r="I1307">
            <v>130000</v>
          </cell>
        </row>
        <row r="1308">
          <cell r="A1308">
            <v>130100</v>
          </cell>
          <cell r="B1308" t="str">
            <v>Bilanzsumme AV</v>
          </cell>
          <cell r="C1308" t="str">
            <v>Total fixed assets</v>
          </cell>
          <cell r="D1308" t="str">
            <v>pas de définition</v>
          </cell>
          <cell r="I1308">
            <v>130100</v>
          </cell>
        </row>
        <row r="1309">
          <cell r="A1309">
            <v>130200</v>
          </cell>
          <cell r="B1309" t="str">
            <v>Bilanzsumme Vorräte</v>
          </cell>
          <cell r="C1309" t="str">
            <v>Total inventories</v>
          </cell>
          <cell r="D1309" t="str">
            <v>pas de définition</v>
          </cell>
          <cell r="I1309">
            <v>130200</v>
          </cell>
        </row>
        <row r="1310">
          <cell r="A1310">
            <v>130300</v>
          </cell>
          <cell r="B1310" t="str">
            <v>Bilanzsumme Forderungen</v>
          </cell>
          <cell r="C1310" t="str">
            <v>Total receivables</v>
          </cell>
          <cell r="D1310" t="str">
            <v>pas de définition</v>
          </cell>
          <cell r="I1310">
            <v>130300</v>
          </cell>
        </row>
        <row r="1311">
          <cell r="A1311">
            <v>130400</v>
          </cell>
          <cell r="B1311" t="str">
            <v>Bilanzsumme Forderungen VU</v>
          </cell>
          <cell r="C1311" t="str">
            <v>Total receivables affiliated comp.</v>
          </cell>
          <cell r="D1311" t="str">
            <v>pas de définition</v>
          </cell>
          <cell r="I1311">
            <v>130400</v>
          </cell>
        </row>
        <row r="1312">
          <cell r="A1312">
            <v>130500</v>
          </cell>
          <cell r="B1312" t="str">
            <v>Bilanzsumme Sonstige VG</v>
          </cell>
          <cell r="C1312" t="str">
            <v>Total other assets</v>
          </cell>
          <cell r="D1312" t="str">
            <v>pas de définition</v>
          </cell>
          <cell r="I1312">
            <v>130500</v>
          </cell>
        </row>
        <row r="1313">
          <cell r="A1313">
            <v>130600</v>
          </cell>
          <cell r="B1313" t="str">
            <v>Bilanzsumme Cash</v>
          </cell>
          <cell r="C1313" t="str">
            <v>Total cash</v>
          </cell>
          <cell r="D1313" t="str">
            <v>pas de définition</v>
          </cell>
          <cell r="I1313">
            <v>130600</v>
          </cell>
        </row>
        <row r="1314">
          <cell r="A1314">
            <v>130700</v>
          </cell>
          <cell r="B1314" t="str">
            <v>Bilanzsumme Passiva</v>
          </cell>
          <cell r="C1314" t="str">
            <v>Total equity &amp; liabilities</v>
          </cell>
          <cell r="D1314" t="str">
            <v>pas de définition</v>
          </cell>
          <cell r="I1314">
            <v>130700</v>
          </cell>
        </row>
        <row r="1315">
          <cell r="A1315">
            <v>130800</v>
          </cell>
          <cell r="B1315" t="str">
            <v>Anlagespiegel</v>
          </cell>
          <cell r="C1315" t="str">
            <v>Asset analysis</v>
          </cell>
          <cell r="D1315" t="str">
            <v>pas de définition</v>
          </cell>
          <cell r="I1315">
            <v>130800</v>
          </cell>
        </row>
        <row r="1316">
          <cell r="A1316">
            <v>130900</v>
          </cell>
          <cell r="B1316" t="str">
            <v>Formblatt Vorräte</v>
          </cell>
          <cell r="C1316" t="str">
            <v>Form inventories</v>
          </cell>
          <cell r="D1316" t="str">
            <v>pas de définition</v>
          </cell>
          <cell r="I1316">
            <v>130900</v>
          </cell>
        </row>
        <row r="1317">
          <cell r="A1317">
            <v>131000</v>
          </cell>
          <cell r="B1317" t="str">
            <v>Forderungsspiegel</v>
          </cell>
          <cell r="C1317" t="str">
            <v>Receivables analysis</v>
          </cell>
          <cell r="D1317" t="str">
            <v>pas de définition</v>
          </cell>
          <cell r="I1317">
            <v>131000</v>
          </cell>
        </row>
        <row r="1318">
          <cell r="A1318">
            <v>131100</v>
          </cell>
          <cell r="B1318" t="str">
            <v>Formblatt Ford. VU</v>
          </cell>
          <cell r="C1318" t="str">
            <v>Form receivables affiliated comp.</v>
          </cell>
          <cell r="D1318" t="str">
            <v>pas de définition</v>
          </cell>
          <cell r="I1318">
            <v>131100</v>
          </cell>
        </row>
        <row r="1319">
          <cell r="A1319">
            <v>131200</v>
          </cell>
          <cell r="B1319" t="str">
            <v>Formblatt Sonstige VG</v>
          </cell>
          <cell r="C1319" t="str">
            <v>Form other assets</v>
          </cell>
          <cell r="D1319" t="str">
            <v>pas de définition</v>
          </cell>
          <cell r="I1319">
            <v>131200</v>
          </cell>
        </row>
        <row r="1320">
          <cell r="A1320">
            <v>131300</v>
          </cell>
          <cell r="B1320" t="str">
            <v>Formblatt Liquide Mittel</v>
          </cell>
          <cell r="C1320" t="str">
            <v>Form liquid funds</v>
          </cell>
          <cell r="D1320" t="str">
            <v>pas de définition</v>
          </cell>
          <cell r="I1320">
            <v>131300</v>
          </cell>
        </row>
        <row r="1321">
          <cell r="A1321">
            <v>131400</v>
          </cell>
          <cell r="B1321" t="str">
            <v>Bilanzsumme Eigenkapital</v>
          </cell>
          <cell r="C1321" t="str">
            <v>Total equity</v>
          </cell>
          <cell r="D1321" t="str">
            <v>pas de définition</v>
          </cell>
          <cell r="I1321">
            <v>131400</v>
          </cell>
        </row>
        <row r="1322">
          <cell r="A1322">
            <v>131500</v>
          </cell>
          <cell r="B1322" t="str">
            <v>Jahresüberschuss Bilanz</v>
          </cell>
          <cell r="C1322" t="str">
            <v>Net income for the year (B/S)</v>
          </cell>
          <cell r="D1322" t="str">
            <v>pas de définition</v>
          </cell>
          <cell r="I1322">
            <v>131500</v>
          </cell>
        </row>
        <row r="1323">
          <cell r="A1323">
            <v>131600</v>
          </cell>
          <cell r="B1323" t="str">
            <v>Bilanzgewinn Bilanz</v>
          </cell>
          <cell r="C1323" t="str">
            <v>Net retained profits (B/S)</v>
          </cell>
          <cell r="D1323" t="str">
            <v>pas de définition</v>
          </cell>
          <cell r="I1323">
            <v>131600</v>
          </cell>
        </row>
        <row r="1324">
          <cell r="A1324">
            <v>131700</v>
          </cell>
          <cell r="B1324" t="str">
            <v>Bilanzsumme Rückstellungen</v>
          </cell>
          <cell r="C1324" t="str">
            <v>Total accruals</v>
          </cell>
          <cell r="D1324" t="str">
            <v>pas de définition</v>
          </cell>
          <cell r="I1324">
            <v>131700</v>
          </cell>
        </row>
        <row r="1325">
          <cell r="A1325">
            <v>131800</v>
          </cell>
          <cell r="B1325" t="str">
            <v>Bilanzsumme Verbindlichkeiten</v>
          </cell>
          <cell r="C1325" t="str">
            <v>Total liabilities</v>
          </cell>
          <cell r="D1325" t="str">
            <v>pas de définition</v>
          </cell>
          <cell r="I1325">
            <v>131800</v>
          </cell>
        </row>
        <row r="1326">
          <cell r="A1326">
            <v>131900</v>
          </cell>
          <cell r="B1326" t="str">
            <v>Bilanzsumme Verbindl. Banken</v>
          </cell>
          <cell r="C1326" t="str">
            <v>Total liabilities to banks</v>
          </cell>
          <cell r="D1326" t="str">
            <v>pas de définition</v>
          </cell>
          <cell r="I1326">
            <v>131900</v>
          </cell>
        </row>
        <row r="1327">
          <cell r="A1327">
            <v>132000</v>
          </cell>
          <cell r="B1327" t="str">
            <v>Bilanzsumme VU</v>
          </cell>
          <cell r="C1327" t="str">
            <v>Total payables to affiliated comp.</v>
          </cell>
          <cell r="D1327" t="str">
            <v>pas de définition</v>
          </cell>
          <cell r="I1327">
            <v>132000</v>
          </cell>
        </row>
        <row r="1328">
          <cell r="A1328">
            <v>132100</v>
          </cell>
          <cell r="B1328" t="str">
            <v>Bilanzsumme Sonderposten m.R.</v>
          </cell>
          <cell r="C1328" t="str">
            <v>Total special items with an equity port.</v>
          </cell>
          <cell r="D1328" t="str">
            <v>pas de définition</v>
          </cell>
          <cell r="I1328">
            <v>132100</v>
          </cell>
        </row>
        <row r="1329">
          <cell r="A1329">
            <v>132200</v>
          </cell>
          <cell r="B1329" t="str">
            <v>Formblatt Eigenkapital</v>
          </cell>
          <cell r="C1329" t="str">
            <v>Form equity</v>
          </cell>
          <cell r="D1329" t="str">
            <v>pas de définition</v>
          </cell>
          <cell r="I1329">
            <v>132200</v>
          </cell>
        </row>
        <row r="1330">
          <cell r="A1330">
            <v>132300</v>
          </cell>
          <cell r="B1330" t="str">
            <v>Jahresüberschuss GuV</v>
          </cell>
          <cell r="C1330" t="str">
            <v>Net income for the year (P&amp;L)</v>
          </cell>
          <cell r="D1330" t="str">
            <v>pas de définition</v>
          </cell>
          <cell r="I1330">
            <v>132300</v>
          </cell>
        </row>
        <row r="1331">
          <cell r="A1331">
            <v>132400</v>
          </cell>
          <cell r="B1331" t="str">
            <v>Bilanzgewinn GuV</v>
          </cell>
          <cell r="C1331" t="str">
            <v>Net retained profits (P&amp;L)</v>
          </cell>
          <cell r="D1331" t="str">
            <v>pas de définition</v>
          </cell>
          <cell r="I1331">
            <v>132400</v>
          </cell>
        </row>
        <row r="1332">
          <cell r="A1332">
            <v>132500</v>
          </cell>
          <cell r="B1332" t="str">
            <v>Rückstellungsspiegel</v>
          </cell>
          <cell r="C1332" t="str">
            <v>Accruals analysis</v>
          </cell>
          <cell r="D1332" t="str">
            <v>pas de définition</v>
          </cell>
          <cell r="I1332">
            <v>132500</v>
          </cell>
        </row>
        <row r="1333">
          <cell r="A1333">
            <v>132600</v>
          </cell>
          <cell r="B1333" t="str">
            <v>Verbindlichkeitsspiegel</v>
          </cell>
          <cell r="C1333" t="str">
            <v>Liabilities analysis</v>
          </cell>
          <cell r="D1333" t="str">
            <v>pas de définition</v>
          </cell>
          <cell r="I1333">
            <v>132600</v>
          </cell>
        </row>
        <row r="1334">
          <cell r="A1334">
            <v>132700</v>
          </cell>
          <cell r="B1334" t="str">
            <v>Formblatt Banken</v>
          </cell>
          <cell r="C1334" t="str">
            <v>Form banks</v>
          </cell>
          <cell r="D1334" t="str">
            <v>pas de définition</v>
          </cell>
          <cell r="I1334">
            <v>132700</v>
          </cell>
        </row>
        <row r="1335">
          <cell r="A1335">
            <v>132800</v>
          </cell>
          <cell r="B1335" t="str">
            <v>Formblatt Verbindl.VU</v>
          </cell>
          <cell r="C1335" t="str">
            <v>Form payable to affiliated comp.</v>
          </cell>
          <cell r="D1335" t="str">
            <v>pas de définition</v>
          </cell>
          <cell r="I1335">
            <v>132800</v>
          </cell>
        </row>
        <row r="1336">
          <cell r="A1336">
            <v>132900</v>
          </cell>
          <cell r="B1336" t="str">
            <v>Formblatt Sopo</v>
          </cell>
          <cell r="C1336" t="str">
            <v>Form special items whith an equity port.</v>
          </cell>
          <cell r="D1336" t="str">
            <v>pas de définition</v>
          </cell>
          <cell r="I1336">
            <v>132900</v>
          </cell>
        </row>
        <row r="1337">
          <cell r="A1337">
            <v>133000</v>
          </cell>
          <cell r="B1337" t="str">
            <v>2.GuV</v>
          </cell>
          <cell r="C1337" t="str">
            <v>2. P&amp;L</v>
          </cell>
          <cell r="D1337" t="str">
            <v>pas de définition</v>
          </cell>
          <cell r="I1337">
            <v>133000</v>
          </cell>
        </row>
        <row r="1338">
          <cell r="A1338">
            <v>133100</v>
          </cell>
          <cell r="B1338" t="str">
            <v>Summe Umsatz GuV</v>
          </cell>
          <cell r="C1338" t="str">
            <v>Total sales (P&amp;L)</v>
          </cell>
          <cell r="D1338" t="str">
            <v>pas de définition</v>
          </cell>
          <cell r="I1338">
            <v>133100</v>
          </cell>
        </row>
        <row r="1339">
          <cell r="A1339">
            <v>133200</v>
          </cell>
          <cell r="B1339" t="str">
            <v>Bestandsveränderung GuV</v>
          </cell>
          <cell r="C1339" t="str">
            <v>Change in stock (P&amp;L)</v>
          </cell>
          <cell r="D1339" t="str">
            <v>pas de définition</v>
          </cell>
          <cell r="I1339">
            <v>133200</v>
          </cell>
        </row>
        <row r="1340">
          <cell r="A1340">
            <v>133300</v>
          </cell>
          <cell r="B1340" t="str">
            <v>betriebl. Erträge GuV</v>
          </cell>
          <cell r="C1340" t="str">
            <v>Operating income (P&amp;L)</v>
          </cell>
          <cell r="D1340" t="str">
            <v>pas de définition</v>
          </cell>
          <cell r="I1340">
            <v>133300</v>
          </cell>
        </row>
        <row r="1341">
          <cell r="A1341">
            <v>133400</v>
          </cell>
          <cell r="B1341" t="str">
            <v>Materialaufwand GuV</v>
          </cell>
          <cell r="C1341" t="str">
            <v>Material expenses (P&amp;L)</v>
          </cell>
          <cell r="D1341" t="str">
            <v>pas de définition</v>
          </cell>
          <cell r="I1341">
            <v>133400</v>
          </cell>
        </row>
        <row r="1342">
          <cell r="A1342">
            <v>133500</v>
          </cell>
          <cell r="B1342" t="str">
            <v>Abstimmung Löhne GuV</v>
          </cell>
          <cell r="C1342" t="str">
            <v>Reconciliation Wages (P&amp;L)</v>
          </cell>
          <cell r="D1342" t="str">
            <v>pas de définition</v>
          </cell>
          <cell r="I1342">
            <v>133500</v>
          </cell>
        </row>
        <row r="1343">
          <cell r="A1343">
            <v>133600</v>
          </cell>
          <cell r="B1343" t="str">
            <v>Abstimmung Gehälter GuV</v>
          </cell>
          <cell r="C1343" t="str">
            <v>Reconciliation Salaries (P&amp;L)</v>
          </cell>
          <cell r="D1343" t="str">
            <v>pas de définition</v>
          </cell>
          <cell r="I1343">
            <v>133600</v>
          </cell>
        </row>
        <row r="1344">
          <cell r="A1344">
            <v>133700</v>
          </cell>
          <cell r="B1344" t="str">
            <v>Abstimmung Soziale Abgaben GuV</v>
          </cell>
          <cell r="C1344" t="str">
            <v>Reconciliation social security (P&amp;L)</v>
          </cell>
          <cell r="D1344" t="str">
            <v>pas de définition</v>
          </cell>
          <cell r="I1344">
            <v>133700</v>
          </cell>
        </row>
        <row r="1345">
          <cell r="A1345">
            <v>133800</v>
          </cell>
          <cell r="B1345" t="str">
            <v>Abstimmung Altersversorgung GuV</v>
          </cell>
          <cell r="C1345" t="str">
            <v>Reconciliation pensions (P&amp;L)</v>
          </cell>
          <cell r="D1345" t="str">
            <v>pas de définition</v>
          </cell>
          <cell r="I1345">
            <v>133800</v>
          </cell>
        </row>
        <row r="1346">
          <cell r="A1346">
            <v>133900</v>
          </cell>
          <cell r="B1346" t="str">
            <v>Abschreibungen GuV</v>
          </cell>
          <cell r="C1346" t="str">
            <v>Depreciation (P&amp;L)</v>
          </cell>
          <cell r="D1346" t="str">
            <v>pas de définition</v>
          </cell>
          <cell r="I1346">
            <v>133900</v>
          </cell>
        </row>
        <row r="1347">
          <cell r="A1347">
            <v>134000</v>
          </cell>
          <cell r="B1347" t="str">
            <v>betriebl. Aufwand GuV</v>
          </cell>
          <cell r="C1347" t="str">
            <v>Operating expenses (P&amp;L)</v>
          </cell>
          <cell r="D1347" t="str">
            <v>pas de définition</v>
          </cell>
          <cell r="I1347">
            <v>134000</v>
          </cell>
        </row>
        <row r="1348">
          <cell r="A1348">
            <v>134100</v>
          </cell>
          <cell r="B1348" t="str">
            <v>Erträge Auflösung Rückst.</v>
          </cell>
          <cell r="C1348" t="str">
            <v>Income from the release of accruals</v>
          </cell>
          <cell r="D1348" t="str">
            <v>pas de définition</v>
          </cell>
          <cell r="I1348">
            <v>134100</v>
          </cell>
        </row>
        <row r="1349">
          <cell r="A1349">
            <v>134200</v>
          </cell>
          <cell r="B1349" t="str">
            <v>Abstimmung Finanzergebnis GuV</v>
          </cell>
          <cell r="C1349" t="str">
            <v>Reconciliation financial result (P&amp;L)</v>
          </cell>
          <cell r="D1349" t="str">
            <v>pas de définition</v>
          </cell>
          <cell r="I1349">
            <v>134200</v>
          </cell>
        </row>
        <row r="1350">
          <cell r="A1350">
            <v>134300</v>
          </cell>
          <cell r="B1350" t="str">
            <v>Abstimmung EEST GuV</v>
          </cell>
          <cell r="C1350" t="str">
            <v>Reconciliation income taxes (P&amp;L)</v>
          </cell>
          <cell r="D1350" t="str">
            <v>pas de définition</v>
          </cell>
          <cell r="I1350">
            <v>134300</v>
          </cell>
        </row>
        <row r="1351">
          <cell r="A1351">
            <v>134400</v>
          </cell>
          <cell r="B1351" t="str">
            <v>Abstimmung Sonstige Steuern GuV</v>
          </cell>
          <cell r="C1351" t="str">
            <v>Reconciliation other taxes (P&amp;L)</v>
          </cell>
          <cell r="D1351" t="str">
            <v>pas de définition</v>
          </cell>
          <cell r="I1351">
            <v>134400</v>
          </cell>
        </row>
        <row r="1352">
          <cell r="A1352">
            <v>134500</v>
          </cell>
          <cell r="B1352" t="str">
            <v>Abstimmung Steuern Total GuV</v>
          </cell>
          <cell r="C1352" t="str">
            <v>Reconciliation total taxes (P&amp;L)</v>
          </cell>
          <cell r="D1352" t="str">
            <v>pas de définition</v>
          </cell>
          <cell r="I1352">
            <v>134500</v>
          </cell>
        </row>
        <row r="1353">
          <cell r="A1353">
            <v>134600</v>
          </cell>
          <cell r="B1353" t="str">
            <v>Formblatt Umsatz</v>
          </cell>
          <cell r="C1353" t="str">
            <v>Form sales</v>
          </cell>
          <cell r="D1353" t="str">
            <v>pas de définition</v>
          </cell>
          <cell r="I1353">
            <v>134600</v>
          </cell>
        </row>
        <row r="1354">
          <cell r="A1354">
            <v>134700</v>
          </cell>
          <cell r="B1354" t="str">
            <v>Formblatt Bestandsveränderung</v>
          </cell>
          <cell r="C1354" t="str">
            <v>Form change in stock</v>
          </cell>
          <cell r="D1354" t="str">
            <v>pas de définition</v>
          </cell>
          <cell r="I1354">
            <v>134700</v>
          </cell>
        </row>
        <row r="1355">
          <cell r="A1355">
            <v>134800</v>
          </cell>
          <cell r="B1355" t="str">
            <v>Formblatt betriebl. Erträge</v>
          </cell>
          <cell r="C1355" t="str">
            <v>Form operating income</v>
          </cell>
          <cell r="D1355" t="str">
            <v>pas de définition</v>
          </cell>
          <cell r="I1355">
            <v>134800</v>
          </cell>
        </row>
        <row r="1356">
          <cell r="A1356">
            <v>134900</v>
          </cell>
          <cell r="B1356" t="str">
            <v>Formblatt Materialaufwand</v>
          </cell>
          <cell r="C1356" t="str">
            <v>Form material expenses</v>
          </cell>
          <cell r="D1356" t="str">
            <v>pas de définition</v>
          </cell>
          <cell r="I1356">
            <v>134900</v>
          </cell>
        </row>
        <row r="1357">
          <cell r="A1357">
            <v>135000</v>
          </cell>
          <cell r="B1357" t="str">
            <v>Formblatt Löhne</v>
          </cell>
          <cell r="C1357" t="str">
            <v>Form wages</v>
          </cell>
          <cell r="D1357" t="str">
            <v>pas de définition</v>
          </cell>
          <cell r="I1357">
            <v>135000</v>
          </cell>
        </row>
        <row r="1358">
          <cell r="A1358">
            <v>135100</v>
          </cell>
          <cell r="B1358" t="str">
            <v>Formblatt Gehälter</v>
          </cell>
          <cell r="C1358" t="str">
            <v>Form salaries</v>
          </cell>
          <cell r="D1358" t="str">
            <v>pas de définition</v>
          </cell>
          <cell r="I1358">
            <v>135100</v>
          </cell>
        </row>
        <row r="1359">
          <cell r="A1359">
            <v>135200</v>
          </cell>
          <cell r="B1359" t="str">
            <v>Abschreibungen Anlagespiegel</v>
          </cell>
          <cell r="C1359" t="str">
            <v>Depreciation asset analysis</v>
          </cell>
          <cell r="D1359" t="str">
            <v>pas de définition</v>
          </cell>
          <cell r="I1359">
            <v>135200</v>
          </cell>
        </row>
        <row r="1360">
          <cell r="A1360">
            <v>135300</v>
          </cell>
          <cell r="B1360" t="str">
            <v>Formblatt betriebl. Aufwand</v>
          </cell>
          <cell r="C1360" t="str">
            <v>Form operating expenses</v>
          </cell>
          <cell r="D1360" t="str">
            <v>pas de définition</v>
          </cell>
          <cell r="I1360">
            <v>135300</v>
          </cell>
        </row>
        <row r="1361">
          <cell r="A1361">
            <v>135400</v>
          </cell>
          <cell r="B1361" t="str">
            <v>Formblatt Finanzergebnis</v>
          </cell>
          <cell r="C1361" t="str">
            <v>Form financial result</v>
          </cell>
          <cell r="D1361" t="str">
            <v>pas de définition</v>
          </cell>
          <cell r="I1361">
            <v>135400</v>
          </cell>
        </row>
        <row r="1362">
          <cell r="A1362">
            <v>135500</v>
          </cell>
          <cell r="B1362" t="str">
            <v>Formblatt Steuern</v>
          </cell>
          <cell r="C1362" t="str">
            <v>Form taxes</v>
          </cell>
          <cell r="D1362" t="str">
            <v>pas de définition</v>
          </cell>
          <cell r="I1362">
            <v>135500</v>
          </cell>
        </row>
        <row r="1363">
          <cell r="A1363">
            <v>135600</v>
          </cell>
          <cell r="B1363" t="str">
            <v>Vorgang</v>
          </cell>
          <cell r="C1363" t="str">
            <v>Activity</v>
          </cell>
          <cell r="D1363" t="str">
            <v>pas de définition</v>
          </cell>
          <cell r="I1363">
            <v>135600</v>
          </cell>
        </row>
        <row r="1364">
          <cell r="A1364">
            <v>135700</v>
          </cell>
          <cell r="B1364" t="str">
            <v>Klick-Hilfe</v>
          </cell>
          <cell r="C1364" t="str">
            <v>click help</v>
          </cell>
          <cell r="D1364" t="str">
            <v>pas de définition</v>
          </cell>
          <cell r="I1364">
            <v>135700</v>
          </cell>
        </row>
        <row r="1365">
          <cell r="A1365">
            <v>135800</v>
          </cell>
          <cell r="B1365" t="str">
            <v>Gültigkeit</v>
          </cell>
          <cell r="C1365" t="str">
            <v>Term</v>
          </cell>
          <cell r="D1365" t="str">
            <v>pas de définition</v>
          </cell>
          <cell r="I1365">
            <v>135800</v>
          </cell>
        </row>
        <row r="1366">
          <cell r="A1366">
            <v>135900</v>
          </cell>
          <cell r="B1366" t="str">
            <v>Erläuterungen zu Excel - Modell</v>
          </cell>
          <cell r="C1366" t="str">
            <v xml:space="preserve">Brief introduction to the consolidation file </v>
          </cell>
          <cell r="D1366" t="str">
            <v>pas de définition</v>
          </cell>
          <cell r="I1366">
            <v>135900</v>
          </cell>
        </row>
        <row r="1367">
          <cell r="A1367">
            <v>136000</v>
          </cell>
          <cell r="B1367" t="str">
            <v>Basisdaten für Gesamtmodell</v>
          </cell>
          <cell r="C1367" t="str">
            <v>Basic data for the model</v>
          </cell>
          <cell r="D1367" t="str">
            <v>pas de définition</v>
          </cell>
          <cell r="I1367">
            <v>136000</v>
          </cell>
        </row>
        <row r="1368">
          <cell r="A1368">
            <v>136100</v>
          </cell>
          <cell r="B1368" t="str">
            <v>Verzeichnis der Konsolidierungs-Formblätter</v>
          </cell>
          <cell r="C1368" t="str">
            <v>List of forms</v>
          </cell>
          <cell r="D1368" t="str">
            <v>pas de définition</v>
          </cell>
          <cell r="I1368">
            <v>136100</v>
          </cell>
        </row>
        <row r="1369">
          <cell r="A1369">
            <v>136200</v>
          </cell>
          <cell r="B1369" t="str">
            <v>Langform der Bilanz in Konzernstruktur</v>
          </cell>
          <cell r="C1369" t="str">
            <v>Balance sheet (B/S) long form</v>
          </cell>
          <cell r="D1369" t="str">
            <v>pas de définition</v>
          </cell>
          <cell r="I1369">
            <v>136200</v>
          </cell>
        </row>
        <row r="1370">
          <cell r="A1370">
            <v>136300</v>
          </cell>
          <cell r="B1370" t="str">
            <v>Kurzform Bilanz - Aktiva</v>
          </cell>
          <cell r="C1370" t="str">
            <v>Assets (B/S) short form</v>
          </cell>
          <cell r="D1370" t="str">
            <v>pas de définition</v>
          </cell>
          <cell r="I1370">
            <v>136300</v>
          </cell>
        </row>
        <row r="1371">
          <cell r="A1371">
            <v>136400</v>
          </cell>
          <cell r="B1371" t="str">
            <v>Umrechnung "KI" in Euro</v>
          </cell>
          <cell r="C1371" t="str">
            <v>Conversion "KI" in Euro</v>
          </cell>
          <cell r="D1371" t="str">
            <v>pas de définition</v>
          </cell>
          <cell r="I1371">
            <v>136400</v>
          </cell>
        </row>
        <row r="1372">
          <cell r="A1372">
            <v>136500</v>
          </cell>
          <cell r="B1372" t="str">
            <v>Anlagespiegel / Anschaffungs- bzw. Herstellkosten</v>
          </cell>
          <cell r="C1372" t="str">
            <v>Asset analysis / Purchasing &amp; manufacturing costs</v>
          </cell>
          <cell r="D1372" t="str">
            <v>pas de définition</v>
          </cell>
          <cell r="I1372">
            <v>136500</v>
          </cell>
        </row>
        <row r="1373">
          <cell r="A1373">
            <v>136600</v>
          </cell>
          <cell r="B1373" t="str">
            <v>Umrechnung "KIA01" in Euro</v>
          </cell>
          <cell r="C1373" t="str">
            <v>Conversion "KIA01" in Euro</v>
          </cell>
          <cell r="D1373" t="str">
            <v>pas de définition</v>
          </cell>
          <cell r="I1373">
            <v>136600</v>
          </cell>
        </row>
        <row r="1374">
          <cell r="A1374">
            <v>136700</v>
          </cell>
          <cell r="B1374" t="str">
            <v>Anlagespiegel / Abschreibungen</v>
          </cell>
          <cell r="C1374" t="str">
            <v>Asset analysis / depreciation</v>
          </cell>
          <cell r="D1374" t="str">
            <v>pas de définition</v>
          </cell>
          <cell r="I1374">
            <v>136700</v>
          </cell>
        </row>
        <row r="1375">
          <cell r="A1375">
            <v>136800</v>
          </cell>
          <cell r="B1375" t="str">
            <v>Umrechnung "KIA02" in Euro</v>
          </cell>
          <cell r="C1375" t="str">
            <v>Conversion "KIA01" in Euro</v>
          </cell>
          <cell r="D1375" t="str">
            <v>pas de définition</v>
          </cell>
          <cell r="I1375">
            <v>136800</v>
          </cell>
        </row>
        <row r="1376">
          <cell r="A1376">
            <v>136900</v>
          </cell>
          <cell r="B1376" t="str">
            <v>Vorräte</v>
          </cell>
          <cell r="C1376" t="str">
            <v>Inventories</v>
          </cell>
          <cell r="D1376" t="str">
            <v>pas de définition</v>
          </cell>
          <cell r="I1376">
            <v>136900</v>
          </cell>
        </row>
        <row r="1377">
          <cell r="A1377">
            <v>137000</v>
          </cell>
          <cell r="B1377" t="str">
            <v>Umrechnung "KIBI101" in Euro</v>
          </cell>
          <cell r="C1377" t="str">
            <v>Conversion "KIBI101" in Euro</v>
          </cell>
          <cell r="D1377" t="str">
            <v>pas de définition</v>
          </cell>
          <cell r="I1377">
            <v>137000</v>
          </cell>
        </row>
        <row r="1378">
          <cell r="A1378">
            <v>137100</v>
          </cell>
          <cell r="B1378" t="str">
            <v>Aufgliederung Vorräte (von konsol.Untern.)</v>
          </cell>
          <cell r="C1378" t="str">
            <v>Inventory split (of consolidated companies)</v>
          </cell>
          <cell r="D1378" t="str">
            <v>pas de définition</v>
          </cell>
          <cell r="I1378">
            <v>137100</v>
          </cell>
        </row>
        <row r="1379">
          <cell r="A1379">
            <v>137200</v>
          </cell>
          <cell r="B1379" t="str">
            <v>Pauschalwertberichtigung Forderungen</v>
          </cell>
          <cell r="C1379" t="str">
            <v>General provions on doubtful debts</v>
          </cell>
          <cell r="D1379" t="str">
            <v>pas de définition</v>
          </cell>
          <cell r="I1379">
            <v>137200</v>
          </cell>
        </row>
        <row r="1380">
          <cell r="A1380">
            <v>137300</v>
          </cell>
          <cell r="B1380" t="str">
            <v>Forderungen gg. verbundenen Unternehmen</v>
          </cell>
          <cell r="C1380" t="str">
            <v>Receivables from associated enterprises</v>
          </cell>
          <cell r="D1380" t="str">
            <v>pas de définition</v>
          </cell>
          <cell r="I1380">
            <v>137300</v>
          </cell>
        </row>
        <row r="1381">
          <cell r="A1381">
            <v>137400</v>
          </cell>
          <cell r="B1381" t="str">
            <v>Sonstige Forderungen und Vermögensgegenstände</v>
          </cell>
          <cell r="C1381" t="str">
            <v>Other receivables and assets</v>
          </cell>
          <cell r="D1381" t="str">
            <v>pas de définition</v>
          </cell>
          <cell r="I1381">
            <v>137400</v>
          </cell>
        </row>
        <row r="1382">
          <cell r="A1382">
            <v>137500</v>
          </cell>
          <cell r="B1382" t="str">
            <v>Liquide Mittel</v>
          </cell>
          <cell r="C1382" t="str">
            <v>Liquid funds</v>
          </cell>
          <cell r="D1382" t="str">
            <v>pas de définition</v>
          </cell>
          <cell r="I1382">
            <v>137500</v>
          </cell>
        </row>
        <row r="1383">
          <cell r="A1383">
            <v>137600</v>
          </cell>
          <cell r="B1383" t="str">
            <v>Kurzform Bilanz - Passiva</v>
          </cell>
          <cell r="C1383" t="str">
            <v>Equity and liabilities (B/S) short form</v>
          </cell>
          <cell r="D1383" t="str">
            <v>pas de définition</v>
          </cell>
          <cell r="I1383">
            <v>137600</v>
          </cell>
        </row>
        <row r="1384">
          <cell r="A1384">
            <v>137700</v>
          </cell>
          <cell r="B1384" t="str">
            <v>Umrechnung "KII" in Euro</v>
          </cell>
          <cell r="C1384" t="str">
            <v>Conversion "KII" in Euro</v>
          </cell>
          <cell r="D1384" t="str">
            <v>pas de définition</v>
          </cell>
          <cell r="I1384">
            <v>137700</v>
          </cell>
        </row>
        <row r="1385">
          <cell r="A1385">
            <v>137800</v>
          </cell>
          <cell r="B1385" t="str">
            <v>Entwicklung Eigenkapital u. Ergebnisverwendung</v>
          </cell>
          <cell r="C1385" t="str">
            <v>Equity development and financial statement usage</v>
          </cell>
          <cell r="D1385" t="str">
            <v>pas de définition</v>
          </cell>
          <cell r="I1385">
            <v>137800</v>
          </cell>
        </row>
        <row r="1386">
          <cell r="A1386">
            <v>137900</v>
          </cell>
          <cell r="B1386" t="str">
            <v>Umrechnung "KIIA" in Euro</v>
          </cell>
          <cell r="C1386" t="str">
            <v>Conversion "KIIA" in Euro</v>
          </cell>
          <cell r="D1386" t="str">
            <v>pas de définition</v>
          </cell>
          <cell r="I1386">
            <v>137900</v>
          </cell>
        </row>
        <row r="1387">
          <cell r="A1387">
            <v>138000</v>
          </cell>
          <cell r="B1387" t="str">
            <v>Sonderposten mit Rücklagenanteil</v>
          </cell>
          <cell r="C1387" t="str">
            <v>Special items with an equity portion</v>
          </cell>
          <cell r="D1387" t="str">
            <v>pas de définition</v>
          </cell>
          <cell r="I1387">
            <v>138000</v>
          </cell>
        </row>
        <row r="1388">
          <cell r="A1388">
            <v>138100</v>
          </cell>
          <cell r="B1388" t="str">
            <v>Umrechnung "KIISO" in Euro</v>
          </cell>
          <cell r="C1388" t="str">
            <v>Conversion "KIISO" in Euro</v>
          </cell>
          <cell r="D1388" t="str">
            <v>pas de définition</v>
          </cell>
          <cell r="I1388">
            <v>138100</v>
          </cell>
        </row>
        <row r="1389">
          <cell r="A1389">
            <v>138200</v>
          </cell>
          <cell r="B1389" t="str">
            <v>Rückstellungen</v>
          </cell>
          <cell r="C1389" t="str">
            <v>Accruals</v>
          </cell>
          <cell r="D1389" t="str">
            <v>pas de définition</v>
          </cell>
          <cell r="I1389">
            <v>138200</v>
          </cell>
        </row>
        <row r="1390">
          <cell r="A1390">
            <v>138300</v>
          </cell>
          <cell r="B1390" t="str">
            <v>Umrechnung "KIIB101" in Euro</v>
          </cell>
          <cell r="C1390" t="str">
            <v>Conversion "KIIB101" in Euro</v>
          </cell>
          <cell r="D1390" t="str">
            <v>pas de définition</v>
          </cell>
          <cell r="I1390">
            <v>138300</v>
          </cell>
        </row>
        <row r="1391">
          <cell r="A1391">
            <v>138400</v>
          </cell>
          <cell r="B1391" t="str">
            <v>Sonstige Rückstellungen</v>
          </cell>
          <cell r="C1391" t="str">
            <v>Other accruals</v>
          </cell>
          <cell r="D1391" t="str">
            <v>pas de définition</v>
          </cell>
          <cell r="I1391">
            <v>138400</v>
          </cell>
        </row>
        <row r="1392">
          <cell r="A1392">
            <v>138500</v>
          </cell>
          <cell r="B1392" t="str">
            <v>Umrechnung "KIIB102" in Euro</v>
          </cell>
          <cell r="C1392" t="str">
            <v>Conversion "KIIB102" in Euro</v>
          </cell>
          <cell r="D1392" t="str">
            <v>pas de définition</v>
          </cell>
          <cell r="I1392">
            <v>138500</v>
          </cell>
        </row>
        <row r="1393">
          <cell r="A1393">
            <v>138600</v>
          </cell>
          <cell r="B1393" t="str">
            <v>Verbindlichkeiten gg. verbundenen Unternehmen</v>
          </cell>
          <cell r="C1393" t="str">
            <v>Payable to affiliated enterprises</v>
          </cell>
          <cell r="D1393" t="str">
            <v>pas de définition</v>
          </cell>
          <cell r="I1393">
            <v>138600</v>
          </cell>
        </row>
        <row r="1394">
          <cell r="A1394">
            <v>138700</v>
          </cell>
          <cell r="B1394" t="str">
            <v>GuV nach Gesamtkostenverfahren</v>
          </cell>
          <cell r="C1394" t="str">
            <v>P&amp;L following the method of total costs</v>
          </cell>
          <cell r="D1394" t="str">
            <v>pas de définition</v>
          </cell>
          <cell r="I1394">
            <v>138700</v>
          </cell>
        </row>
        <row r="1395">
          <cell r="A1395">
            <v>138800</v>
          </cell>
          <cell r="B1395" t="str">
            <v>Umrechnung "KIIIDM" in Euro</v>
          </cell>
          <cell r="C1395" t="str">
            <v>Conversion "KIIIDM" in Euro</v>
          </cell>
          <cell r="D1395" t="str">
            <v>pas de définition</v>
          </cell>
          <cell r="I1395">
            <v>138800</v>
          </cell>
        </row>
        <row r="1396">
          <cell r="A1396">
            <v>138900</v>
          </cell>
          <cell r="B1396" t="str">
            <v>Aufw./Erträge konsolid. Unternehmen</v>
          </cell>
          <cell r="C1396" t="str">
            <v>Expenses / Income consolidated enterpr.</v>
          </cell>
          <cell r="D1396" t="str">
            <v>pas de définition</v>
          </cell>
          <cell r="I1396">
            <v>138900</v>
          </cell>
        </row>
        <row r="1397">
          <cell r="A1397">
            <v>139000</v>
          </cell>
          <cell r="D1397" t="str">
            <v>pas de définition</v>
          </cell>
          <cell r="I1397">
            <v>139000</v>
          </cell>
        </row>
        <row r="1398">
          <cell r="A1398">
            <v>139100</v>
          </cell>
          <cell r="B1398" t="str">
            <v>Aufgliederung Umsatzerlöse kons. Unternehmen</v>
          </cell>
          <cell r="C1398" t="str">
            <v>Segmentation of sales - consolidated comp.</v>
          </cell>
          <cell r="D1398" t="str">
            <v>pas de définition</v>
          </cell>
          <cell r="I1398">
            <v>139100</v>
          </cell>
        </row>
        <row r="1399">
          <cell r="A1399">
            <v>139200</v>
          </cell>
          <cell r="B1399" t="str">
            <v>Ermittlung der Bestandsveränderung</v>
          </cell>
          <cell r="C1399" t="str">
            <v>Change in stock</v>
          </cell>
          <cell r="D1399" t="str">
            <v>pas de définition</v>
          </cell>
          <cell r="I1399">
            <v>139200</v>
          </cell>
        </row>
        <row r="1400">
          <cell r="A1400">
            <v>139300</v>
          </cell>
          <cell r="B1400" t="str">
            <v>Sonstige betriebliche Erträge</v>
          </cell>
          <cell r="C1400" t="str">
            <v>Other operating income</v>
          </cell>
          <cell r="D1400" t="str">
            <v>pas de définition</v>
          </cell>
          <cell r="I1400">
            <v>139300</v>
          </cell>
        </row>
        <row r="1401">
          <cell r="A1401">
            <v>139400</v>
          </cell>
          <cell r="B1401" t="str">
            <v>Materialaufwand</v>
          </cell>
          <cell r="C1401" t="str">
            <v>Material expenses</v>
          </cell>
          <cell r="D1401" t="str">
            <v>pas de définition</v>
          </cell>
          <cell r="I1401">
            <v>139400</v>
          </cell>
        </row>
        <row r="1402">
          <cell r="A1402">
            <v>139500</v>
          </cell>
          <cell r="B1402" t="str">
            <v>Personalaufwand</v>
          </cell>
          <cell r="C1402" t="str">
            <v>Personnel expenses</v>
          </cell>
          <cell r="D1402" t="str">
            <v>pas de définition</v>
          </cell>
          <cell r="I1402">
            <v>139500</v>
          </cell>
        </row>
        <row r="1403">
          <cell r="A1403">
            <v>139600</v>
          </cell>
          <cell r="B1403" t="str">
            <v>Umrechnung "KIII6" in Euro</v>
          </cell>
          <cell r="C1403" t="str">
            <v>Conversion "KIII6" in Euro</v>
          </cell>
          <cell r="D1403" t="str">
            <v>pas de définition</v>
          </cell>
          <cell r="I1403">
            <v>139600</v>
          </cell>
        </row>
        <row r="1404">
          <cell r="A1404">
            <v>139700</v>
          </cell>
          <cell r="B1404" t="str">
            <v>Sonstige betriebliche Aufwendungen</v>
          </cell>
          <cell r="C1404" t="str">
            <v>Other operating expenses</v>
          </cell>
          <cell r="D1404" t="str">
            <v>pas de définition</v>
          </cell>
          <cell r="I1404">
            <v>139700</v>
          </cell>
        </row>
        <row r="1405">
          <cell r="A1405">
            <v>139800</v>
          </cell>
          <cell r="B1405" t="str">
            <v>Umsatzerlöse nach Tätigkeitsbereichen</v>
          </cell>
          <cell r="C1405" t="str">
            <v>Segmentation of sales according to business activities</v>
          </cell>
          <cell r="D1405" t="str">
            <v>pas de définition</v>
          </cell>
          <cell r="I1405">
            <v>139800</v>
          </cell>
        </row>
        <row r="1406">
          <cell r="A1406">
            <v>139900</v>
          </cell>
          <cell r="B1406" t="str">
            <v>Sonstige finanzielle Verpflichtungen</v>
          </cell>
          <cell r="C1406" t="str">
            <v>Other financial obligations</v>
          </cell>
          <cell r="D1406" t="str">
            <v>pas de définition</v>
          </cell>
          <cell r="I1406">
            <v>139900</v>
          </cell>
        </row>
        <row r="1407">
          <cell r="A1407">
            <v>140000</v>
          </cell>
          <cell r="B1407" t="str">
            <v>Nichtbilanzierte Verpflichtungen</v>
          </cell>
          <cell r="C1407" t="str">
            <v>Obligations - not balanced</v>
          </cell>
          <cell r="D1407" t="str">
            <v>pas de définition</v>
          </cell>
          <cell r="I1407">
            <v>140000</v>
          </cell>
        </row>
        <row r="1408">
          <cell r="A1408">
            <v>140100</v>
          </cell>
          <cell r="B1408" t="str">
            <v>Ermittlung des durchschnittlichen Personalstandes</v>
          </cell>
          <cell r="C1408" t="str">
            <v>Average headcount</v>
          </cell>
          <cell r="D1408" t="str">
            <v>pas de définition</v>
          </cell>
          <cell r="I1408">
            <v>140100</v>
          </cell>
        </row>
        <row r="1409">
          <cell r="A1409">
            <v>140200</v>
          </cell>
          <cell r="B1409" t="str">
            <v>FORDERUNGSSPIEGEL</v>
          </cell>
          <cell r="C1409" t="str">
            <v>Receivables analysis</v>
          </cell>
          <cell r="D1409" t="str">
            <v>pas de définition</v>
          </cell>
          <cell r="I1409">
            <v>140200</v>
          </cell>
        </row>
        <row r="1410">
          <cell r="A1410">
            <v>140300</v>
          </cell>
          <cell r="B1410" t="str">
            <v>VERBINDLICHKEITSSPIEGEL</v>
          </cell>
          <cell r="C1410" t="str">
            <v>Liabilities analysis</v>
          </cell>
          <cell r="D1410" t="str">
            <v>pas de définition</v>
          </cell>
          <cell r="I1410">
            <v>140300</v>
          </cell>
        </row>
        <row r="1411">
          <cell r="A1411">
            <v>140400</v>
          </cell>
          <cell r="B1411" t="str">
            <v>Umrechnung "KIV6" in Euro</v>
          </cell>
          <cell r="C1411" t="str">
            <v>Conversion "KIV6" in Euro</v>
          </cell>
          <cell r="D1411" t="str">
            <v>pas de définition</v>
          </cell>
          <cell r="I1411">
            <v>140400</v>
          </cell>
        </row>
        <row r="1412">
          <cell r="A1412">
            <v>140500</v>
          </cell>
          <cell r="B1412" t="str">
            <v>Verbindlichkeiten gegenüber Kreditinstituten</v>
          </cell>
          <cell r="C1412" t="str">
            <v>Liabilities to banks</v>
          </cell>
          <cell r="D1412" t="str">
            <v>pas de définition</v>
          </cell>
          <cell r="I1412">
            <v>140500</v>
          </cell>
        </row>
        <row r="1413">
          <cell r="A1413">
            <v>140600</v>
          </cell>
          <cell r="D1413" t="str">
            <v>pas de définition</v>
          </cell>
          <cell r="I1413">
            <v>140600</v>
          </cell>
        </row>
        <row r="1414">
          <cell r="A1414">
            <v>140700</v>
          </cell>
          <cell r="B1414" t="str">
            <v>hier brauchen Sie normalerweise nichts eingeben!</v>
          </cell>
          <cell r="C1414" t="str">
            <v>don't feed, please</v>
          </cell>
          <cell r="D1414" t="str">
            <v>pas de définition</v>
          </cell>
          <cell r="I1414">
            <v>140700</v>
          </cell>
        </row>
        <row r="1415">
          <cell r="A1415">
            <v>140800</v>
          </cell>
          <cell r="B1415" t="str">
            <v>mit "Hilfe"-Klick springen Sie ans Ziel!</v>
          </cell>
          <cell r="C1415" t="str">
            <v>with "click help" to the worksheet</v>
          </cell>
          <cell r="D1415" t="str">
            <v>pas de définition</v>
          </cell>
          <cell r="I1415">
            <v>140800</v>
          </cell>
        </row>
        <row r="1416">
          <cell r="A1416">
            <v>140900</v>
          </cell>
          <cell r="B1416" t="str">
            <v>hier nichts eingeben - Felder sind verknüpft</v>
          </cell>
          <cell r="C1416" t="str">
            <v>don't feed, please</v>
          </cell>
          <cell r="D1416" t="str">
            <v>pas de définition</v>
          </cell>
          <cell r="I1416">
            <v>140900</v>
          </cell>
        </row>
        <row r="1417">
          <cell r="A1417">
            <v>141000</v>
          </cell>
          <cell r="B1417" t="str">
            <v>hier bitte eingeben, wo Felder nicht mit Formeln bestückt sind.</v>
          </cell>
          <cell r="C1417" t="str">
            <v>please feed where cells don't contain formulas</v>
          </cell>
          <cell r="D1417" t="str">
            <v>pas de définition</v>
          </cell>
          <cell r="I1417">
            <v>141000</v>
          </cell>
        </row>
        <row r="1418">
          <cell r="A1418">
            <v>141100</v>
          </cell>
          <cell r="B1418" t="str">
            <v>reine Umrechnung - bitte nichts eingeben</v>
          </cell>
          <cell r="C1418" t="str">
            <v>don't feed (only conversion)</v>
          </cell>
          <cell r="D1418" t="str">
            <v>pas de définition</v>
          </cell>
          <cell r="I1418">
            <v>141100</v>
          </cell>
        </row>
        <row r="1419">
          <cell r="A1419">
            <v>141200</v>
          </cell>
          <cell r="D1419" t="str">
            <v>pas de définition</v>
          </cell>
          <cell r="I1419">
            <v>141200</v>
          </cell>
        </row>
        <row r="1420">
          <cell r="A1420">
            <v>141300</v>
          </cell>
          <cell r="D1420" t="str">
            <v>pas de définition</v>
          </cell>
          <cell r="I1420">
            <v>141300</v>
          </cell>
        </row>
        <row r="1421">
          <cell r="A1421">
            <v>141400</v>
          </cell>
          <cell r="B1421" t="str">
            <v>Euro-Umrechnung, bitte Abstimmung beachten!</v>
          </cell>
          <cell r="C1421" t="str">
            <v>Euro - conversion, please notice the reconciliation</v>
          </cell>
          <cell r="D1421" t="str">
            <v>pas de définition</v>
          </cell>
          <cell r="I1421">
            <v>141400</v>
          </cell>
        </row>
        <row r="1422">
          <cell r="A1422">
            <v>141500</v>
          </cell>
          <cell r="D1422" t="str">
            <v>pas de définition</v>
          </cell>
          <cell r="I1422">
            <v>141500</v>
          </cell>
        </row>
        <row r="1423">
          <cell r="A1423">
            <v>141600</v>
          </cell>
          <cell r="B1423" t="str">
            <v>pro Firma ein Arbeitsblatt!</v>
          </cell>
          <cell r="C1423" t="str">
            <v>one sheet per company !</v>
          </cell>
          <cell r="D1423" t="str">
            <v>pas de définition</v>
          </cell>
          <cell r="I1423">
            <v>141600</v>
          </cell>
        </row>
        <row r="1424">
          <cell r="A1424">
            <v>141700</v>
          </cell>
          <cell r="B1424" t="str">
            <v>2. Arbeitsblatt als Kopierhilfe!</v>
          </cell>
          <cell r="C1424" t="str">
            <v>2. Worksheet as a copy support</v>
          </cell>
          <cell r="D1424" t="str">
            <v>pas de définition</v>
          </cell>
          <cell r="I1424">
            <v>141700</v>
          </cell>
        </row>
        <row r="1425">
          <cell r="A1425">
            <v>141800</v>
          </cell>
          <cell r="B1425" t="str">
            <v xml:space="preserve">int. Ländernummer in blaue Felder eingeben! </v>
          </cell>
          <cell r="C1425" t="str">
            <v xml:space="preserve">please fill the international country code in blue cells ! </v>
          </cell>
          <cell r="D1425" t="str">
            <v>pas de définition</v>
          </cell>
          <cell r="I1425">
            <v>141800</v>
          </cell>
        </row>
        <row r="1426">
          <cell r="A1426">
            <v>141900</v>
          </cell>
          <cell r="B1426" t="str">
            <v>2. Grundsätzliches</v>
          </cell>
          <cell r="C1426" t="str">
            <v>2. General rules</v>
          </cell>
          <cell r="D1426" t="str">
            <v>pas de définition</v>
          </cell>
          <cell r="I1426">
            <v>141900</v>
          </cell>
        </row>
        <row r="1427">
          <cell r="A1427">
            <v>142000</v>
          </cell>
          <cell r="B1427" t="str">
            <v>· Bitte beachten Sie unbedingt das Abstimmprotokoll (Arbeitsblatt "Abstimmung")</v>
          </cell>
          <cell r="C1427" t="str">
            <v xml:space="preserve">- the RECONCILIATION protocol must be checked ! (sheet "Abstimmung") </v>
          </cell>
          <cell r="D1427" t="str">
            <v>pas de définition</v>
          </cell>
          <cell r="I1427">
            <v>142000</v>
          </cell>
        </row>
        <row r="1428">
          <cell r="A1428">
            <v>142100</v>
          </cell>
          <cell r="B1428" t="str">
            <v>· um die Währungumrechnung brauchen Sie sich nicht zu kümmern</v>
          </cell>
          <cell r="C1428" t="str">
            <v>- you don't need to care about the currency conversion</v>
          </cell>
          <cell r="D1428" t="str">
            <v>pas de définition</v>
          </cell>
          <cell r="I1428">
            <v>142100</v>
          </cell>
        </row>
        <row r="1429">
          <cell r="A1429">
            <v>142200</v>
          </cell>
          <cell r="B1429" t="str">
            <v>· teilweise sind schon Vorjahreszahlen in den Modellen enthalten - bitte prüfen Sie diese!</v>
          </cell>
          <cell r="C1429" t="str">
            <v>- previous year's figures are partly included in the model - please check !</v>
          </cell>
          <cell r="D1429" t="str">
            <v>pas de définition</v>
          </cell>
          <cell r="I1429">
            <v>142200</v>
          </cell>
        </row>
        <row r="1430">
          <cell r="A1430">
            <v>142300</v>
          </cell>
          <cell r="B1430" t="str">
            <v>· teilweise sind auch noch "Testzahlen" in Modellen, diese überschreiben Sie bitte</v>
          </cell>
          <cell r="C1430" t="str">
            <v>- "test figures" may appear in the model - please overwrite them</v>
          </cell>
          <cell r="D1430" t="str">
            <v>pas de définition</v>
          </cell>
          <cell r="I1430">
            <v>142300</v>
          </cell>
        </row>
        <row r="1431">
          <cell r="A1431">
            <v>142400</v>
          </cell>
          <cell r="B1431" t="str">
            <v>· in den Modellen sind - wo sinnvoll - Abstimmungen möglich. Achten Sie bitte auf entsprechende Hinweise!</v>
          </cell>
          <cell r="C1431" t="str">
            <v>- the models contain reconciliations (where reasonable). Please pay attention to the corresponding notes !</v>
          </cell>
          <cell r="D1431" t="str">
            <v>pas de définition</v>
          </cell>
          <cell r="I1431">
            <v>142400</v>
          </cell>
        </row>
        <row r="1432">
          <cell r="A1432">
            <v>142500</v>
          </cell>
          <cell r="B1432" t="str">
            <v>· die Köpfe der Modelle sind aktualisiert und müssen von Ihnen nicht bearbeitet werden.</v>
          </cell>
          <cell r="C1432" t="str">
            <v>- the headers of the worksheets are already updated - no changes necessary.</v>
          </cell>
          <cell r="D1432" t="str">
            <v>pas de définition</v>
          </cell>
          <cell r="I1432">
            <v>142500</v>
          </cell>
        </row>
        <row r="1433">
          <cell r="A1433">
            <v>142600</v>
          </cell>
          <cell r="B1433" t="str">
            <v>· bitte fügen Sie keine Zeilen oder Spalten in die Modelle ein, wenn es nicht unbedingt nötig ist.</v>
          </cell>
          <cell r="C1433" t="str">
            <v>- don't add any columns or rows !</v>
          </cell>
          <cell r="D1433" t="str">
            <v>pas de définition</v>
          </cell>
          <cell r="I1433">
            <v>142600</v>
          </cell>
        </row>
        <row r="1434">
          <cell r="A1434">
            <v>142700</v>
          </cell>
          <cell r="B1434" t="str">
            <v>· teilweise sind bestimmte Teile der Modelle geschützt. Wenn Sie unbedingt ändern müssen, lautet das Passwort: 1996.</v>
          </cell>
          <cell r="C1434" t="str">
            <v>- specific parts of the model are secured. If changes are necessary, use password "1996".</v>
          </cell>
          <cell r="D1434" t="str">
            <v>pas de définition</v>
          </cell>
          <cell r="I1434">
            <v>142700</v>
          </cell>
        </row>
        <row r="1435">
          <cell r="A1435">
            <v>142800</v>
          </cell>
          <cell r="B1435" t="str">
            <v>· die Modelle rechnen normalerweise in sich, wenn Sie Fehler bemerken melden Sie sich bitte!</v>
          </cell>
          <cell r="C1435" t="str">
            <v>- please give notice if you discover any errors in the model.</v>
          </cell>
          <cell r="D1435" t="str">
            <v>pas de définition</v>
          </cell>
          <cell r="I1435">
            <v>142800</v>
          </cell>
        </row>
        <row r="1436">
          <cell r="A1436">
            <v>142900</v>
          </cell>
          <cell r="D1436" t="str">
            <v>pas de définition</v>
          </cell>
          <cell r="I1436">
            <v>142900</v>
          </cell>
        </row>
        <row r="1437">
          <cell r="A1437">
            <v>143000</v>
          </cell>
          <cell r="B1437" t="str">
            <v>1. Liste der Arbeitsblätter</v>
          </cell>
          <cell r="C1437" t="str">
            <v>1. List of worksheets</v>
          </cell>
          <cell r="D1437" t="str">
            <v>pas de définition</v>
          </cell>
          <cell r="I1437">
            <v>143000</v>
          </cell>
        </row>
        <row r="1438">
          <cell r="A1438">
            <v>143100</v>
          </cell>
          <cell r="B1438" t="str">
            <v>Inhalt</v>
          </cell>
          <cell r="C1438" t="str">
            <v>Content</v>
          </cell>
          <cell r="D1438" t="str">
            <v>pas de définition</v>
          </cell>
          <cell r="I1438">
            <v>143100</v>
          </cell>
        </row>
        <row r="1439">
          <cell r="A1439">
            <v>143200</v>
          </cell>
          <cell r="B1439" t="str">
            <v>3. Ansprechpartner:</v>
          </cell>
          <cell r="C1439" t="str">
            <v>3. Contact</v>
          </cell>
          <cell r="D1439" t="str">
            <v>pas de définition</v>
          </cell>
          <cell r="I1439">
            <v>143200</v>
          </cell>
        </row>
        <row r="1440">
          <cell r="A1440">
            <v>143300</v>
          </cell>
          <cell r="B1440" t="str">
            <v>Arbeitsblatt</v>
          </cell>
          <cell r="C1440" t="str">
            <v>Worksheet</v>
          </cell>
          <cell r="D1440" t="str">
            <v>pas de définition</v>
          </cell>
          <cell r="I1440">
            <v>143300</v>
          </cell>
        </row>
        <row r="1441">
          <cell r="A1441">
            <v>143400</v>
          </cell>
          <cell r="B1441" t="str">
            <v>Bearbeitungshilfe</v>
          </cell>
          <cell r="C1441" t="str">
            <v>how to use</v>
          </cell>
          <cell r="D1441" t="str">
            <v>pas de définition</v>
          </cell>
          <cell r="I1441">
            <v>143400</v>
          </cell>
        </row>
        <row r="1442">
          <cell r="A1442">
            <v>143500</v>
          </cell>
          <cell r="B1442" t="str">
            <v>Prämisse</v>
          </cell>
          <cell r="C1442" t="str">
            <v>Assumption</v>
          </cell>
          <cell r="D1442" t="str">
            <v>pas de définition</v>
          </cell>
          <cell r="I1442">
            <v>143500</v>
          </cell>
        </row>
        <row r="1443">
          <cell r="A1443">
            <v>143600</v>
          </cell>
          <cell r="D1443" t="str">
            <v>pas de définition</v>
          </cell>
          <cell r="I1443">
            <v>143600</v>
          </cell>
        </row>
        <row r="1444">
          <cell r="A1444">
            <v>143700</v>
          </cell>
          <cell r="D1444" t="str">
            <v>pas de définition</v>
          </cell>
          <cell r="I1444">
            <v>143700</v>
          </cell>
        </row>
        <row r="1445">
          <cell r="A1445">
            <v>143800</v>
          </cell>
          <cell r="D1445" t="str">
            <v>pas de définition</v>
          </cell>
          <cell r="I1445">
            <v>143800</v>
          </cell>
        </row>
        <row r="1446">
          <cell r="A1446">
            <v>143900</v>
          </cell>
          <cell r="D1446" t="str">
            <v>pas de définition</v>
          </cell>
          <cell r="I1446">
            <v>143900</v>
          </cell>
        </row>
        <row r="1447">
          <cell r="A1447">
            <v>144000</v>
          </cell>
          <cell r="D1447" t="str">
            <v>pas de définition</v>
          </cell>
          <cell r="I1447">
            <v>144000</v>
          </cell>
        </row>
        <row r="1448">
          <cell r="A1448">
            <v>144100</v>
          </cell>
          <cell r="D1448" t="str">
            <v>pas de définition</v>
          </cell>
          <cell r="I1448">
            <v>144100</v>
          </cell>
        </row>
        <row r="1449">
          <cell r="A1449">
            <v>144200</v>
          </cell>
          <cell r="D1449" t="str">
            <v>pas de définition</v>
          </cell>
          <cell r="I1449">
            <v>144200</v>
          </cell>
        </row>
        <row r="1450">
          <cell r="A1450">
            <v>144300</v>
          </cell>
          <cell r="D1450" t="str">
            <v>pas de définition</v>
          </cell>
          <cell r="I1450">
            <v>144300</v>
          </cell>
        </row>
        <row r="1451">
          <cell r="A1451">
            <v>144400</v>
          </cell>
          <cell r="D1451" t="str">
            <v>pas de définition</v>
          </cell>
          <cell r="I1451">
            <v>144400</v>
          </cell>
        </row>
        <row r="1452">
          <cell r="A1452">
            <v>144500</v>
          </cell>
          <cell r="D1452" t="str">
            <v>pas de définition</v>
          </cell>
          <cell r="I1452">
            <v>144500</v>
          </cell>
        </row>
        <row r="1453">
          <cell r="A1453">
            <v>144600</v>
          </cell>
          <cell r="D1453" t="str">
            <v>pas de définition</v>
          </cell>
          <cell r="I1453">
            <v>144600</v>
          </cell>
        </row>
        <row r="1454">
          <cell r="A1454">
            <v>144700</v>
          </cell>
          <cell r="D1454" t="str">
            <v>pas de définition</v>
          </cell>
          <cell r="I1454">
            <v>144700</v>
          </cell>
        </row>
        <row r="1455">
          <cell r="A1455">
            <v>144800</v>
          </cell>
          <cell r="D1455" t="str">
            <v>pas de définition</v>
          </cell>
          <cell r="I1455">
            <v>144800</v>
          </cell>
        </row>
        <row r="1456">
          <cell r="A1456">
            <v>144900</v>
          </cell>
          <cell r="D1456" t="str">
            <v>pas de définition</v>
          </cell>
          <cell r="I1456">
            <v>144900</v>
          </cell>
        </row>
        <row r="1457">
          <cell r="A1457">
            <v>145000</v>
          </cell>
          <cell r="D1457" t="str">
            <v>pas de définition</v>
          </cell>
          <cell r="I1457">
            <v>145000</v>
          </cell>
        </row>
        <row r="1458">
          <cell r="A1458">
            <v>145100</v>
          </cell>
          <cell r="D1458" t="str">
            <v>pas de définition</v>
          </cell>
          <cell r="I1458">
            <v>145100</v>
          </cell>
        </row>
        <row r="1459">
          <cell r="A1459">
            <v>145200</v>
          </cell>
          <cell r="D1459" t="str">
            <v>pas de définition</v>
          </cell>
          <cell r="I1459">
            <v>145200</v>
          </cell>
        </row>
        <row r="1460">
          <cell r="A1460">
            <v>145300</v>
          </cell>
          <cell r="D1460" t="str">
            <v>pas de définition</v>
          </cell>
          <cell r="I1460">
            <v>145300</v>
          </cell>
        </row>
        <row r="1461">
          <cell r="A1461">
            <v>145400</v>
          </cell>
          <cell r="D1461" t="str">
            <v>pas de définition</v>
          </cell>
          <cell r="I1461">
            <v>145400</v>
          </cell>
        </row>
        <row r="1462">
          <cell r="A1462">
            <v>145500</v>
          </cell>
          <cell r="D1462" t="str">
            <v>pas de définition</v>
          </cell>
          <cell r="I1462">
            <v>145500</v>
          </cell>
        </row>
        <row r="1463">
          <cell r="A1463">
            <v>145600</v>
          </cell>
          <cell r="D1463" t="str">
            <v>pas de définition</v>
          </cell>
          <cell r="I1463">
            <v>145600</v>
          </cell>
        </row>
        <row r="1464">
          <cell r="A1464">
            <v>145700</v>
          </cell>
          <cell r="D1464" t="str">
            <v>pas de définition</v>
          </cell>
          <cell r="I1464">
            <v>145700</v>
          </cell>
        </row>
        <row r="1465">
          <cell r="A1465">
            <v>145800</v>
          </cell>
          <cell r="D1465" t="str">
            <v>pas de définition</v>
          </cell>
          <cell r="I1465">
            <v>145800</v>
          </cell>
        </row>
        <row r="1466">
          <cell r="A1466">
            <v>145900</v>
          </cell>
          <cell r="D1466" t="str">
            <v>pas de définition</v>
          </cell>
          <cell r="I1466">
            <v>145900</v>
          </cell>
        </row>
        <row r="1467">
          <cell r="A1467">
            <v>146000</v>
          </cell>
          <cell r="D1467" t="str">
            <v>pas de définition</v>
          </cell>
          <cell r="I1467">
            <v>146000</v>
          </cell>
        </row>
        <row r="1468">
          <cell r="A1468">
            <v>146100</v>
          </cell>
          <cell r="D1468" t="str">
            <v>pas de définition</v>
          </cell>
          <cell r="I1468">
            <v>146100</v>
          </cell>
        </row>
        <row r="1469">
          <cell r="A1469">
            <v>146200</v>
          </cell>
          <cell r="D1469" t="str">
            <v>pas de définition</v>
          </cell>
          <cell r="I1469">
            <v>146200</v>
          </cell>
        </row>
        <row r="1470">
          <cell r="A1470">
            <v>146300</v>
          </cell>
          <cell r="D1470" t="str">
            <v>pas de définition</v>
          </cell>
          <cell r="I1470">
            <v>146300</v>
          </cell>
        </row>
        <row r="1471">
          <cell r="A1471">
            <v>146400</v>
          </cell>
          <cell r="D1471" t="str">
            <v>pas de définition</v>
          </cell>
          <cell r="I1471">
            <v>146400</v>
          </cell>
        </row>
        <row r="1472">
          <cell r="A1472">
            <v>146500</v>
          </cell>
          <cell r="D1472" t="str">
            <v>pas de définition</v>
          </cell>
          <cell r="I1472">
            <v>146500</v>
          </cell>
        </row>
        <row r="1473">
          <cell r="A1473">
            <v>146600</v>
          </cell>
          <cell r="D1473" t="str">
            <v>pas de définition</v>
          </cell>
          <cell r="I1473">
            <v>146600</v>
          </cell>
        </row>
        <row r="1474">
          <cell r="A1474">
            <v>146700</v>
          </cell>
          <cell r="D1474" t="str">
            <v>pas de définition</v>
          </cell>
          <cell r="I1474">
            <v>146700</v>
          </cell>
        </row>
        <row r="1475">
          <cell r="A1475">
            <v>146800</v>
          </cell>
          <cell r="D1475" t="str">
            <v>pas de définition</v>
          </cell>
          <cell r="I1475">
            <v>146800</v>
          </cell>
        </row>
        <row r="1476">
          <cell r="A1476">
            <v>146900</v>
          </cell>
          <cell r="D1476" t="str">
            <v>pas de définition</v>
          </cell>
          <cell r="I1476">
            <v>146900</v>
          </cell>
        </row>
        <row r="1477">
          <cell r="A1477">
            <v>147000</v>
          </cell>
          <cell r="D1477" t="str">
            <v>pas de définition</v>
          </cell>
          <cell r="I1477">
            <v>147000</v>
          </cell>
        </row>
        <row r="1478">
          <cell r="A1478">
            <v>147100</v>
          </cell>
          <cell r="D1478" t="str">
            <v>pas de définition</v>
          </cell>
          <cell r="I1478">
            <v>147100</v>
          </cell>
        </row>
        <row r="1479">
          <cell r="A1479">
            <v>147200</v>
          </cell>
          <cell r="D1479" t="str">
            <v>pas de définition</v>
          </cell>
          <cell r="I1479">
            <v>147200</v>
          </cell>
        </row>
        <row r="1480">
          <cell r="A1480">
            <v>147300</v>
          </cell>
          <cell r="D1480" t="str">
            <v>pas de définition</v>
          </cell>
          <cell r="I1480">
            <v>147300</v>
          </cell>
        </row>
        <row r="1481">
          <cell r="A1481">
            <v>147400</v>
          </cell>
          <cell r="D1481" t="str">
            <v>pas de définition</v>
          </cell>
          <cell r="I1481">
            <v>147400</v>
          </cell>
        </row>
        <row r="1482">
          <cell r="A1482">
            <v>147500</v>
          </cell>
          <cell r="D1482" t="str">
            <v>pas de définition</v>
          </cell>
          <cell r="I1482">
            <v>147500</v>
          </cell>
        </row>
        <row r="1483">
          <cell r="A1483">
            <v>147600</v>
          </cell>
          <cell r="D1483" t="str">
            <v>pas de définition</v>
          </cell>
          <cell r="I1483">
            <v>147600</v>
          </cell>
        </row>
        <row r="1484">
          <cell r="A1484">
            <v>147700</v>
          </cell>
          <cell r="D1484" t="str">
            <v>pas de définition</v>
          </cell>
          <cell r="I1484">
            <v>147700</v>
          </cell>
        </row>
        <row r="1485">
          <cell r="A1485">
            <v>147800</v>
          </cell>
          <cell r="D1485" t="str">
            <v>pas de définition</v>
          </cell>
          <cell r="I1485">
            <v>147800</v>
          </cell>
        </row>
        <row r="1486">
          <cell r="A1486">
            <v>147900</v>
          </cell>
          <cell r="D1486" t="str">
            <v>pas de définition</v>
          </cell>
          <cell r="I1486">
            <v>147900</v>
          </cell>
        </row>
        <row r="1487">
          <cell r="A1487">
            <v>148000</v>
          </cell>
          <cell r="D1487" t="str">
            <v>pas de définition</v>
          </cell>
          <cell r="I1487">
            <v>148000</v>
          </cell>
        </row>
        <row r="1488">
          <cell r="A1488">
            <v>148100</v>
          </cell>
          <cell r="D1488" t="str">
            <v>pas de définition</v>
          </cell>
          <cell r="I1488">
            <v>148100</v>
          </cell>
        </row>
        <row r="1489">
          <cell r="A1489">
            <v>148200</v>
          </cell>
          <cell r="D1489" t="str">
            <v>pas de définition</v>
          </cell>
          <cell r="I1489">
            <v>148200</v>
          </cell>
        </row>
        <row r="1490">
          <cell r="A1490">
            <v>148300</v>
          </cell>
          <cell r="D1490" t="str">
            <v>pas de définition</v>
          </cell>
          <cell r="I1490">
            <v>148300</v>
          </cell>
        </row>
        <row r="1491">
          <cell r="A1491">
            <v>148400</v>
          </cell>
          <cell r="D1491" t="str">
            <v>pas de définition</v>
          </cell>
          <cell r="I1491">
            <v>148400</v>
          </cell>
        </row>
        <row r="1492">
          <cell r="A1492">
            <v>148500</v>
          </cell>
          <cell r="D1492" t="str">
            <v>pas de définition</v>
          </cell>
          <cell r="I1492">
            <v>148500</v>
          </cell>
        </row>
        <row r="1493">
          <cell r="A1493">
            <v>148600</v>
          </cell>
          <cell r="D1493" t="str">
            <v>pas de définition</v>
          </cell>
          <cell r="I1493">
            <v>148600</v>
          </cell>
        </row>
        <row r="1494">
          <cell r="A1494">
            <v>148700</v>
          </cell>
          <cell r="D1494" t="str">
            <v>pas de définition</v>
          </cell>
          <cell r="I1494">
            <v>148700</v>
          </cell>
        </row>
        <row r="1495">
          <cell r="A1495">
            <v>148800</v>
          </cell>
          <cell r="D1495" t="str">
            <v>pas de définition</v>
          </cell>
          <cell r="I1495">
            <v>148800</v>
          </cell>
        </row>
        <row r="1496">
          <cell r="A1496">
            <v>148900</v>
          </cell>
          <cell r="D1496" t="str">
            <v>pas de définition</v>
          </cell>
          <cell r="I1496">
            <v>148900</v>
          </cell>
        </row>
        <row r="1497">
          <cell r="A1497">
            <v>149000</v>
          </cell>
          <cell r="D1497" t="str">
            <v>pas de définition</v>
          </cell>
          <cell r="I1497">
            <v>149000</v>
          </cell>
        </row>
        <row r="1498">
          <cell r="A1498">
            <v>149100</v>
          </cell>
          <cell r="D1498" t="str">
            <v>pas de définition</v>
          </cell>
          <cell r="I1498">
            <v>149100</v>
          </cell>
        </row>
        <row r="1499">
          <cell r="A1499">
            <v>149200</v>
          </cell>
          <cell r="D1499" t="str">
            <v>pas de définition</v>
          </cell>
          <cell r="I1499">
            <v>149200</v>
          </cell>
        </row>
        <row r="1500">
          <cell r="A1500">
            <v>149300</v>
          </cell>
          <cell r="D1500" t="str">
            <v>pas de définition</v>
          </cell>
          <cell r="I1500">
            <v>149300</v>
          </cell>
        </row>
        <row r="1501">
          <cell r="A1501">
            <v>149400</v>
          </cell>
          <cell r="D1501" t="str">
            <v>pas de définition</v>
          </cell>
          <cell r="I1501">
            <v>149400</v>
          </cell>
        </row>
        <row r="1502">
          <cell r="A1502">
            <v>149500</v>
          </cell>
          <cell r="D1502" t="str">
            <v>pas de définition</v>
          </cell>
          <cell r="I1502">
            <v>149500</v>
          </cell>
        </row>
        <row r="1503">
          <cell r="A1503">
            <v>149600</v>
          </cell>
          <cell r="D1503" t="str">
            <v>pas de définition</v>
          </cell>
          <cell r="I1503">
            <v>149600</v>
          </cell>
        </row>
        <row r="1504">
          <cell r="A1504">
            <v>149700</v>
          </cell>
          <cell r="D1504" t="str">
            <v>pas de définition</v>
          </cell>
          <cell r="I1504">
            <v>149700</v>
          </cell>
        </row>
        <row r="1505">
          <cell r="A1505">
            <v>149800</v>
          </cell>
          <cell r="D1505" t="str">
            <v>pas de définition</v>
          </cell>
          <cell r="I1505">
            <v>149800</v>
          </cell>
        </row>
        <row r="1506">
          <cell r="A1506">
            <v>149900</v>
          </cell>
          <cell r="B1506" t="str">
            <v>bis</v>
          </cell>
          <cell r="C1506" t="str">
            <v>until</v>
          </cell>
          <cell r="D1506" t="str">
            <v>pas de définition</v>
          </cell>
          <cell r="I1506">
            <v>149900</v>
          </cell>
        </row>
        <row r="1507">
          <cell r="A1507">
            <v>150000</v>
          </cell>
          <cell r="B1507" t="str">
            <v>Firma</v>
          </cell>
          <cell r="C1507" t="str">
            <v>Company</v>
          </cell>
          <cell r="D1507" t="str">
            <v>pas de définition</v>
          </cell>
          <cell r="I1507">
            <v>150000</v>
          </cell>
        </row>
        <row r="1508">
          <cell r="A1508">
            <v>150100</v>
          </cell>
          <cell r="B1508" t="str">
            <v>interne Firmennummer</v>
          </cell>
          <cell r="C1508" t="str">
            <v>internal company-ID</v>
          </cell>
          <cell r="D1508" t="str">
            <v>pas de définition</v>
          </cell>
          <cell r="I1508">
            <v>150100</v>
          </cell>
        </row>
        <row r="1509">
          <cell r="A1509">
            <v>150200</v>
          </cell>
          <cell r="B1509" t="str">
            <v>Gesellschaft</v>
          </cell>
          <cell r="C1509" t="str">
            <v>Company</v>
          </cell>
          <cell r="D1509" t="str">
            <v>pas de définition</v>
          </cell>
          <cell r="I1509">
            <v>150200</v>
          </cell>
        </row>
        <row r="1510">
          <cell r="A1510">
            <v>150300</v>
          </cell>
          <cell r="B1510" t="str">
            <v>Land</v>
          </cell>
          <cell r="C1510" t="str">
            <v>Country</v>
          </cell>
          <cell r="D1510" t="str">
            <v>pas de définition</v>
          </cell>
          <cell r="I1510">
            <v>150300</v>
          </cell>
        </row>
        <row r="1511">
          <cell r="A1511">
            <v>150400</v>
          </cell>
          <cell r="B1511" t="str">
            <v>Landeswährung</v>
          </cell>
          <cell r="C1511" t="str">
            <v>local curreny</v>
          </cell>
          <cell r="D1511" t="str">
            <v>pas de définition</v>
          </cell>
          <cell r="I1511">
            <v>150400</v>
          </cell>
        </row>
        <row r="1512">
          <cell r="A1512">
            <v>150500</v>
          </cell>
          <cell r="B1512" t="str">
            <v>Formblatt</v>
          </cell>
          <cell r="C1512" t="str">
            <v>Form</v>
          </cell>
          <cell r="D1512" t="str">
            <v>pas de définition</v>
          </cell>
          <cell r="I1512">
            <v>150500</v>
          </cell>
        </row>
        <row r="1513">
          <cell r="A1513">
            <v>150600</v>
          </cell>
          <cell r="B1513" t="str">
            <v>Datum</v>
          </cell>
          <cell r="C1513" t="str">
            <v>Date</v>
          </cell>
          <cell r="D1513" t="str">
            <v>pas de définition</v>
          </cell>
          <cell r="I1513">
            <v>150600</v>
          </cell>
        </row>
        <row r="1514">
          <cell r="A1514">
            <v>150700</v>
          </cell>
          <cell r="B1514" t="str">
            <v xml:space="preserve">Bilanz zum </v>
          </cell>
          <cell r="C1514" t="str">
            <v>Balance sheet as of</v>
          </cell>
          <cell r="D1514" t="str">
            <v>pas de définition</v>
          </cell>
          <cell r="I1514">
            <v>150700</v>
          </cell>
        </row>
        <row r="1515">
          <cell r="A1515">
            <v>150800</v>
          </cell>
          <cell r="B1515" t="str">
            <v>Summe</v>
          </cell>
          <cell r="C1515" t="str">
            <v>Total</v>
          </cell>
          <cell r="D1515" t="str">
            <v>pas de définition</v>
          </cell>
          <cell r="I1515">
            <v>150800</v>
          </cell>
        </row>
        <row r="1516">
          <cell r="A1516">
            <v>150900</v>
          </cell>
          <cell r="B1516" t="str">
            <v>Anpassung</v>
          </cell>
          <cell r="C1516" t="str">
            <v>Adjustment</v>
          </cell>
          <cell r="D1516" t="str">
            <v>pas de définition</v>
          </cell>
          <cell r="I1516">
            <v>150900</v>
          </cell>
        </row>
        <row r="1517">
          <cell r="A1517">
            <v>151000</v>
          </cell>
          <cell r="B1517" t="str">
            <v>Modell</v>
          </cell>
          <cell r="C1517" t="str">
            <v>Model</v>
          </cell>
          <cell r="D1517" t="str">
            <v>pas de définition</v>
          </cell>
          <cell r="I1517">
            <v>151000</v>
          </cell>
        </row>
        <row r="1518">
          <cell r="A1518">
            <v>151100</v>
          </cell>
          <cell r="B1518" t="str">
            <v>Author</v>
          </cell>
          <cell r="C1518" t="str">
            <v>Author</v>
          </cell>
          <cell r="D1518" t="str">
            <v>pas de définition</v>
          </cell>
          <cell r="I1518">
            <v>151100</v>
          </cell>
        </row>
        <row r="1519">
          <cell r="A1519">
            <v>151200</v>
          </cell>
          <cell r="B1519" t="str">
            <v>Gültigkeit</v>
          </cell>
          <cell r="C1519" t="str">
            <v>valid from</v>
          </cell>
          <cell r="D1519" t="str">
            <v>pas de définition</v>
          </cell>
          <cell r="I1519">
            <v>151200</v>
          </cell>
        </row>
        <row r="1520">
          <cell r="A1520">
            <v>151300</v>
          </cell>
          <cell r="B1520" t="str">
            <v>bis</v>
          </cell>
          <cell r="C1520" t="str">
            <v>to</v>
          </cell>
          <cell r="D1520" t="str">
            <v>pas de définition</v>
          </cell>
          <cell r="I1520">
            <v>151300</v>
          </cell>
        </row>
        <row r="1521">
          <cell r="A1521">
            <v>151400</v>
          </cell>
          <cell r="B1521" t="str">
            <v>Vorjahr</v>
          </cell>
          <cell r="C1521" t="str">
            <v>Previous year</v>
          </cell>
          <cell r="D1521" t="str">
            <v>pas de définition</v>
          </cell>
          <cell r="I1521">
            <v>151400</v>
          </cell>
        </row>
        <row r="1522">
          <cell r="A1522">
            <v>151500</v>
          </cell>
          <cell r="B1522" t="str">
            <v>Wichtig: Abgabetermin</v>
          </cell>
          <cell r="C1522" t="str">
            <v>Important: due date</v>
          </cell>
          <cell r="D1522" t="str">
            <v>pas de définition</v>
          </cell>
          <cell r="I1522">
            <v>151500</v>
          </cell>
        </row>
        <row r="1523">
          <cell r="A1523">
            <v>151600</v>
          </cell>
          <cell r="B1523" t="str">
            <v>lfd.Nr.</v>
          </cell>
          <cell r="C1523" t="str">
            <v>cur. No.</v>
          </cell>
          <cell r="D1523" t="str">
            <v>pas de définition</v>
          </cell>
          <cell r="I1523">
            <v>151600</v>
          </cell>
        </row>
        <row r="1524">
          <cell r="A1524">
            <v>151700</v>
          </cell>
          <cell r="B1524" t="str">
            <v>Kurzzeichen</v>
          </cell>
          <cell r="C1524" t="str">
            <v>Abbreviation</v>
          </cell>
          <cell r="D1524" t="str">
            <v>pas de définition</v>
          </cell>
          <cell r="I1524">
            <v>151700</v>
          </cell>
        </row>
        <row r="1525">
          <cell r="A1525">
            <v>151800</v>
          </cell>
          <cell r="B1525" t="str">
            <v>Konsol.quote</v>
          </cell>
          <cell r="C1525" t="str">
            <v>Proportion of consolid.</v>
          </cell>
          <cell r="D1525" t="str">
            <v>pas de définition</v>
          </cell>
          <cell r="I1525">
            <v>151800</v>
          </cell>
        </row>
        <row r="1526">
          <cell r="A1526">
            <v>151900</v>
          </cell>
          <cell r="B1526" t="str">
            <v>Währung</v>
          </cell>
          <cell r="C1526" t="str">
            <v>Currency</v>
          </cell>
          <cell r="D1526" t="str">
            <v>pas de définition</v>
          </cell>
          <cell r="I1526">
            <v>151900</v>
          </cell>
        </row>
        <row r="1527">
          <cell r="A1527">
            <v>152000</v>
          </cell>
          <cell r="B1527" t="str">
            <v>Mittelkurs</v>
          </cell>
          <cell r="C1527" t="str">
            <v>Average exchange rate</v>
          </cell>
          <cell r="D1527" t="str">
            <v>pas de définition</v>
          </cell>
          <cell r="I1527">
            <v>152000</v>
          </cell>
        </row>
        <row r="1528">
          <cell r="A1528">
            <v>152100</v>
          </cell>
          <cell r="B1528" t="str">
            <v>Kurs</v>
          </cell>
          <cell r="C1528" t="str">
            <v>Exchange rate</v>
          </cell>
          <cell r="D1528" t="str">
            <v>pas de définition</v>
          </cell>
          <cell r="I1528">
            <v>152100</v>
          </cell>
        </row>
        <row r="1529">
          <cell r="A1529">
            <v>152200</v>
          </cell>
          <cell r="B1529" t="str">
            <v>lfd. Jahr</v>
          </cell>
          <cell r="C1529" t="str">
            <v>cur. Year</v>
          </cell>
          <cell r="D1529" t="str">
            <v>pas de définition</v>
          </cell>
          <cell r="I1529">
            <v>152200</v>
          </cell>
        </row>
        <row r="1530">
          <cell r="A1530">
            <v>152300</v>
          </cell>
          <cell r="B1530" t="str">
            <v>von</v>
          </cell>
          <cell r="C1530" t="str">
            <v>from</v>
          </cell>
          <cell r="D1530" t="str">
            <v>pas de définition</v>
          </cell>
          <cell r="I1530">
            <v>152300</v>
          </cell>
        </row>
        <row r="1531">
          <cell r="A1531">
            <v>152400</v>
          </cell>
          <cell r="B1531" t="str">
            <v>Anz.Stellen</v>
          </cell>
          <cell r="C1531" t="str">
            <v>no. of digits</v>
          </cell>
          <cell r="D1531" t="str">
            <v>pas de définition</v>
          </cell>
          <cell r="I1531">
            <v>152400</v>
          </cell>
        </row>
        <row r="1532">
          <cell r="A1532">
            <v>152500</v>
          </cell>
          <cell r="B1532" t="str">
            <v>Rundung</v>
          </cell>
          <cell r="C1532" t="str">
            <v>Rounding</v>
          </cell>
          <cell r="D1532" t="str">
            <v>pas de définition</v>
          </cell>
          <cell r="I1532">
            <v>152500</v>
          </cell>
        </row>
        <row r="1533">
          <cell r="A1533">
            <v>152600</v>
          </cell>
          <cell r="B1533" t="str">
            <v>Ansprechpartner</v>
          </cell>
          <cell r="C1533" t="str">
            <v>responsible</v>
          </cell>
          <cell r="D1533" t="str">
            <v>pas de définition</v>
          </cell>
          <cell r="I1533">
            <v>152600</v>
          </cell>
        </row>
        <row r="1534">
          <cell r="A1534">
            <v>152700</v>
          </cell>
          <cell r="B1534" t="str">
            <v>Kurs Euro/DM</v>
          </cell>
          <cell r="C1534" t="str">
            <v>Exchange rate Euro/DM</v>
          </cell>
          <cell r="D1534" t="str">
            <v>pas de définition</v>
          </cell>
          <cell r="I1534">
            <v>152700</v>
          </cell>
        </row>
        <row r="1535">
          <cell r="A1535">
            <v>152800</v>
          </cell>
          <cell r="B1535" t="str">
            <v>Übersicht</v>
          </cell>
          <cell r="C1535" t="str">
            <v>Table</v>
          </cell>
          <cell r="D1535" t="str">
            <v>pas de définition</v>
          </cell>
          <cell r="I1535">
            <v>152800</v>
          </cell>
        </row>
        <row r="1536">
          <cell r="A1536">
            <v>152900</v>
          </cell>
          <cell r="B1536" t="str">
            <v>Einzelgesellschaften</v>
          </cell>
          <cell r="C1536" t="str">
            <v>Single companies</v>
          </cell>
          <cell r="D1536" t="str">
            <v>pas de définition</v>
          </cell>
          <cell r="I1536">
            <v>152900</v>
          </cell>
        </row>
        <row r="1537">
          <cell r="A1537">
            <v>153000</v>
          </cell>
          <cell r="B1537" t="str">
            <v>zum</v>
          </cell>
          <cell r="C1537" t="str">
            <v>as of</v>
          </cell>
          <cell r="D1537" t="str">
            <v>pas de définition</v>
          </cell>
          <cell r="I1537">
            <v>153000</v>
          </cell>
        </row>
        <row r="1538">
          <cell r="A1538">
            <v>153100</v>
          </cell>
          <cell r="B1538" t="str">
            <v>Jahresabschluss</v>
          </cell>
          <cell r="C1538" t="str">
            <v>Year-end-closing</v>
          </cell>
          <cell r="D1538" t="str">
            <v>pas de définition</v>
          </cell>
          <cell r="I1538">
            <v>153100</v>
          </cell>
        </row>
        <row r="1539">
          <cell r="A1539">
            <v>153200</v>
          </cell>
          <cell r="B1539" t="str">
            <v>Einzelbilanz mit Entwicklung der HB 2 aus der HB 1 (in Landeswährung)</v>
          </cell>
          <cell r="C1539" t="str">
            <v>Balance sheet with HBII derived from HBI (in local currency)</v>
          </cell>
          <cell r="D1539" t="str">
            <v>pas de définition</v>
          </cell>
          <cell r="I1539">
            <v>153200</v>
          </cell>
        </row>
        <row r="1540">
          <cell r="A1540">
            <v>153300</v>
          </cell>
          <cell r="B1540" t="str">
            <v>Text-Nr.</v>
          </cell>
          <cell r="C1540" t="str">
            <v>Text-No.</v>
          </cell>
          <cell r="D1540" t="str">
            <v>pas de définition</v>
          </cell>
          <cell r="I1540">
            <v>153300</v>
          </cell>
        </row>
        <row r="1541">
          <cell r="A1541">
            <v>153400</v>
          </cell>
          <cell r="B1541" t="str">
            <v>Umgliederung</v>
          </cell>
          <cell r="C1541" t="str">
            <v>Rearrangements</v>
          </cell>
          <cell r="D1541" t="str">
            <v>pas de définition</v>
          </cell>
          <cell r="I1541">
            <v>153400</v>
          </cell>
        </row>
        <row r="1542">
          <cell r="A1542">
            <v>153500</v>
          </cell>
          <cell r="B1542" t="str">
            <v>HB II am</v>
          </cell>
          <cell r="C1542" t="str">
            <v>HB II as of</v>
          </cell>
          <cell r="D1542" t="str">
            <v>pas de définition</v>
          </cell>
          <cell r="I1542">
            <v>153500</v>
          </cell>
        </row>
        <row r="1543">
          <cell r="A1543">
            <v>153600</v>
          </cell>
          <cell r="B1543" t="str">
            <v>Abweichung</v>
          </cell>
          <cell r="C1543" t="str">
            <v>Diff. between</v>
          </cell>
          <cell r="D1543" t="str">
            <v>pas de définition</v>
          </cell>
          <cell r="I1543">
            <v>153600</v>
          </cell>
        </row>
        <row r="1544">
          <cell r="A1544">
            <v>153700</v>
          </cell>
          <cell r="B1544" t="str">
            <v>HB II</v>
          </cell>
          <cell r="C1544" t="str">
            <v xml:space="preserve">HB II </v>
          </cell>
          <cell r="D1544" t="str">
            <v>pas de définition</v>
          </cell>
          <cell r="I1544">
            <v>153700</v>
          </cell>
        </row>
        <row r="1545">
          <cell r="A1545">
            <v>153800</v>
          </cell>
          <cell r="B1545" t="str">
            <v>Ergebnisposition</v>
          </cell>
          <cell r="C1545" t="str">
            <v>Profit and loss item</v>
          </cell>
          <cell r="D1545" t="str">
            <v>pas de définition</v>
          </cell>
          <cell r="I1545">
            <v>153800</v>
          </cell>
        </row>
        <row r="1546">
          <cell r="A1546">
            <v>153900</v>
          </cell>
          <cell r="B1546" t="str">
            <v>Konzernkonto bzw. Nummer der Produkthierarchie</v>
          </cell>
          <cell r="C1546" t="str">
            <v>not defined</v>
          </cell>
          <cell r="D1546" t="str">
            <v>pas de définition</v>
          </cell>
          <cell r="I1546">
            <v>153900</v>
          </cell>
        </row>
        <row r="1547">
          <cell r="A1547">
            <v>154000</v>
          </cell>
          <cell r="B1547" t="str">
            <v>HB I am</v>
          </cell>
          <cell r="C1547" t="str">
            <v>HB I as of</v>
          </cell>
          <cell r="D1547" t="str">
            <v>pas de définition</v>
          </cell>
          <cell r="I1547">
            <v>154000</v>
          </cell>
        </row>
        <row r="1548">
          <cell r="A1548">
            <v>154100</v>
          </cell>
          <cell r="B1548" t="str">
            <v>Achtung Fehler</v>
          </cell>
          <cell r="C1548" t="str">
            <v>Error !</v>
          </cell>
          <cell r="D1548" t="str">
            <v>Attention! Défaut</v>
          </cell>
          <cell r="I1548">
            <v>154100</v>
          </cell>
        </row>
        <row r="1549">
          <cell r="A1549">
            <v>154200</v>
          </cell>
          <cell r="B1549" t="str">
            <v>Alles ok!</v>
          </cell>
          <cell r="C1549" t="str">
            <v>OK !</v>
          </cell>
          <cell r="D1549" t="str">
            <v>d'accord!!</v>
          </cell>
          <cell r="I1549">
            <v>154200</v>
          </cell>
        </row>
        <row r="1550">
          <cell r="A1550">
            <v>154300</v>
          </cell>
          <cell r="B1550" t="str">
            <v xml:space="preserve">G + V am  </v>
          </cell>
          <cell r="C1550" t="str">
            <v>P&amp;L as of</v>
          </cell>
          <cell r="D1550" t="str">
            <v>pas de définition</v>
          </cell>
          <cell r="I1550">
            <v>154300</v>
          </cell>
        </row>
        <row r="1551">
          <cell r="A1551">
            <v>154400</v>
          </cell>
          <cell r="B1551" t="str">
            <v xml:space="preserve"> davon verbundene</v>
          </cell>
          <cell r="C1551" t="str">
            <v>thereof afilliated</v>
          </cell>
          <cell r="D1551" t="str">
            <v>pas de définition</v>
          </cell>
          <cell r="I1551">
            <v>154400</v>
          </cell>
        </row>
        <row r="1552">
          <cell r="A1552">
            <v>154500</v>
          </cell>
          <cell r="B1552" t="str">
            <v>Unternehmen</v>
          </cell>
          <cell r="C1552" t="str">
            <v>companies</v>
          </cell>
          <cell r="D1552" t="str">
            <v>pas de définition</v>
          </cell>
          <cell r="I1552">
            <v>154500</v>
          </cell>
        </row>
        <row r="1553">
          <cell r="A1553">
            <v>154600</v>
          </cell>
          <cell r="B1553" t="str">
            <v>Berichtszeile</v>
          </cell>
          <cell r="C1553" t="str">
            <v>Reporting row</v>
          </cell>
          <cell r="D1553" t="str">
            <v>pas de définition</v>
          </cell>
          <cell r="I1553">
            <v>154600</v>
          </cell>
        </row>
        <row r="1554">
          <cell r="A1554">
            <v>154700</v>
          </cell>
          <cell r="B1554" t="str">
            <v>K O N S O L D I E R U N G  G+V</v>
          </cell>
          <cell r="C1554" t="str">
            <v>CONSOLIDATION  P+L</v>
          </cell>
          <cell r="D1554" t="str">
            <v>pas de définition</v>
          </cell>
          <cell r="I1554">
            <v>154700</v>
          </cell>
        </row>
        <row r="1555">
          <cell r="A1555">
            <v>154800</v>
          </cell>
          <cell r="D1555" t="str">
            <v>pas de définition</v>
          </cell>
          <cell r="I1555">
            <v>154800</v>
          </cell>
        </row>
        <row r="1556">
          <cell r="A1556">
            <v>154900</v>
          </cell>
          <cell r="D1556" t="str">
            <v>pas de définition</v>
          </cell>
          <cell r="I1556">
            <v>154900</v>
          </cell>
        </row>
        <row r="1557">
          <cell r="A1557">
            <v>155000</v>
          </cell>
          <cell r="B1557" t="str">
            <v>Anp.</v>
          </cell>
          <cell r="C1557" t="str">
            <v>Adj.</v>
          </cell>
          <cell r="D1557" t="str">
            <v>pas de définition</v>
          </cell>
          <cell r="I1557">
            <v>155000</v>
          </cell>
        </row>
        <row r="1558">
          <cell r="A1558">
            <v>155100</v>
          </cell>
          <cell r="B1558" t="str">
            <v>Abstimmung</v>
          </cell>
          <cell r="C1558" t="str">
            <v>Reconciliation</v>
          </cell>
          <cell r="D1558" t="str">
            <v>pas de définition</v>
          </cell>
          <cell r="I1558">
            <v>155100</v>
          </cell>
        </row>
        <row r="1559">
          <cell r="A1559">
            <v>155200</v>
          </cell>
          <cell r="B1559" t="str">
            <v>Währungsabstimmung</v>
          </cell>
          <cell r="C1559" t="str">
            <v>Currency reconciliation</v>
          </cell>
          <cell r="D1559" t="str">
            <v>pas de définition</v>
          </cell>
          <cell r="I1559">
            <v>155200</v>
          </cell>
        </row>
        <row r="1560">
          <cell r="A1560">
            <v>155300</v>
          </cell>
          <cell r="D1560" t="str">
            <v>pas de définition</v>
          </cell>
          <cell r="I1560">
            <v>155300</v>
          </cell>
        </row>
        <row r="1561">
          <cell r="A1561">
            <v>155400</v>
          </cell>
          <cell r="B1561" t="str">
            <v>Anlagespiegel / Anschaffungs- bzw. Herstellkosten per</v>
          </cell>
          <cell r="C1561" t="str">
            <v>Asset analysis / purchase and manufacturing costs per</v>
          </cell>
          <cell r="D1561" t="str">
            <v>pas de définition</v>
          </cell>
          <cell r="I1561">
            <v>155400</v>
          </cell>
        </row>
        <row r="1562">
          <cell r="A1562">
            <v>155500</v>
          </cell>
          <cell r="B1562" t="str">
            <v>Abstimmung GuV</v>
          </cell>
          <cell r="C1562" t="str">
            <v>Reconciliation P&amp;L</v>
          </cell>
          <cell r="D1562" t="str">
            <v>pas de définition</v>
          </cell>
          <cell r="I1562">
            <v>155500</v>
          </cell>
        </row>
        <row r="1563">
          <cell r="A1563">
            <v>155600</v>
          </cell>
          <cell r="B1563" t="str">
            <v>GJ-Abschreibungen</v>
          </cell>
          <cell r="C1563" t="str">
            <v>Depr. current year</v>
          </cell>
          <cell r="D1563" t="str">
            <v>pas de définition</v>
          </cell>
          <cell r="I1563">
            <v>155600</v>
          </cell>
        </row>
        <row r="1564">
          <cell r="A1564">
            <v>155700</v>
          </cell>
          <cell r="B1564" t="str">
            <v>Anlagespiegel / Abschreibungen per</v>
          </cell>
          <cell r="C1564" t="str">
            <v>Asset analysis / depreciations per</v>
          </cell>
          <cell r="D1564" t="str">
            <v>pas de définition</v>
          </cell>
          <cell r="I1564">
            <v>155700</v>
          </cell>
        </row>
        <row r="1565">
          <cell r="A1565">
            <v>155800</v>
          </cell>
          <cell r="D1565" t="str">
            <v>pas de définition</v>
          </cell>
          <cell r="I1565">
            <v>155800</v>
          </cell>
        </row>
        <row r="1566">
          <cell r="A1566">
            <v>155900</v>
          </cell>
          <cell r="B1566" t="str">
            <v>Beteiligungsspiegel</v>
          </cell>
          <cell r="C1566" t="str">
            <v>Participations analysis</v>
          </cell>
          <cell r="D1566" t="str">
            <v>pas de définition</v>
          </cell>
          <cell r="I1566">
            <v>155900</v>
          </cell>
        </row>
        <row r="1567">
          <cell r="A1567">
            <v>156000</v>
          </cell>
          <cell r="D1567" t="str">
            <v>pas de définition</v>
          </cell>
          <cell r="I1567">
            <v>156000</v>
          </cell>
        </row>
        <row r="1568">
          <cell r="A1568">
            <v>156100</v>
          </cell>
          <cell r="B1568" t="str">
            <v>Abstimmung Netto</v>
          </cell>
          <cell r="C1568" t="str">
            <v>Reconciliation net</v>
          </cell>
          <cell r="D1568" t="str">
            <v>pas de définition</v>
          </cell>
          <cell r="I1568">
            <v>156100</v>
          </cell>
        </row>
        <row r="1569">
          <cell r="A1569">
            <v>156200</v>
          </cell>
          <cell r="B1569" t="str">
            <v>Abschreibung</v>
          </cell>
          <cell r="C1569" t="str">
            <v>Depreciation</v>
          </cell>
          <cell r="D1569" t="str">
            <v>pas de définition</v>
          </cell>
          <cell r="I1569">
            <v>156200</v>
          </cell>
        </row>
        <row r="1570">
          <cell r="A1570">
            <v>156300</v>
          </cell>
          <cell r="D1570" t="str">
            <v>pas de définition</v>
          </cell>
          <cell r="I1570">
            <v>156300</v>
          </cell>
        </row>
        <row r="1571">
          <cell r="A1571">
            <v>156400</v>
          </cell>
          <cell r="D1571" t="str">
            <v>pas de définition</v>
          </cell>
          <cell r="I1571">
            <v>156400</v>
          </cell>
        </row>
        <row r="1572">
          <cell r="A1572">
            <v>156500</v>
          </cell>
          <cell r="D1572" t="str">
            <v>pas de définition</v>
          </cell>
          <cell r="I1572">
            <v>156500</v>
          </cell>
        </row>
        <row r="1573">
          <cell r="A1573">
            <v>156600</v>
          </cell>
          <cell r="D1573" t="str">
            <v>pas de définition</v>
          </cell>
          <cell r="I1573">
            <v>156600</v>
          </cell>
        </row>
        <row r="1574">
          <cell r="A1574">
            <v>156700</v>
          </cell>
          <cell r="D1574" t="str">
            <v>pas de définition</v>
          </cell>
          <cell r="I1574">
            <v>156700</v>
          </cell>
        </row>
        <row r="1575">
          <cell r="A1575">
            <v>156800</v>
          </cell>
          <cell r="D1575" t="str">
            <v>pas de définition</v>
          </cell>
          <cell r="I1575">
            <v>156800</v>
          </cell>
        </row>
        <row r="1576">
          <cell r="A1576">
            <v>156900</v>
          </cell>
          <cell r="D1576" t="str">
            <v>pas de définition</v>
          </cell>
          <cell r="I1576">
            <v>156900</v>
          </cell>
        </row>
        <row r="1577">
          <cell r="A1577">
            <v>157000</v>
          </cell>
          <cell r="B1577" t="str">
            <v>Pauschalwertberichtigung zu Forderungen</v>
          </cell>
          <cell r="C1577" t="str">
            <v>General provision of doubtful debts</v>
          </cell>
          <cell r="D1577" t="str">
            <v>pas de définition</v>
          </cell>
          <cell r="I1577">
            <v>157000</v>
          </cell>
        </row>
        <row r="1578">
          <cell r="A1578">
            <v>157100</v>
          </cell>
          <cell r="D1578" t="str">
            <v>pas de définition</v>
          </cell>
          <cell r="I1578">
            <v>157100</v>
          </cell>
        </row>
        <row r="1579">
          <cell r="A1579">
            <v>157200</v>
          </cell>
          <cell r="B1579" t="str">
            <v xml:space="preserve">Stand Wertberichtigung </v>
          </cell>
          <cell r="C1579" t="str">
            <v xml:space="preserve">Status provisions </v>
          </cell>
          <cell r="D1579" t="str">
            <v>pas de définition</v>
          </cell>
          <cell r="I1579">
            <v>157200</v>
          </cell>
        </row>
        <row r="1580">
          <cell r="A1580">
            <v>157300</v>
          </cell>
          <cell r="B1580" t="str">
            <v>Auflösung</v>
          </cell>
          <cell r="C1580" t="str">
            <v>Release</v>
          </cell>
          <cell r="D1580" t="str">
            <v>pas de définition</v>
          </cell>
          <cell r="I1580">
            <v>157300</v>
          </cell>
        </row>
        <row r="1581">
          <cell r="A1581">
            <v>157400</v>
          </cell>
          <cell r="B1581" t="str">
            <v>Zuführung</v>
          </cell>
          <cell r="C1581" t="str">
            <v>Appropriation</v>
          </cell>
          <cell r="D1581" t="str">
            <v>pas de définition</v>
          </cell>
          <cell r="I1581">
            <v>157400</v>
          </cell>
        </row>
        <row r="1582">
          <cell r="A1582">
            <v>157500</v>
          </cell>
          <cell r="D1582" t="str">
            <v>pas de définition</v>
          </cell>
          <cell r="I1582">
            <v>157500</v>
          </cell>
        </row>
        <row r="1583">
          <cell r="A1583">
            <v>157600</v>
          </cell>
          <cell r="B1583" t="str">
            <v>Einzelwertberichtigungen zu Forderungen</v>
          </cell>
          <cell r="C1583" t="str">
            <v>Provisions for specific doubtful debts</v>
          </cell>
          <cell r="D1583" t="str">
            <v>pas de définition</v>
          </cell>
          <cell r="I1583">
            <v>157600</v>
          </cell>
        </row>
        <row r="1584">
          <cell r="A1584">
            <v>157700</v>
          </cell>
          <cell r="D1584" t="str">
            <v>pas de définition</v>
          </cell>
          <cell r="I1584">
            <v>157700</v>
          </cell>
        </row>
        <row r="1585">
          <cell r="A1585">
            <v>157800</v>
          </cell>
          <cell r="D1585" t="str">
            <v>pas de définition</v>
          </cell>
          <cell r="I1585">
            <v>157800</v>
          </cell>
        </row>
        <row r="1586">
          <cell r="A1586">
            <v>157900</v>
          </cell>
          <cell r="B1586" t="str">
            <v>Bilanzposition</v>
          </cell>
          <cell r="C1586" t="str">
            <v>Balance sheet item</v>
          </cell>
          <cell r="D1586" t="str">
            <v>pas de définition</v>
          </cell>
          <cell r="I1586">
            <v>157900</v>
          </cell>
        </row>
        <row r="1587">
          <cell r="A1587">
            <v>158000</v>
          </cell>
          <cell r="B1587" t="str">
            <v>RHB</v>
          </cell>
          <cell r="C1587" t="str">
            <v>Raw material &amp; supplies</v>
          </cell>
          <cell r="D1587" t="str">
            <v>pas de définition</v>
          </cell>
          <cell r="I1587">
            <v>158000</v>
          </cell>
        </row>
        <row r="1588">
          <cell r="A1588">
            <v>158100</v>
          </cell>
          <cell r="B1588" t="str">
            <v xml:space="preserve">Aufgliederung der Vorräte nach Arten der von konsolidierten Unternehmen bezogenen Vorräte per </v>
          </cell>
          <cell r="C1588" t="str">
            <v xml:space="preserve">Inventory split for inventories supplied by consolidated affiliates as of </v>
          </cell>
          <cell r="D1588" t="str">
            <v>pas de définition</v>
          </cell>
          <cell r="I1588">
            <v>158100</v>
          </cell>
        </row>
        <row r="1589">
          <cell r="A1589">
            <v>158200</v>
          </cell>
          <cell r="D1589" t="str">
            <v>pas de définition</v>
          </cell>
          <cell r="I1589">
            <v>158200</v>
          </cell>
        </row>
        <row r="1590">
          <cell r="A1590">
            <v>158300</v>
          </cell>
          <cell r="B1590" t="str">
            <v xml:space="preserve">Forderungen gegen verbundenen Unternehmen und Unternehmen, mit denen ein Beteiligungsverhältnis besteht per </v>
          </cell>
          <cell r="C1590" t="str">
            <v xml:space="preserve">Receivables from affiliated enterprises and from enterprises in which participations are held as of </v>
          </cell>
          <cell r="D1590" t="str">
            <v>pas de définition</v>
          </cell>
          <cell r="I1590">
            <v>158300</v>
          </cell>
        </row>
        <row r="1591">
          <cell r="A1591">
            <v>158400</v>
          </cell>
          <cell r="B1591" t="str">
            <v>Konto</v>
          </cell>
          <cell r="C1591" t="str">
            <v>Account</v>
          </cell>
          <cell r="D1591" t="str">
            <v>pas de définition</v>
          </cell>
          <cell r="I1591">
            <v>158400</v>
          </cell>
        </row>
        <row r="1592">
          <cell r="A1592">
            <v>158500</v>
          </cell>
          <cell r="B1592" t="str">
            <v>Gläubiger</v>
          </cell>
          <cell r="C1592" t="str">
            <v>Creditor</v>
          </cell>
          <cell r="D1592" t="str">
            <v>pas de définition</v>
          </cell>
          <cell r="I1592">
            <v>158500</v>
          </cell>
        </row>
        <row r="1593">
          <cell r="A1593">
            <v>158600</v>
          </cell>
          <cell r="B1593" t="str">
            <v>konsolidiert</v>
          </cell>
          <cell r="C1593" t="str">
            <v>consolidated</v>
          </cell>
          <cell r="D1593" t="str">
            <v>pas de définition</v>
          </cell>
          <cell r="I1593">
            <v>158600</v>
          </cell>
        </row>
        <row r="1594">
          <cell r="A1594">
            <v>158700</v>
          </cell>
          <cell r="B1594" t="str">
            <v>Betrag</v>
          </cell>
          <cell r="C1594" t="str">
            <v>Amount</v>
          </cell>
          <cell r="D1594" t="str">
            <v>pas de définition</v>
          </cell>
          <cell r="I1594">
            <v>158700</v>
          </cell>
        </row>
        <row r="1595">
          <cell r="A1595">
            <v>158800</v>
          </cell>
          <cell r="B1595" t="str">
            <v>Betrag in Landeswährung</v>
          </cell>
          <cell r="C1595" t="str">
            <v>Amount in local currency</v>
          </cell>
          <cell r="D1595" t="str">
            <v>pas de définition</v>
          </cell>
          <cell r="I1595">
            <v>158800</v>
          </cell>
        </row>
        <row r="1596">
          <cell r="A1596">
            <v>158900</v>
          </cell>
          <cell r="B1596" t="str">
            <v>Kurs Euro</v>
          </cell>
          <cell r="C1596" t="str">
            <v>Currency Euro</v>
          </cell>
          <cell r="D1596" t="str">
            <v>pas de définition</v>
          </cell>
          <cell r="I1596">
            <v>158900</v>
          </cell>
        </row>
        <row r="1597">
          <cell r="A1597">
            <v>159000</v>
          </cell>
          <cell r="B1597" t="str">
            <v>Betrag in Euro</v>
          </cell>
          <cell r="C1597" t="str">
            <v>Amount in Euro</v>
          </cell>
          <cell r="D1597" t="str">
            <v>pas de définition</v>
          </cell>
          <cell r="I1597">
            <v>159000</v>
          </cell>
        </row>
        <row r="1598">
          <cell r="A1598">
            <v>159100</v>
          </cell>
          <cell r="B1598" t="str">
            <v>ja / nein</v>
          </cell>
          <cell r="C1598" t="str">
            <v>yes / no</v>
          </cell>
          <cell r="D1598" t="str">
            <v>pas de définition</v>
          </cell>
          <cell r="I1598">
            <v>159100</v>
          </cell>
        </row>
        <row r="1599">
          <cell r="A1599">
            <v>159200</v>
          </cell>
          <cell r="B1599" t="str">
            <v>nicht konsolidiert</v>
          </cell>
          <cell r="C1599" t="str">
            <v>not consolidated</v>
          </cell>
          <cell r="D1599" t="str">
            <v>pas de définition</v>
          </cell>
          <cell r="I1599">
            <v>159200</v>
          </cell>
        </row>
        <row r="1600">
          <cell r="A1600">
            <v>159300</v>
          </cell>
          <cell r="D1600" t="str">
            <v>pas de définition</v>
          </cell>
          <cell r="I1600">
            <v>159300</v>
          </cell>
        </row>
        <row r="1601">
          <cell r="A1601">
            <v>159400</v>
          </cell>
          <cell r="B1601" t="str">
            <v xml:space="preserve">Sonstige Forderungen und Vermögensgegenstände per </v>
          </cell>
          <cell r="C1601" t="str">
            <v xml:space="preserve">Other receivables and assets as of </v>
          </cell>
          <cell r="D1601" t="str">
            <v>pas de définition</v>
          </cell>
          <cell r="I1601">
            <v>159400</v>
          </cell>
        </row>
        <row r="1602">
          <cell r="A1602">
            <v>159500</v>
          </cell>
          <cell r="B1602" t="str">
            <v>a) Sonstige Darlehen</v>
          </cell>
          <cell r="C1602" t="str">
            <v>a) Other loans</v>
          </cell>
          <cell r="D1602" t="str">
            <v>pas de définition</v>
          </cell>
          <cell r="I1602">
            <v>159500</v>
          </cell>
        </row>
        <row r="1603">
          <cell r="A1603">
            <v>159600</v>
          </cell>
          <cell r="B1603" t="str">
            <v>b) Versicherungen</v>
          </cell>
          <cell r="C1603" t="str">
            <v>b) Insurances</v>
          </cell>
          <cell r="D1603" t="str">
            <v>pas de définition</v>
          </cell>
          <cell r="I1603">
            <v>159600</v>
          </cell>
        </row>
        <row r="1604">
          <cell r="A1604">
            <v>159700</v>
          </cell>
          <cell r="B1604" t="str">
            <v>c) Steuererstattungsansprüche</v>
          </cell>
          <cell r="C1604" t="str">
            <v>c) Tax refunds</v>
          </cell>
          <cell r="D1604" t="str">
            <v>pas de définition</v>
          </cell>
          <cell r="I1604">
            <v>159700</v>
          </cell>
        </row>
        <row r="1605">
          <cell r="A1605">
            <v>159800</v>
          </cell>
          <cell r="B1605" t="str">
            <v>d) Steuervorauszahlungen</v>
          </cell>
          <cell r="C1605" t="str">
            <v>d) Tax prepayments</v>
          </cell>
          <cell r="D1605" t="str">
            <v>pas de définition</v>
          </cell>
          <cell r="I1605">
            <v>159800</v>
          </cell>
        </row>
        <row r="1606">
          <cell r="A1606">
            <v>159900</v>
          </cell>
          <cell r="B1606" t="str">
            <v>e) Sonstige sonstige Forderungen</v>
          </cell>
          <cell r="C1606" t="str">
            <v>e) Sundry other receivables</v>
          </cell>
          <cell r="D1606" t="str">
            <v>pas de définition</v>
          </cell>
          <cell r="I1606">
            <v>159900</v>
          </cell>
        </row>
        <row r="1607">
          <cell r="A1607">
            <v>160000</v>
          </cell>
          <cell r="B1607" t="str">
            <v>Summe Sonstige Forderungen und Vermögensgegenstände</v>
          </cell>
          <cell r="C1607" t="str">
            <v>Total other receivables and assets</v>
          </cell>
          <cell r="D1607" t="str">
            <v>pas de définition</v>
          </cell>
          <cell r="I1607">
            <v>160000</v>
          </cell>
        </row>
        <row r="1608">
          <cell r="A1608">
            <v>160100</v>
          </cell>
          <cell r="D1608" t="str">
            <v>pas de définition</v>
          </cell>
          <cell r="I1608">
            <v>160100</v>
          </cell>
        </row>
        <row r="1609">
          <cell r="A1609">
            <v>160200</v>
          </cell>
          <cell r="B1609" t="str">
            <v xml:space="preserve">Liquide Mittel zum </v>
          </cell>
          <cell r="C1609" t="str">
            <v xml:space="preserve">Liquid funds as of </v>
          </cell>
          <cell r="D1609" t="str">
            <v>pas de définition</v>
          </cell>
          <cell r="I1609">
            <v>160200</v>
          </cell>
        </row>
        <row r="1610">
          <cell r="A1610">
            <v>160300</v>
          </cell>
          <cell r="B1610" t="str">
            <v>Liquide Mittel</v>
          </cell>
          <cell r="C1610" t="str">
            <v>Liquid funds</v>
          </cell>
          <cell r="D1610" t="str">
            <v>pas de définition</v>
          </cell>
          <cell r="I1610">
            <v>160300</v>
          </cell>
        </row>
        <row r="1611">
          <cell r="A1611">
            <v>160400</v>
          </cell>
          <cell r="B1611" t="str">
            <v>a) Kassenbestand</v>
          </cell>
          <cell r="C1611" t="str">
            <v>a) Cash-in-hand</v>
          </cell>
          <cell r="D1611" t="str">
            <v>pas de définition</v>
          </cell>
          <cell r="I1611">
            <v>160400</v>
          </cell>
        </row>
        <row r="1612">
          <cell r="A1612">
            <v>160500</v>
          </cell>
          <cell r="B1612" t="str">
            <v>b) Devisenbestand</v>
          </cell>
          <cell r="C1612" t="str">
            <v>b) Foreign exchange balance</v>
          </cell>
          <cell r="D1612" t="str">
            <v>pas de définition</v>
          </cell>
          <cell r="I1612">
            <v>160500</v>
          </cell>
        </row>
        <row r="1613">
          <cell r="A1613">
            <v>160600</v>
          </cell>
          <cell r="B1613" t="str">
            <v>c) Postscheckguthaben</v>
          </cell>
          <cell r="C1613" t="str">
            <v>c) Postal giro / cheque balance</v>
          </cell>
          <cell r="D1613" t="str">
            <v>pas de définition</v>
          </cell>
          <cell r="I1613">
            <v>160600</v>
          </cell>
        </row>
        <row r="1614">
          <cell r="A1614">
            <v>160700</v>
          </cell>
          <cell r="B1614" t="str">
            <v>d) Bankguthaben (Kontokorrentkonten)</v>
          </cell>
          <cell r="C1614" t="str">
            <v>d) Bank balance (current accounts)</v>
          </cell>
          <cell r="D1614" t="str">
            <v>pas de définition</v>
          </cell>
          <cell r="I1614">
            <v>160700</v>
          </cell>
        </row>
        <row r="1615">
          <cell r="A1615">
            <v>160800</v>
          </cell>
          <cell r="B1615" t="str">
            <v>e) Festgeldguthaben</v>
          </cell>
          <cell r="C1615" t="str">
            <v>e) Cash on deposit</v>
          </cell>
          <cell r="D1615" t="str">
            <v>pas de définition</v>
          </cell>
          <cell r="I1615">
            <v>160800</v>
          </cell>
        </row>
        <row r="1616">
          <cell r="A1616">
            <v>160900</v>
          </cell>
          <cell r="B1616" t="str">
            <v>Summe liquide Mittel</v>
          </cell>
          <cell r="C1616" t="str">
            <v>Total liquid funds</v>
          </cell>
          <cell r="D1616" t="str">
            <v>pas de définition</v>
          </cell>
          <cell r="I1616">
            <v>160900</v>
          </cell>
        </row>
        <row r="1617">
          <cell r="A1617">
            <v>161000</v>
          </cell>
          <cell r="B1617" t="str">
            <v xml:space="preserve">HB II VJ </v>
          </cell>
          <cell r="C1617" t="str">
            <v xml:space="preserve">HB II PY </v>
          </cell>
          <cell r="D1617" t="str">
            <v>pas de définition</v>
          </cell>
          <cell r="I1617">
            <v>161000</v>
          </cell>
        </row>
        <row r="1618">
          <cell r="A1618">
            <v>161100</v>
          </cell>
          <cell r="D1618" t="str">
            <v>pas de définition</v>
          </cell>
          <cell r="I1618">
            <v>161100</v>
          </cell>
        </row>
        <row r="1619">
          <cell r="A1619">
            <v>161200</v>
          </cell>
          <cell r="B1619" t="str">
            <v xml:space="preserve">Bilanz zum </v>
          </cell>
          <cell r="C1619" t="str">
            <v xml:space="preserve">Balance sheet as of </v>
          </cell>
          <cell r="D1619" t="str">
            <v>pas de définition</v>
          </cell>
          <cell r="I1619">
            <v>161200</v>
          </cell>
        </row>
        <row r="1620">
          <cell r="A1620">
            <v>161300</v>
          </cell>
          <cell r="B1620" t="str">
            <v>Gesetzliche Rücklagen</v>
          </cell>
          <cell r="C1620" t="str">
            <v>Legal reserves</v>
          </cell>
          <cell r="D1620" t="str">
            <v>pas de définition</v>
          </cell>
          <cell r="I1620">
            <v>161300</v>
          </cell>
        </row>
        <row r="1621">
          <cell r="A1621">
            <v>161400</v>
          </cell>
          <cell r="B1621" t="str">
            <v>Rücklagen für eigene Anteile</v>
          </cell>
          <cell r="C1621" t="str">
            <v>Reserve for own shares</v>
          </cell>
          <cell r="D1621" t="str">
            <v>pas de définition</v>
          </cell>
          <cell r="I1621">
            <v>161400</v>
          </cell>
        </row>
        <row r="1622">
          <cell r="A1622">
            <v>161500</v>
          </cell>
          <cell r="B1622" t="str">
            <v>Satzungsmäßige Rücklagen</v>
          </cell>
          <cell r="C1622" t="str">
            <v>Statutory reserves</v>
          </cell>
          <cell r="D1622" t="str">
            <v>pas de définition</v>
          </cell>
          <cell r="I1622">
            <v>161500</v>
          </cell>
        </row>
        <row r="1623">
          <cell r="A1623">
            <v>161600</v>
          </cell>
          <cell r="B1623" t="str">
            <v>Andere Gewinnrücklagen</v>
          </cell>
          <cell r="C1623" t="str">
            <v>Other revenue reserves</v>
          </cell>
          <cell r="D1623" t="str">
            <v>pas de définition</v>
          </cell>
          <cell r="I1623">
            <v>161600</v>
          </cell>
        </row>
        <row r="1624">
          <cell r="A1624">
            <v>161700</v>
          </cell>
          <cell r="B1624" t="str">
            <v>Sonstige Kapitalanteile</v>
          </cell>
          <cell r="C1624" t="str">
            <v>Other shares in capital</v>
          </cell>
          <cell r="D1624" t="str">
            <v>pas de définition</v>
          </cell>
          <cell r="I1624">
            <v>161700</v>
          </cell>
        </row>
        <row r="1625">
          <cell r="A1625">
            <v>161800</v>
          </cell>
          <cell r="B1625" t="str">
            <v>Anleihen</v>
          </cell>
          <cell r="C1625" t="str">
            <v>Loans</v>
          </cell>
          <cell r="D1625" t="str">
            <v>pas de définition</v>
          </cell>
          <cell r="I1625">
            <v>161800</v>
          </cell>
        </row>
        <row r="1626">
          <cell r="A1626">
            <v>161900</v>
          </cell>
          <cell r="B1626" t="str">
            <v>davon konvertibel</v>
          </cell>
          <cell r="C1626" t="str">
            <v>of which convertible</v>
          </cell>
          <cell r="D1626" t="str">
            <v>pas de définition</v>
          </cell>
          <cell r="I1626">
            <v>161900</v>
          </cell>
        </row>
        <row r="1627">
          <cell r="A1627">
            <v>162000</v>
          </cell>
          <cell r="D1627" t="str">
            <v>pas de définition</v>
          </cell>
          <cell r="I1627">
            <v>162000</v>
          </cell>
        </row>
        <row r="1628">
          <cell r="A1628">
            <v>162100</v>
          </cell>
          <cell r="B1628" t="str">
            <v>Abstimmung Jahresüberschuß</v>
          </cell>
          <cell r="C1628" t="str">
            <v>Reconc. net income / loss of the year</v>
          </cell>
          <cell r="D1628" t="str">
            <v>pas de définition</v>
          </cell>
          <cell r="I1628">
            <v>162100</v>
          </cell>
        </row>
        <row r="1629">
          <cell r="A1629">
            <v>162200</v>
          </cell>
          <cell r="B1629" t="str">
            <v>Abstimmung Bilanzgewinn</v>
          </cell>
          <cell r="C1629" t="str">
            <v>Reconciliation net retained profit / loss</v>
          </cell>
          <cell r="D1629" t="str">
            <v>pas de définition</v>
          </cell>
          <cell r="I1629">
            <v>162200</v>
          </cell>
        </row>
        <row r="1630">
          <cell r="A1630">
            <v>162300</v>
          </cell>
          <cell r="D1630" t="str">
            <v>pas de définition</v>
          </cell>
          <cell r="I1630">
            <v>162300</v>
          </cell>
        </row>
        <row r="1631">
          <cell r="A1631">
            <v>162400</v>
          </cell>
          <cell r="B1631" t="str">
            <v>Abstimmung Umrechnung</v>
          </cell>
          <cell r="C1631" t="str">
            <v>Reconciliation conversion</v>
          </cell>
          <cell r="D1631" t="str">
            <v>pas de définition</v>
          </cell>
          <cell r="I1631">
            <v>162400</v>
          </cell>
        </row>
        <row r="1632">
          <cell r="A1632">
            <v>162500</v>
          </cell>
          <cell r="D1632" t="str">
            <v>pas de définition</v>
          </cell>
          <cell r="I1632">
            <v>162500</v>
          </cell>
        </row>
        <row r="1633">
          <cell r="A1633">
            <v>162600</v>
          </cell>
          <cell r="B1633" t="str">
            <v>HB II VJ Euro</v>
          </cell>
          <cell r="C1633" t="str">
            <v>HB II PY EURO</v>
          </cell>
          <cell r="D1633" t="str">
            <v>pas de définition</v>
          </cell>
          <cell r="I1633">
            <v>162600</v>
          </cell>
        </row>
        <row r="1634">
          <cell r="A1634">
            <v>162700</v>
          </cell>
          <cell r="D1634" t="str">
            <v>pas de définition</v>
          </cell>
          <cell r="I1634">
            <v>162700</v>
          </cell>
        </row>
        <row r="1635">
          <cell r="A1635">
            <v>162800</v>
          </cell>
          <cell r="D1635" t="str">
            <v>pas de définition</v>
          </cell>
          <cell r="I1635">
            <v>162800</v>
          </cell>
        </row>
        <row r="1636">
          <cell r="A1636">
            <v>162900</v>
          </cell>
          <cell r="D1636" t="str">
            <v>pas de définition</v>
          </cell>
          <cell r="I1636">
            <v>162900</v>
          </cell>
        </row>
        <row r="1637">
          <cell r="A1637">
            <v>163000</v>
          </cell>
          <cell r="B1637" t="str">
            <v xml:space="preserve">Rückstellungen per </v>
          </cell>
          <cell r="C1637" t="str">
            <v xml:space="preserve">Accruals as of </v>
          </cell>
          <cell r="D1637" t="str">
            <v>pas de définition</v>
          </cell>
          <cell r="I1637">
            <v>163000</v>
          </cell>
        </row>
        <row r="1638">
          <cell r="A1638">
            <v>163100</v>
          </cell>
          <cell r="B1638" t="str">
            <v>Pensionsrückstellungen</v>
          </cell>
          <cell r="C1638" t="str">
            <v>Pension accruals</v>
          </cell>
          <cell r="D1638" t="str">
            <v>pas de définition</v>
          </cell>
          <cell r="I1638">
            <v>163100</v>
          </cell>
        </row>
        <row r="1639">
          <cell r="A1639">
            <v>163200</v>
          </cell>
          <cell r="B1639" t="str">
            <v>Allgemeine Versorgung</v>
          </cell>
          <cell r="C1639" t="str">
            <v>General promises</v>
          </cell>
          <cell r="D1639" t="str">
            <v>pas de définition</v>
          </cell>
          <cell r="I1639">
            <v>163200</v>
          </cell>
        </row>
        <row r="1640">
          <cell r="A1640">
            <v>163300</v>
          </cell>
          <cell r="B1640" t="str">
            <v>Einzelzusagen</v>
          </cell>
          <cell r="C1640" t="str">
            <v>Individual promises</v>
          </cell>
          <cell r="D1640" t="str">
            <v>pas de définition</v>
          </cell>
          <cell r="I1640">
            <v>163300</v>
          </cell>
        </row>
        <row r="1641">
          <cell r="A1641">
            <v>163400</v>
          </cell>
          <cell r="B1641" t="str">
            <v>Gesellschafter</v>
          </cell>
          <cell r="C1641" t="str">
            <v>Shareholder</v>
          </cell>
          <cell r="D1641" t="str">
            <v>pas de définition</v>
          </cell>
          <cell r="I1641">
            <v>163400</v>
          </cell>
        </row>
        <row r="1642">
          <cell r="A1642">
            <v>163500</v>
          </cell>
          <cell r="B1642" t="str">
            <v>Summe Pensionsrückstellungen</v>
          </cell>
          <cell r="C1642" t="str">
            <v>Total pension accruals</v>
          </cell>
          <cell r="D1642" t="str">
            <v>pas de définition</v>
          </cell>
          <cell r="I1642">
            <v>163500</v>
          </cell>
        </row>
        <row r="1643">
          <cell r="A1643">
            <v>163600</v>
          </cell>
          <cell r="D1643" t="str">
            <v>pas de définition</v>
          </cell>
          <cell r="I1643">
            <v>163600</v>
          </cell>
        </row>
        <row r="1644">
          <cell r="A1644">
            <v>163700</v>
          </cell>
          <cell r="B1644" t="str">
            <v xml:space="preserve">Vortrag zum </v>
          </cell>
          <cell r="C1644" t="str">
            <v xml:space="preserve">Balance brought forward as of </v>
          </cell>
          <cell r="D1644" t="str">
            <v>pas de définition</v>
          </cell>
          <cell r="I1644">
            <v>163700</v>
          </cell>
        </row>
        <row r="1645">
          <cell r="A1645">
            <v>163800</v>
          </cell>
          <cell r="B1645" t="str">
            <v>Inanspruchnahme</v>
          </cell>
          <cell r="C1645" t="str">
            <v>Usage</v>
          </cell>
          <cell r="D1645" t="str">
            <v>pas de définition</v>
          </cell>
          <cell r="I1645">
            <v>163800</v>
          </cell>
        </row>
        <row r="1646">
          <cell r="A1646">
            <v>163900</v>
          </cell>
          <cell r="D1646" t="str">
            <v>pas de définition</v>
          </cell>
          <cell r="I1646">
            <v>163900</v>
          </cell>
        </row>
        <row r="1647">
          <cell r="A1647">
            <v>164000</v>
          </cell>
          <cell r="B1647" t="str">
            <v>Gewerbesteuer</v>
          </cell>
          <cell r="C1647" t="str">
            <v>Business tax</v>
          </cell>
          <cell r="D1647" t="str">
            <v>pas de définition</v>
          </cell>
          <cell r="I1647">
            <v>164000</v>
          </cell>
        </row>
        <row r="1648">
          <cell r="A1648">
            <v>164100</v>
          </cell>
          <cell r="B1648" t="str">
            <v>Übrige Steuern</v>
          </cell>
          <cell r="C1648" t="str">
            <v>Other taxes</v>
          </cell>
          <cell r="D1648" t="str">
            <v>pas de définition</v>
          </cell>
          <cell r="I1648">
            <v>164100</v>
          </cell>
        </row>
        <row r="1649">
          <cell r="A1649">
            <v>164200</v>
          </cell>
          <cell r="B1649" t="str">
            <v>Körperschaftssteuer und Kapitalertragssteuer</v>
          </cell>
          <cell r="C1649" t="str">
            <v>Corporate income tax and capital gains tax</v>
          </cell>
          <cell r="D1649" t="str">
            <v>pas de définition</v>
          </cell>
          <cell r="I1649">
            <v>164200</v>
          </cell>
        </row>
        <row r="1650">
          <cell r="A1650">
            <v>164300</v>
          </cell>
          <cell r="B1650" t="str">
            <v>Lohnsteuer auf Sachleistungen</v>
          </cell>
          <cell r="C1650" t="str">
            <v>Wage tax on non-cash benefits</v>
          </cell>
          <cell r="D1650" t="str">
            <v>pas de définition</v>
          </cell>
          <cell r="I1650">
            <v>164300</v>
          </cell>
        </row>
        <row r="1651">
          <cell r="A1651">
            <v>164400</v>
          </cell>
          <cell r="B1651" t="str">
            <v>Umsatzsteuer auf Sachleistungen</v>
          </cell>
          <cell r="C1651" t="str">
            <v>VAT on non-cash benefits</v>
          </cell>
          <cell r="D1651" t="str">
            <v>pas de définition</v>
          </cell>
          <cell r="I1651">
            <v>164400</v>
          </cell>
        </row>
        <row r="1652">
          <cell r="A1652">
            <v>164500</v>
          </cell>
          <cell r="B1652" t="str">
            <v>Summe Steuerrückstellungen</v>
          </cell>
          <cell r="C1652" t="str">
            <v>Total tax accruals</v>
          </cell>
          <cell r="D1652" t="str">
            <v>pas de définition</v>
          </cell>
          <cell r="I1652">
            <v>164500</v>
          </cell>
        </row>
        <row r="1653">
          <cell r="A1653">
            <v>164600</v>
          </cell>
          <cell r="D1653" t="str">
            <v>pas de définition</v>
          </cell>
          <cell r="I1653">
            <v>164600</v>
          </cell>
        </row>
        <row r="1654">
          <cell r="A1654">
            <v>164700</v>
          </cell>
          <cell r="B1654" t="str">
            <v>Latente Gewerbesteuer</v>
          </cell>
          <cell r="C1654" t="str">
            <v>Deferred business tax</v>
          </cell>
          <cell r="D1654" t="str">
            <v>pas de définition</v>
          </cell>
          <cell r="I1654">
            <v>164700</v>
          </cell>
        </row>
        <row r="1655">
          <cell r="A1655">
            <v>164800</v>
          </cell>
          <cell r="D1655" t="str">
            <v>pas de définition</v>
          </cell>
          <cell r="I1655">
            <v>164800</v>
          </cell>
        </row>
        <row r="1656">
          <cell r="A1656">
            <v>164900</v>
          </cell>
          <cell r="B1656" t="str">
            <v xml:space="preserve">Sonstige Rückstellungen per </v>
          </cell>
          <cell r="C1656" t="str">
            <v xml:space="preserve">Other accruals as of  </v>
          </cell>
          <cell r="D1656" t="str">
            <v>pas de définition</v>
          </cell>
          <cell r="I1656">
            <v>164900</v>
          </cell>
        </row>
        <row r="1657">
          <cell r="A1657">
            <v>165000</v>
          </cell>
          <cell r="B1657" t="str">
            <v>Verpflichtungen aus dem Personalbereich</v>
          </cell>
          <cell r="C1657" t="str">
            <v>Personnel obligations</v>
          </cell>
          <cell r="D1657" t="str">
            <v>pas de définition</v>
          </cell>
          <cell r="I1657">
            <v>165000</v>
          </cell>
        </row>
        <row r="1658">
          <cell r="A1658">
            <v>165100</v>
          </cell>
          <cell r="B1658" t="str">
            <v>Sonderzahlungen</v>
          </cell>
          <cell r="C1658" t="str">
            <v>Supplementary allowances</v>
          </cell>
          <cell r="D1658" t="str">
            <v>pas de définition</v>
          </cell>
          <cell r="I1658">
            <v>165100</v>
          </cell>
        </row>
        <row r="1659">
          <cell r="A1659">
            <v>165200</v>
          </cell>
          <cell r="B1659" t="str">
            <v>Vorruhestandsverpflichtungen</v>
          </cell>
          <cell r="C1659" t="str">
            <v>Early retirement obligations</v>
          </cell>
          <cell r="D1659" t="str">
            <v>pas de définition</v>
          </cell>
          <cell r="I1659">
            <v>165200</v>
          </cell>
        </row>
        <row r="1660">
          <cell r="A1660">
            <v>165300</v>
          </cell>
          <cell r="B1660" t="str">
            <v>Resturlaubsverpflichtungen</v>
          </cell>
          <cell r="C1660" t="str">
            <v>Residual holiday obligations</v>
          </cell>
          <cell r="D1660" t="str">
            <v>pas de définition</v>
          </cell>
          <cell r="I1660">
            <v>165300</v>
          </cell>
        </row>
        <row r="1661">
          <cell r="A1661">
            <v>165400</v>
          </cell>
          <cell r="B1661" t="str">
            <v>Berufsgenossenschaftsbeiträge</v>
          </cell>
          <cell r="C1661" t="str">
            <v xml:space="preserve">Contr. to the employer's liability insurance association </v>
          </cell>
          <cell r="D1661" t="str">
            <v>pas de définition</v>
          </cell>
          <cell r="I1661">
            <v>165400</v>
          </cell>
        </row>
        <row r="1662">
          <cell r="A1662">
            <v>165500</v>
          </cell>
          <cell r="B1662" t="str">
            <v>Abfindungen, Abfertigungen, Restlöhne etc.</v>
          </cell>
          <cell r="C1662" t="str">
            <v>Redundancies etc.</v>
          </cell>
          <cell r="D1662" t="str">
            <v>pas de définition</v>
          </cell>
          <cell r="I1662">
            <v>165500</v>
          </cell>
        </row>
        <row r="1663">
          <cell r="A1663">
            <v>165600</v>
          </cell>
          <cell r="B1663" t="str">
            <v>Prämien für Außendienstmitarbeiter</v>
          </cell>
          <cell r="C1663" t="str">
            <v>Sales force bonus</v>
          </cell>
          <cell r="D1663" t="str">
            <v>pas de définition</v>
          </cell>
          <cell r="I1663">
            <v>165600</v>
          </cell>
        </row>
        <row r="1664">
          <cell r="A1664">
            <v>165700</v>
          </cell>
          <cell r="B1664" t="str">
            <v>Rückzahlungsverpflichtungen nach dem Arbeitsförderungsgesetz</v>
          </cell>
          <cell r="C1664" t="str">
            <v>Repayment requirement pursuant to specific work law</v>
          </cell>
          <cell r="D1664" t="str">
            <v>pas de définition</v>
          </cell>
          <cell r="I1664">
            <v>165700</v>
          </cell>
        </row>
        <row r="1665">
          <cell r="A1665">
            <v>165800</v>
          </cell>
          <cell r="B1665" t="str">
            <v>Beiträge zum Pensionssicherungsverein</v>
          </cell>
          <cell r="C1665" t="str">
            <v>Contributions to relief funds</v>
          </cell>
          <cell r="D1665" t="str">
            <v>pas de définition</v>
          </cell>
          <cell r="I1665">
            <v>165800</v>
          </cell>
        </row>
        <row r="1666">
          <cell r="A1666">
            <v>165900</v>
          </cell>
          <cell r="B1666" t="str">
            <v>Verpflichtungen aus dem Verkaufs- und Marketingbereich</v>
          </cell>
          <cell r="C1666" t="str">
            <v>Sales and Marketing obligations</v>
          </cell>
          <cell r="D1666" t="str">
            <v>pas de définition</v>
          </cell>
          <cell r="I1666">
            <v>165900</v>
          </cell>
        </row>
        <row r="1667">
          <cell r="A1667">
            <v>166000</v>
          </cell>
          <cell r="B1667" t="str">
            <v>Rückvergütungen an Kunden</v>
          </cell>
          <cell r="C1667" t="str">
            <v>Refunds to customers</v>
          </cell>
          <cell r="D1667" t="str">
            <v>pas de définition</v>
          </cell>
          <cell r="I1667">
            <v>166000</v>
          </cell>
        </row>
        <row r="1668">
          <cell r="A1668">
            <v>166100</v>
          </cell>
          <cell r="B1668" t="str">
            <v>Werbeetat</v>
          </cell>
          <cell r="C1668" t="str">
            <v>Promotion expenses</v>
          </cell>
          <cell r="D1668" t="str">
            <v>pas de définition</v>
          </cell>
          <cell r="I1668">
            <v>166100</v>
          </cell>
        </row>
        <row r="1669">
          <cell r="A1669">
            <v>166200</v>
          </cell>
          <cell r="B1669" t="str">
            <v>Prozessrisiken, Marken- und Eigentumsrechte</v>
          </cell>
          <cell r="C1669" t="str">
            <v>Process risks, trade mark rights etc.</v>
          </cell>
          <cell r="D1669" t="str">
            <v>pas de définition</v>
          </cell>
          <cell r="I1669">
            <v>166200</v>
          </cell>
        </row>
        <row r="1670">
          <cell r="A1670">
            <v>166300</v>
          </cell>
          <cell r="B1670" t="str">
            <v>Verpflichtungen im Zusammenhang mit dem Jahresabschluß</v>
          </cell>
          <cell r="C1670" t="str">
            <v>Obligations re year-end closing process</v>
          </cell>
          <cell r="D1670" t="str">
            <v>pas de définition</v>
          </cell>
          <cell r="I1670">
            <v>166300</v>
          </cell>
        </row>
        <row r="1671">
          <cell r="A1671">
            <v>166400</v>
          </cell>
          <cell r="B1671" t="str">
            <v>Prüfungskosten</v>
          </cell>
          <cell r="C1671" t="str">
            <v>Auditing costs</v>
          </cell>
          <cell r="D1671" t="str">
            <v>pas de définition</v>
          </cell>
          <cell r="I1671">
            <v>166400</v>
          </cell>
        </row>
        <row r="1672">
          <cell r="A1672">
            <v>166500</v>
          </cell>
          <cell r="B1672" t="str">
            <v>interne Jahresabschlußkosten</v>
          </cell>
          <cell r="C1672" t="str">
            <v>Internal year-end closing costs</v>
          </cell>
          <cell r="D1672" t="str">
            <v>pas de définition</v>
          </cell>
          <cell r="I1672">
            <v>166500</v>
          </cell>
        </row>
        <row r="1673">
          <cell r="A1673">
            <v>166600</v>
          </cell>
          <cell r="B1673" t="str">
            <v>sonstige Risiken</v>
          </cell>
          <cell r="C1673" t="str">
            <v>Other risks</v>
          </cell>
          <cell r="D1673" t="str">
            <v>pas de définition</v>
          </cell>
          <cell r="I1673">
            <v>166600</v>
          </cell>
        </row>
        <row r="1674">
          <cell r="A1674">
            <v>166700</v>
          </cell>
          <cell r="B1674" t="str">
            <v>übrige Rückstellungen</v>
          </cell>
          <cell r="C1674" t="str">
            <v>Sundry accruals</v>
          </cell>
          <cell r="D1674" t="str">
            <v>pas de définition</v>
          </cell>
          <cell r="I1674">
            <v>166700</v>
          </cell>
        </row>
        <row r="1675">
          <cell r="A1675">
            <v>166800</v>
          </cell>
          <cell r="B1675" t="str">
            <v>Kursverluste Terminkäufe US$</v>
          </cell>
          <cell r="C1675" t="str">
            <v>Exchange losses re forward buying of USD</v>
          </cell>
          <cell r="D1675" t="str">
            <v>pas de définition</v>
          </cell>
          <cell r="I1675">
            <v>166800</v>
          </cell>
        </row>
        <row r="1676">
          <cell r="A1676">
            <v>166900</v>
          </cell>
          <cell r="B1676" t="str">
            <v>Ausstehende Rechnungen, Frachten, Beratungskosten, Gebühren etc.</v>
          </cell>
          <cell r="C1676" t="str">
            <v>Outstanding accounts for freight, consultancy fees etc.</v>
          </cell>
          <cell r="D1676" t="str">
            <v>pas de définition</v>
          </cell>
          <cell r="I1676">
            <v>166900</v>
          </cell>
        </row>
        <row r="1677">
          <cell r="A1677">
            <v>167000</v>
          </cell>
          <cell r="B1677" t="str">
            <v>Versicherungsprämien</v>
          </cell>
          <cell r="C1677" t="str">
            <v>Insurance premium</v>
          </cell>
          <cell r="D1677" t="str">
            <v>pas de définition</v>
          </cell>
          <cell r="I1677">
            <v>167000</v>
          </cell>
        </row>
        <row r="1678">
          <cell r="A1678">
            <v>167100</v>
          </cell>
          <cell r="B1678" t="str">
            <v>unterlassene Instandhaltungen</v>
          </cell>
          <cell r="C1678" t="str">
            <v>Failed maintenance and repair</v>
          </cell>
          <cell r="D1678" t="str">
            <v>pas de définition</v>
          </cell>
          <cell r="I1678">
            <v>167100</v>
          </cell>
        </row>
        <row r="1679">
          <cell r="A1679">
            <v>167200</v>
          </cell>
          <cell r="B1679" t="str">
            <v>Erstattung Werkzeugkosten</v>
          </cell>
          <cell r="C1679" t="str">
            <v>Reimbursement of tool expenses</v>
          </cell>
          <cell r="D1679" t="str">
            <v>pas de définition</v>
          </cell>
          <cell r="I1679">
            <v>167200</v>
          </cell>
        </row>
        <row r="1680">
          <cell r="A1680">
            <v>167300</v>
          </cell>
          <cell r="B1680" t="str">
            <v>Drohende Verluste aus Einkaufskontrakten</v>
          </cell>
          <cell r="C1680" t="str">
            <v>Imminent losses re purchasing contracts</v>
          </cell>
          <cell r="D1680" t="str">
            <v>pas de définition</v>
          </cell>
          <cell r="I1680">
            <v>167300</v>
          </cell>
        </row>
        <row r="1681">
          <cell r="A1681">
            <v>167400</v>
          </cell>
          <cell r="B1681" t="str">
            <v>Summe sonst. Rückstellungen</v>
          </cell>
          <cell r="C1681" t="str">
            <v>Total other accruals</v>
          </cell>
          <cell r="D1681" t="str">
            <v>pas de définition</v>
          </cell>
          <cell r="I1681">
            <v>167400</v>
          </cell>
        </row>
        <row r="1682">
          <cell r="A1682">
            <v>167500</v>
          </cell>
          <cell r="B1682" t="str">
            <v>Summe Rückstellungen</v>
          </cell>
          <cell r="C1682" t="str">
            <v>Total accruals</v>
          </cell>
          <cell r="D1682" t="str">
            <v>pas de définition</v>
          </cell>
          <cell r="I1682">
            <v>167500</v>
          </cell>
        </row>
        <row r="1683">
          <cell r="A1683">
            <v>167600</v>
          </cell>
          <cell r="D1683" t="str">
            <v>pas de définition</v>
          </cell>
          <cell r="I1683">
            <v>167600</v>
          </cell>
        </row>
        <row r="1684">
          <cell r="A1684">
            <v>167700</v>
          </cell>
          <cell r="D1684" t="str">
            <v>pas de définition</v>
          </cell>
          <cell r="I1684">
            <v>167700</v>
          </cell>
        </row>
        <row r="1685">
          <cell r="A1685">
            <v>167800</v>
          </cell>
          <cell r="D1685" t="str">
            <v>pas de définition</v>
          </cell>
          <cell r="I1685">
            <v>167800</v>
          </cell>
        </row>
        <row r="1686">
          <cell r="A1686">
            <v>167900</v>
          </cell>
          <cell r="D1686" t="str">
            <v>pas de définition</v>
          </cell>
          <cell r="I1686">
            <v>167900</v>
          </cell>
        </row>
        <row r="1687">
          <cell r="A1687">
            <v>168000</v>
          </cell>
          <cell r="B1687" t="str">
            <v xml:space="preserve">Eigenkapital-Entwicklung vom </v>
          </cell>
          <cell r="C1687" t="str">
            <v xml:space="preserve">Equity development from </v>
          </cell>
          <cell r="D1687" t="str">
            <v>pas de définition</v>
          </cell>
          <cell r="I1687">
            <v>168000</v>
          </cell>
        </row>
        <row r="1688">
          <cell r="A1688">
            <v>168100</v>
          </cell>
          <cell r="B1688" t="str">
            <v xml:space="preserve"> bis </v>
          </cell>
          <cell r="C1688" t="str">
            <v xml:space="preserve"> until </v>
          </cell>
          <cell r="D1688" t="str">
            <v>pas de définition</v>
          </cell>
          <cell r="I1688">
            <v>168100</v>
          </cell>
        </row>
        <row r="1689">
          <cell r="A1689">
            <v>168200</v>
          </cell>
          <cell r="B1689" t="str">
            <v>und Ergebnisverwendung</v>
          </cell>
          <cell r="C1689" t="str">
            <v>and financial statement usage</v>
          </cell>
          <cell r="D1689" t="str">
            <v>pas de définition</v>
          </cell>
          <cell r="I1689">
            <v>168200</v>
          </cell>
        </row>
        <row r="1690">
          <cell r="A1690">
            <v>168300</v>
          </cell>
          <cell r="B1690" t="str">
            <v>Eigenkapitalposition</v>
          </cell>
          <cell r="C1690" t="str">
            <v>Equity item</v>
          </cell>
          <cell r="D1690" t="str">
            <v>pas de définition</v>
          </cell>
          <cell r="I1690">
            <v>168300</v>
          </cell>
        </row>
        <row r="1691">
          <cell r="A1691">
            <v>168400</v>
          </cell>
          <cell r="B1691" t="str">
            <v>Jahresergebnis Vorjahr</v>
          </cell>
          <cell r="C1691" t="str">
            <v>Net income / loss previous year</v>
          </cell>
          <cell r="D1691" t="str">
            <v>pas de définition</v>
          </cell>
          <cell r="I1691">
            <v>168400</v>
          </cell>
        </row>
        <row r="1692">
          <cell r="A1692">
            <v>168500</v>
          </cell>
          <cell r="B1692" t="str">
            <v>Bilanzgewinn Vorjahr</v>
          </cell>
          <cell r="C1692" t="str">
            <v>Net retained profits previous year</v>
          </cell>
          <cell r="D1692" t="str">
            <v>pas de définition</v>
          </cell>
          <cell r="I1692">
            <v>168500</v>
          </cell>
        </row>
        <row r="1693">
          <cell r="A1693">
            <v>168600</v>
          </cell>
          <cell r="B1693" t="str">
            <v>Jahresergebnis I laufendes Jahr</v>
          </cell>
          <cell r="C1693" t="str">
            <v>Net income / loss for the year (I.)</v>
          </cell>
          <cell r="D1693" t="str">
            <v>pas de définition</v>
          </cell>
          <cell r="I1693">
            <v>168600</v>
          </cell>
        </row>
        <row r="1694">
          <cell r="A1694">
            <v>168700</v>
          </cell>
          <cell r="B1694" t="str">
            <v>Einstellungen / Entnahmen Rücklagen</v>
          </cell>
          <cell r="C1694" t="str">
            <v>Transfers to and from reserves</v>
          </cell>
          <cell r="D1694" t="str">
            <v>pas de définition</v>
          </cell>
          <cell r="I1694">
            <v>168700</v>
          </cell>
        </row>
        <row r="1695">
          <cell r="A1695">
            <v>168800</v>
          </cell>
          <cell r="B1695" t="str">
            <v>Jahresergebnis II laufendes Jahr</v>
          </cell>
          <cell r="C1695" t="str">
            <v>Net income / loss for the year (II.)</v>
          </cell>
          <cell r="D1695" t="str">
            <v>pas de définition</v>
          </cell>
          <cell r="I1695">
            <v>168800</v>
          </cell>
        </row>
        <row r="1696">
          <cell r="A1696">
            <v>168900</v>
          </cell>
          <cell r="B1696" t="str">
            <v>Bilanzgewinn laufendes Jahr</v>
          </cell>
          <cell r="C1696" t="str">
            <v>Net retained profits current year</v>
          </cell>
          <cell r="D1696" t="str">
            <v>pas de définition</v>
          </cell>
          <cell r="I1696">
            <v>168900</v>
          </cell>
        </row>
        <row r="1697">
          <cell r="A1697">
            <v>169000</v>
          </cell>
          <cell r="B1697" t="str">
            <v>Summe Eigenkapital</v>
          </cell>
          <cell r="C1697" t="str">
            <v>Total equity</v>
          </cell>
          <cell r="D1697" t="str">
            <v>pas de définition</v>
          </cell>
          <cell r="I1697">
            <v>169000</v>
          </cell>
        </row>
        <row r="1698">
          <cell r="A1698">
            <v>169100</v>
          </cell>
          <cell r="B1698" t="str">
            <v>Ergebnisverwendung</v>
          </cell>
          <cell r="C1698" t="str">
            <v>Financial statement usage</v>
          </cell>
          <cell r="D1698" t="str">
            <v>pas de définition</v>
          </cell>
          <cell r="I1698">
            <v>169100</v>
          </cell>
        </row>
        <row r="1699">
          <cell r="A1699">
            <v>169200</v>
          </cell>
          <cell r="B1699" t="str">
            <v>Ausschüttung</v>
          </cell>
          <cell r="C1699" t="str">
            <v>Distribution to shareholders</v>
          </cell>
          <cell r="D1699" t="str">
            <v>pas de définition</v>
          </cell>
          <cell r="I1699">
            <v>169200</v>
          </cell>
        </row>
        <row r="1700">
          <cell r="A1700">
            <v>169300</v>
          </cell>
          <cell r="B1700" t="str">
            <v>Einstellung in Gewinnrücklagen</v>
          </cell>
          <cell r="C1700" t="str">
            <v>Transfer to revenue reserves</v>
          </cell>
          <cell r="D1700" t="str">
            <v>pas de définition</v>
          </cell>
          <cell r="I1700">
            <v>169300</v>
          </cell>
        </row>
        <row r="1701">
          <cell r="A1701">
            <v>169400</v>
          </cell>
          <cell r="B1701" t="str">
            <v>Ergebnisvortrag</v>
          </cell>
          <cell r="C1701" t="str">
            <v>Retained profits/losses brought forward</v>
          </cell>
          <cell r="D1701" t="str">
            <v>pas de définition</v>
          </cell>
          <cell r="I1701">
            <v>169400</v>
          </cell>
        </row>
        <row r="1702">
          <cell r="A1702">
            <v>169500</v>
          </cell>
          <cell r="B1702" t="str">
            <v>Erläuterungen zu Ab- und Zugängen (HB II)</v>
          </cell>
          <cell r="C1702" t="str">
            <v>Explanations additions / disposals  (HB II)</v>
          </cell>
          <cell r="D1702" t="str">
            <v>pas de définition</v>
          </cell>
          <cell r="I1702">
            <v>169500</v>
          </cell>
        </row>
        <row r="1703">
          <cell r="A1703">
            <v>169600</v>
          </cell>
          <cell r="B1703" t="str">
            <v>Erläuterungen</v>
          </cell>
          <cell r="C1703" t="str">
            <v>Explanations</v>
          </cell>
          <cell r="D1703" t="str">
            <v>pas de définition</v>
          </cell>
          <cell r="I1703">
            <v>169600</v>
          </cell>
        </row>
        <row r="1704">
          <cell r="A1704">
            <v>169700</v>
          </cell>
          <cell r="B1704" t="str">
            <v>Gesellschafterbeschluß vom :</v>
          </cell>
          <cell r="C1704" t="str">
            <v>Shareholders' resolution as of :</v>
          </cell>
          <cell r="D1704" t="str">
            <v>pas de définition</v>
          </cell>
          <cell r="I1704">
            <v>169700</v>
          </cell>
        </row>
        <row r="1705">
          <cell r="A1705">
            <v>169800</v>
          </cell>
          <cell r="B1705" t="str">
            <v>Nachträgliche Anpassung HB I</v>
          </cell>
          <cell r="C1705" t="str">
            <v>Subsequent adjustment HB I</v>
          </cell>
          <cell r="D1705" t="str">
            <v>pas de définition</v>
          </cell>
          <cell r="I1705">
            <v>169800</v>
          </cell>
        </row>
        <row r="1706">
          <cell r="A1706">
            <v>169900</v>
          </cell>
          <cell r="B1706" t="str">
            <v>Abgänge / Ausschüttung</v>
          </cell>
          <cell r="C1706" t="str">
            <v>Disposals , distribution to shareholders</v>
          </cell>
          <cell r="D1706" t="str">
            <v>pas de définition</v>
          </cell>
          <cell r="I1706">
            <v>169900</v>
          </cell>
        </row>
        <row r="1707">
          <cell r="A1707">
            <v>170000</v>
          </cell>
          <cell r="B1707" t="str">
            <v>Abgänge</v>
          </cell>
          <cell r="C1707" t="str">
            <v>Disposals</v>
          </cell>
          <cell r="D1707" t="str">
            <v>pas de définition</v>
          </cell>
          <cell r="I1707">
            <v>170000</v>
          </cell>
        </row>
        <row r="1708">
          <cell r="A1708">
            <v>170100</v>
          </cell>
          <cell r="B1708" t="str">
            <v>Zugänge</v>
          </cell>
          <cell r="C1708" t="str">
            <v>Additions</v>
          </cell>
          <cell r="D1708" t="str">
            <v>pas de définition</v>
          </cell>
          <cell r="I1708">
            <v>170100</v>
          </cell>
        </row>
        <row r="1709">
          <cell r="A1709">
            <v>170200</v>
          </cell>
          <cell r="B1709" t="str">
            <v>Anpassung HB II VJ</v>
          </cell>
          <cell r="C1709" t="str">
            <v>Adjustment HB II PY</v>
          </cell>
          <cell r="D1709" t="str">
            <v>pas de définition</v>
          </cell>
          <cell r="I1709">
            <v>170200</v>
          </cell>
        </row>
        <row r="1710">
          <cell r="A1710">
            <v>170300</v>
          </cell>
          <cell r="D1710" t="str">
            <v>pas de définition</v>
          </cell>
          <cell r="I1710">
            <v>170300</v>
          </cell>
        </row>
        <row r="1711">
          <cell r="A1711">
            <v>170400</v>
          </cell>
          <cell r="B1711" t="str">
            <v xml:space="preserve">Sonderposten mit Rücklagenanteil per </v>
          </cell>
          <cell r="C1711" t="str">
            <v xml:space="preserve">Special items with an equity portion as of </v>
          </cell>
          <cell r="D1711" t="str">
            <v>pas de définition</v>
          </cell>
          <cell r="I1711">
            <v>170400</v>
          </cell>
        </row>
        <row r="1712">
          <cell r="A1712">
            <v>170500</v>
          </cell>
          <cell r="B1712" t="str">
            <v>Rechts- bzw. Gesetzesvorschrift</v>
          </cell>
          <cell r="C1712" t="str">
            <v>Legal regulation</v>
          </cell>
          <cell r="D1712" t="str">
            <v>pas de définition</v>
          </cell>
          <cell r="I1712">
            <v>170500</v>
          </cell>
        </row>
        <row r="1713">
          <cell r="A1713">
            <v>170600</v>
          </cell>
          <cell r="B1713" t="str">
            <v xml:space="preserve">HB I Vortrag </v>
          </cell>
          <cell r="C1713" t="str">
            <v xml:space="preserve">HB I brought forward </v>
          </cell>
          <cell r="D1713" t="str">
            <v>pas de définition</v>
          </cell>
          <cell r="I1713">
            <v>170600</v>
          </cell>
        </row>
        <row r="1714">
          <cell r="A1714">
            <v>170700</v>
          </cell>
          <cell r="B1714" t="str">
            <v xml:space="preserve">HB II Vortrag </v>
          </cell>
          <cell r="C1714" t="str">
            <v xml:space="preserve">HB II brought forward </v>
          </cell>
          <cell r="D1714" t="str">
            <v>pas de définition</v>
          </cell>
          <cell r="I1714">
            <v>170700</v>
          </cell>
        </row>
        <row r="1715">
          <cell r="A1715">
            <v>170800</v>
          </cell>
          <cell r="B1715" t="str">
            <v>Umbuchung</v>
          </cell>
          <cell r="C1715" t="str">
            <v>Transfer</v>
          </cell>
          <cell r="D1715" t="str">
            <v>pas de définition</v>
          </cell>
          <cell r="I1715">
            <v>170800</v>
          </cell>
        </row>
        <row r="1716">
          <cell r="A1716">
            <v>170900</v>
          </cell>
          <cell r="B1716" t="str">
            <v>Zugang - Zuführung</v>
          </cell>
          <cell r="C1716" t="str">
            <v>Addition</v>
          </cell>
          <cell r="D1716" t="str">
            <v>pas de définition</v>
          </cell>
          <cell r="I1716">
            <v>170900</v>
          </cell>
        </row>
        <row r="1717">
          <cell r="A1717">
            <v>171000</v>
          </cell>
          <cell r="B1717" t="str">
            <v>Auflösung - Verbrauch</v>
          </cell>
          <cell r="C1717" t="str">
            <v>Release - Usage</v>
          </cell>
          <cell r="D1717" t="str">
            <v>pas de définition</v>
          </cell>
          <cell r="I1717">
            <v>171000</v>
          </cell>
        </row>
        <row r="1718">
          <cell r="A1718">
            <v>171100</v>
          </cell>
          <cell r="B1718" t="str">
            <v xml:space="preserve">HB II Vortrag Euro </v>
          </cell>
          <cell r="C1718" t="str">
            <v xml:space="preserve">HB II brought forward Euro </v>
          </cell>
          <cell r="D1718" t="str">
            <v>pas de définition</v>
          </cell>
          <cell r="I1718">
            <v>171100</v>
          </cell>
        </row>
        <row r="1719">
          <cell r="A1719">
            <v>171200</v>
          </cell>
          <cell r="D1719" t="str">
            <v>pas de définition</v>
          </cell>
          <cell r="I1719">
            <v>171200</v>
          </cell>
        </row>
        <row r="1720">
          <cell r="A1720">
            <v>171300</v>
          </cell>
          <cell r="D1720" t="str">
            <v>pas de définition</v>
          </cell>
          <cell r="I1720">
            <v>171300</v>
          </cell>
        </row>
        <row r="1721">
          <cell r="A1721">
            <v>171400</v>
          </cell>
          <cell r="D1721" t="str">
            <v>pas de définition</v>
          </cell>
          <cell r="I1721">
            <v>171400</v>
          </cell>
        </row>
        <row r="1722">
          <cell r="A1722">
            <v>171500</v>
          </cell>
          <cell r="D1722" t="str">
            <v>pas de définition</v>
          </cell>
          <cell r="I1722">
            <v>171500</v>
          </cell>
        </row>
        <row r="1723">
          <cell r="A1723">
            <v>171600</v>
          </cell>
          <cell r="D1723" t="str">
            <v>pas de définition</v>
          </cell>
          <cell r="I1723">
            <v>171600</v>
          </cell>
        </row>
        <row r="1724">
          <cell r="A1724">
            <v>171700</v>
          </cell>
          <cell r="D1724" t="str">
            <v>pas de définition</v>
          </cell>
          <cell r="I1724">
            <v>171700</v>
          </cell>
        </row>
        <row r="1725">
          <cell r="A1725">
            <v>171800</v>
          </cell>
          <cell r="D1725" t="str">
            <v>pas de définition</v>
          </cell>
          <cell r="I1725">
            <v>171800</v>
          </cell>
        </row>
        <row r="1726">
          <cell r="A1726">
            <v>171900</v>
          </cell>
          <cell r="D1726" t="str">
            <v>pas de définition</v>
          </cell>
          <cell r="I1726">
            <v>171900</v>
          </cell>
        </row>
        <row r="1727">
          <cell r="A1727">
            <v>172000</v>
          </cell>
          <cell r="D1727" t="str">
            <v>pas de définition</v>
          </cell>
          <cell r="I1727">
            <v>172000</v>
          </cell>
        </row>
        <row r="1728">
          <cell r="A1728">
            <v>172100</v>
          </cell>
          <cell r="D1728" t="str">
            <v>pas de définition</v>
          </cell>
          <cell r="I1728">
            <v>172100</v>
          </cell>
        </row>
        <row r="1729">
          <cell r="A1729">
            <v>172200</v>
          </cell>
          <cell r="D1729" t="str">
            <v>pas de définition</v>
          </cell>
          <cell r="I1729">
            <v>172200</v>
          </cell>
        </row>
        <row r="1730">
          <cell r="A1730">
            <v>172300</v>
          </cell>
          <cell r="D1730" t="str">
            <v>pas de définition</v>
          </cell>
          <cell r="I1730">
            <v>172300</v>
          </cell>
        </row>
        <row r="1731">
          <cell r="A1731">
            <v>172400</v>
          </cell>
          <cell r="D1731" t="str">
            <v>pas de définition</v>
          </cell>
          <cell r="I1731">
            <v>172400</v>
          </cell>
        </row>
        <row r="1732">
          <cell r="A1732">
            <v>172500</v>
          </cell>
          <cell r="D1732" t="str">
            <v>pas de définition</v>
          </cell>
          <cell r="I1732">
            <v>172500</v>
          </cell>
        </row>
        <row r="1733">
          <cell r="A1733">
            <v>172600</v>
          </cell>
          <cell r="D1733" t="str">
            <v>pas de définition</v>
          </cell>
          <cell r="I1733">
            <v>172600</v>
          </cell>
        </row>
        <row r="1734">
          <cell r="A1734">
            <v>172700</v>
          </cell>
          <cell r="D1734" t="str">
            <v>pas de définition</v>
          </cell>
          <cell r="I1734">
            <v>172700</v>
          </cell>
        </row>
        <row r="1735">
          <cell r="A1735">
            <v>172800</v>
          </cell>
          <cell r="D1735" t="str">
            <v>pas de définition</v>
          </cell>
          <cell r="I1735">
            <v>172800</v>
          </cell>
        </row>
        <row r="1736">
          <cell r="A1736">
            <v>172900</v>
          </cell>
          <cell r="D1736" t="str">
            <v>pas de définition</v>
          </cell>
          <cell r="I1736">
            <v>172900</v>
          </cell>
        </row>
        <row r="1737">
          <cell r="A1737">
            <v>173000</v>
          </cell>
          <cell r="D1737" t="str">
            <v>pas de définition</v>
          </cell>
          <cell r="I1737">
            <v>173000</v>
          </cell>
        </row>
        <row r="1738">
          <cell r="A1738">
            <v>173100</v>
          </cell>
          <cell r="D1738" t="str">
            <v>pas de définition</v>
          </cell>
          <cell r="I1738">
            <v>173100</v>
          </cell>
        </row>
        <row r="1739">
          <cell r="A1739">
            <v>173200</v>
          </cell>
          <cell r="D1739" t="str">
            <v>pas de définition</v>
          </cell>
          <cell r="I1739">
            <v>173200</v>
          </cell>
        </row>
        <row r="1740">
          <cell r="A1740">
            <v>173300</v>
          </cell>
          <cell r="D1740" t="str">
            <v>pas de définition</v>
          </cell>
          <cell r="I1740">
            <v>173300</v>
          </cell>
        </row>
        <row r="1741">
          <cell r="A1741">
            <v>173400</v>
          </cell>
          <cell r="D1741" t="str">
            <v>pas de définition</v>
          </cell>
          <cell r="I1741">
            <v>173400</v>
          </cell>
        </row>
        <row r="1742">
          <cell r="A1742">
            <v>173500</v>
          </cell>
          <cell r="D1742" t="str">
            <v>pas de définition</v>
          </cell>
          <cell r="I1742">
            <v>173500</v>
          </cell>
        </row>
        <row r="1743">
          <cell r="A1743">
            <v>173600</v>
          </cell>
          <cell r="D1743" t="str">
            <v>pas de définition</v>
          </cell>
          <cell r="I1743">
            <v>173600</v>
          </cell>
        </row>
        <row r="1744">
          <cell r="A1744">
            <v>173700</v>
          </cell>
          <cell r="D1744" t="str">
            <v>pas de définition</v>
          </cell>
          <cell r="I1744">
            <v>173700</v>
          </cell>
        </row>
        <row r="1745">
          <cell r="A1745">
            <v>173800</v>
          </cell>
          <cell r="D1745" t="str">
            <v>pas de définition</v>
          </cell>
          <cell r="I1745">
            <v>173800</v>
          </cell>
        </row>
        <row r="1746">
          <cell r="A1746">
            <v>173900</v>
          </cell>
          <cell r="D1746" t="str">
            <v>pas de définition</v>
          </cell>
          <cell r="I1746">
            <v>173900</v>
          </cell>
        </row>
        <row r="1747">
          <cell r="A1747">
            <v>174000</v>
          </cell>
          <cell r="D1747" t="str">
            <v>pas de définition</v>
          </cell>
          <cell r="I1747">
            <v>174000</v>
          </cell>
        </row>
        <row r="1748">
          <cell r="A1748">
            <v>174100</v>
          </cell>
          <cell r="D1748" t="str">
            <v>pas de définition</v>
          </cell>
          <cell r="I1748">
            <v>174100</v>
          </cell>
        </row>
        <row r="1749">
          <cell r="A1749">
            <v>174200</v>
          </cell>
          <cell r="D1749" t="str">
            <v>pas de définition</v>
          </cell>
          <cell r="I1749">
            <v>174200</v>
          </cell>
        </row>
        <row r="1750">
          <cell r="A1750">
            <v>174300</v>
          </cell>
          <cell r="D1750" t="str">
            <v>pas de définition</v>
          </cell>
          <cell r="I1750">
            <v>174300</v>
          </cell>
        </row>
        <row r="1751">
          <cell r="A1751">
            <v>174400</v>
          </cell>
          <cell r="D1751" t="str">
            <v>pas de définition</v>
          </cell>
          <cell r="I1751">
            <v>174400</v>
          </cell>
        </row>
        <row r="1752">
          <cell r="A1752">
            <v>174500</v>
          </cell>
          <cell r="D1752" t="str">
            <v>pas de définition</v>
          </cell>
          <cell r="I1752">
            <v>174500</v>
          </cell>
        </row>
        <row r="1753">
          <cell r="A1753">
            <v>174600</v>
          </cell>
          <cell r="D1753" t="str">
            <v>pas de définition</v>
          </cell>
          <cell r="I1753">
            <v>174600</v>
          </cell>
        </row>
        <row r="1754">
          <cell r="A1754">
            <v>174700</v>
          </cell>
          <cell r="D1754" t="str">
            <v>pas de définition</v>
          </cell>
          <cell r="I1754">
            <v>174700</v>
          </cell>
        </row>
        <row r="1755">
          <cell r="A1755">
            <v>174800</v>
          </cell>
          <cell r="D1755" t="str">
            <v>pas de définition</v>
          </cell>
          <cell r="I1755">
            <v>174800</v>
          </cell>
        </row>
        <row r="1756">
          <cell r="A1756">
            <v>174900</v>
          </cell>
          <cell r="D1756" t="str">
            <v>pas de définition</v>
          </cell>
          <cell r="I1756">
            <v>174900</v>
          </cell>
        </row>
        <row r="1757">
          <cell r="A1757">
            <v>175000</v>
          </cell>
          <cell r="D1757" t="str">
            <v>pas de définition</v>
          </cell>
          <cell r="I1757">
            <v>175000</v>
          </cell>
        </row>
        <row r="1758">
          <cell r="A1758">
            <v>175100</v>
          </cell>
          <cell r="D1758" t="str">
            <v>pas de définition</v>
          </cell>
          <cell r="I1758">
            <v>175100</v>
          </cell>
        </row>
        <row r="1759">
          <cell r="A1759">
            <v>175200</v>
          </cell>
          <cell r="D1759" t="str">
            <v>pas de définition</v>
          </cell>
          <cell r="I1759">
            <v>175200</v>
          </cell>
        </row>
        <row r="1760">
          <cell r="A1760">
            <v>175300</v>
          </cell>
          <cell r="D1760" t="str">
            <v>pas de définition</v>
          </cell>
          <cell r="I1760">
            <v>175300</v>
          </cell>
        </row>
        <row r="1761">
          <cell r="A1761">
            <v>175400</v>
          </cell>
          <cell r="D1761" t="str">
            <v>pas de définition</v>
          </cell>
          <cell r="I1761">
            <v>175400</v>
          </cell>
        </row>
        <row r="1762">
          <cell r="A1762">
            <v>175500</v>
          </cell>
          <cell r="D1762" t="str">
            <v>pas de définition</v>
          </cell>
          <cell r="I1762">
            <v>175500</v>
          </cell>
        </row>
        <row r="1763">
          <cell r="A1763">
            <v>175600</v>
          </cell>
          <cell r="D1763" t="str">
            <v>pas de définition</v>
          </cell>
          <cell r="I1763">
            <v>175600</v>
          </cell>
        </row>
        <row r="1764">
          <cell r="A1764">
            <v>175700</v>
          </cell>
          <cell r="D1764" t="str">
            <v>pas de définition</v>
          </cell>
          <cell r="I1764">
            <v>175700</v>
          </cell>
        </row>
        <row r="1765">
          <cell r="A1765">
            <v>175800</v>
          </cell>
          <cell r="D1765" t="str">
            <v>pas de définition</v>
          </cell>
          <cell r="I1765">
            <v>175800</v>
          </cell>
        </row>
        <row r="1766">
          <cell r="A1766">
            <v>175900</v>
          </cell>
          <cell r="D1766" t="str">
            <v>pas de définition</v>
          </cell>
          <cell r="I1766">
            <v>175900</v>
          </cell>
        </row>
        <row r="1767">
          <cell r="A1767">
            <v>176000</v>
          </cell>
          <cell r="D1767" t="str">
            <v>pas de définition</v>
          </cell>
          <cell r="I1767">
            <v>176000</v>
          </cell>
        </row>
        <row r="1768">
          <cell r="A1768">
            <v>176100</v>
          </cell>
          <cell r="D1768" t="str">
            <v>pas de définition</v>
          </cell>
          <cell r="I1768">
            <v>176100</v>
          </cell>
        </row>
        <row r="1769">
          <cell r="A1769">
            <v>176200</v>
          </cell>
          <cell r="D1769" t="str">
            <v>pas de définition</v>
          </cell>
          <cell r="I1769">
            <v>176200</v>
          </cell>
        </row>
        <row r="1770">
          <cell r="A1770">
            <v>176300</v>
          </cell>
          <cell r="D1770" t="str">
            <v>pas de définition</v>
          </cell>
          <cell r="I1770">
            <v>176300</v>
          </cell>
        </row>
        <row r="1771">
          <cell r="A1771">
            <v>176400</v>
          </cell>
          <cell r="D1771" t="str">
            <v>pas de définition</v>
          </cell>
          <cell r="I1771">
            <v>176400</v>
          </cell>
        </row>
        <row r="1772">
          <cell r="A1772">
            <v>176500</v>
          </cell>
          <cell r="D1772" t="str">
            <v>pas de définition</v>
          </cell>
          <cell r="I1772">
            <v>176500</v>
          </cell>
        </row>
        <row r="1773">
          <cell r="A1773">
            <v>176600</v>
          </cell>
          <cell r="D1773" t="str">
            <v>pas de définition</v>
          </cell>
          <cell r="I1773">
            <v>176600</v>
          </cell>
        </row>
        <row r="1774">
          <cell r="A1774">
            <v>176700</v>
          </cell>
          <cell r="D1774" t="str">
            <v>pas de définition</v>
          </cell>
          <cell r="I1774">
            <v>176700</v>
          </cell>
        </row>
        <row r="1775">
          <cell r="A1775">
            <v>176800</v>
          </cell>
          <cell r="D1775" t="str">
            <v>pas de définition</v>
          </cell>
          <cell r="I1775">
            <v>176800</v>
          </cell>
        </row>
        <row r="1776">
          <cell r="A1776">
            <v>176900</v>
          </cell>
          <cell r="D1776" t="str">
            <v>pas de définition</v>
          </cell>
          <cell r="I1776">
            <v>176900</v>
          </cell>
        </row>
        <row r="1777">
          <cell r="A1777">
            <v>177000</v>
          </cell>
          <cell r="D1777" t="str">
            <v>pas de définition</v>
          </cell>
          <cell r="I1777">
            <v>177000</v>
          </cell>
        </row>
        <row r="1778">
          <cell r="A1778">
            <v>177100</v>
          </cell>
          <cell r="D1778" t="str">
            <v>pas de définition</v>
          </cell>
          <cell r="I1778">
            <v>177100</v>
          </cell>
        </row>
        <row r="1779">
          <cell r="A1779">
            <v>177200</v>
          </cell>
          <cell r="D1779" t="str">
            <v>pas de définition</v>
          </cell>
          <cell r="I1779">
            <v>177200</v>
          </cell>
        </row>
        <row r="1780">
          <cell r="A1780">
            <v>177300</v>
          </cell>
          <cell r="D1780" t="str">
            <v>pas de définition</v>
          </cell>
          <cell r="I1780">
            <v>177300</v>
          </cell>
        </row>
        <row r="1781">
          <cell r="A1781">
            <v>177400</v>
          </cell>
          <cell r="D1781" t="str">
            <v>pas de définition</v>
          </cell>
          <cell r="I1781">
            <v>177400</v>
          </cell>
        </row>
        <row r="1782">
          <cell r="A1782">
            <v>177500</v>
          </cell>
          <cell r="D1782" t="str">
            <v>pas de définition</v>
          </cell>
          <cell r="I1782">
            <v>177500</v>
          </cell>
        </row>
        <row r="1783">
          <cell r="A1783">
            <v>177600</v>
          </cell>
          <cell r="D1783" t="str">
            <v>pas de définition</v>
          </cell>
          <cell r="I1783">
            <v>177600</v>
          </cell>
        </row>
        <row r="1784">
          <cell r="A1784">
            <v>177700</v>
          </cell>
          <cell r="D1784" t="str">
            <v>pas de définition</v>
          </cell>
          <cell r="I1784">
            <v>177700</v>
          </cell>
        </row>
        <row r="1785">
          <cell r="A1785">
            <v>177800</v>
          </cell>
          <cell r="D1785" t="str">
            <v>pas de définition</v>
          </cell>
          <cell r="I1785">
            <v>177800</v>
          </cell>
        </row>
        <row r="1786">
          <cell r="A1786">
            <v>177900</v>
          </cell>
          <cell r="D1786" t="str">
            <v>pas de définition</v>
          </cell>
          <cell r="I1786">
            <v>177900</v>
          </cell>
        </row>
        <row r="1787">
          <cell r="A1787">
            <v>178000</v>
          </cell>
          <cell r="D1787" t="str">
            <v>pas de définition</v>
          </cell>
          <cell r="I1787">
            <v>178000</v>
          </cell>
        </row>
        <row r="1788">
          <cell r="A1788">
            <v>178100</v>
          </cell>
          <cell r="D1788" t="str">
            <v>pas de définition</v>
          </cell>
          <cell r="I1788">
            <v>178100</v>
          </cell>
        </row>
        <row r="1789">
          <cell r="A1789">
            <v>178200</v>
          </cell>
          <cell r="D1789" t="str">
            <v>pas de définition</v>
          </cell>
          <cell r="I1789">
            <v>178200</v>
          </cell>
        </row>
        <row r="1790">
          <cell r="A1790">
            <v>178300</v>
          </cell>
          <cell r="D1790" t="str">
            <v>pas de définition</v>
          </cell>
          <cell r="I1790">
            <v>178300</v>
          </cell>
        </row>
        <row r="1791">
          <cell r="A1791">
            <v>178400</v>
          </cell>
          <cell r="D1791" t="str">
            <v>pas de définition</v>
          </cell>
          <cell r="I1791">
            <v>178400</v>
          </cell>
        </row>
        <row r="1792">
          <cell r="A1792">
            <v>178500</v>
          </cell>
          <cell r="D1792" t="str">
            <v>pas de définition</v>
          </cell>
          <cell r="I1792">
            <v>178500</v>
          </cell>
        </row>
        <row r="1793">
          <cell r="A1793">
            <v>178600</v>
          </cell>
          <cell r="D1793" t="str">
            <v>pas de définition</v>
          </cell>
          <cell r="I1793">
            <v>178600</v>
          </cell>
        </row>
        <row r="1794">
          <cell r="A1794">
            <v>178700</v>
          </cell>
          <cell r="D1794" t="str">
            <v>pas de définition</v>
          </cell>
          <cell r="I1794">
            <v>178700</v>
          </cell>
        </row>
        <row r="1795">
          <cell r="A1795">
            <v>178800</v>
          </cell>
          <cell r="D1795" t="str">
            <v>pas de définition</v>
          </cell>
          <cell r="I1795">
            <v>178800</v>
          </cell>
        </row>
        <row r="1796">
          <cell r="A1796">
            <v>178900</v>
          </cell>
          <cell r="D1796" t="str">
            <v>pas de définition</v>
          </cell>
          <cell r="I1796">
            <v>178900</v>
          </cell>
        </row>
        <row r="1797">
          <cell r="A1797">
            <v>179000</v>
          </cell>
          <cell r="D1797" t="str">
            <v>pas de définition</v>
          </cell>
          <cell r="I1797">
            <v>179000</v>
          </cell>
        </row>
        <row r="1798">
          <cell r="A1798">
            <v>179100</v>
          </cell>
          <cell r="D1798" t="str">
            <v>pas de définition</v>
          </cell>
          <cell r="I1798">
            <v>179100</v>
          </cell>
        </row>
        <row r="1799">
          <cell r="A1799">
            <v>179200</v>
          </cell>
          <cell r="D1799" t="str">
            <v>pas de définition</v>
          </cell>
          <cell r="I1799">
            <v>179200</v>
          </cell>
        </row>
        <row r="1800">
          <cell r="A1800">
            <v>179300</v>
          </cell>
          <cell r="D1800" t="str">
            <v>pas de définition</v>
          </cell>
          <cell r="I1800">
            <v>179300</v>
          </cell>
        </row>
        <row r="1801">
          <cell r="A1801">
            <v>179400</v>
          </cell>
          <cell r="D1801" t="str">
            <v>pas de définition</v>
          </cell>
          <cell r="I1801">
            <v>179400</v>
          </cell>
        </row>
        <row r="1802">
          <cell r="A1802">
            <v>179500</v>
          </cell>
          <cell r="D1802" t="str">
            <v>pas de définition</v>
          </cell>
          <cell r="I1802">
            <v>179500</v>
          </cell>
        </row>
        <row r="1803">
          <cell r="A1803">
            <v>179600</v>
          </cell>
          <cell r="D1803" t="str">
            <v>pas de définition</v>
          </cell>
          <cell r="I1803">
            <v>179600</v>
          </cell>
        </row>
        <row r="1804">
          <cell r="A1804">
            <v>179700</v>
          </cell>
          <cell r="D1804" t="str">
            <v>pas de définition</v>
          </cell>
          <cell r="I1804">
            <v>179700</v>
          </cell>
        </row>
        <row r="1805">
          <cell r="A1805">
            <v>179800</v>
          </cell>
          <cell r="D1805" t="str">
            <v>pas de définition</v>
          </cell>
          <cell r="I1805">
            <v>179800</v>
          </cell>
        </row>
        <row r="1806">
          <cell r="A1806">
            <v>179900</v>
          </cell>
          <cell r="D1806" t="str">
            <v>pas de définition</v>
          </cell>
          <cell r="I1806">
            <v>179900</v>
          </cell>
        </row>
        <row r="1807">
          <cell r="A1807">
            <v>180000</v>
          </cell>
          <cell r="D1807" t="str">
            <v>pas de définition</v>
          </cell>
          <cell r="I1807">
            <v>180000</v>
          </cell>
        </row>
        <row r="1808">
          <cell r="A1808">
            <v>180100</v>
          </cell>
          <cell r="D1808" t="str">
            <v>pas de définition</v>
          </cell>
          <cell r="I1808">
            <v>180100</v>
          </cell>
        </row>
        <row r="1809">
          <cell r="A1809">
            <v>180200</v>
          </cell>
          <cell r="D1809" t="str">
            <v>pas de définition</v>
          </cell>
          <cell r="I1809">
            <v>180200</v>
          </cell>
        </row>
        <row r="1810">
          <cell r="A1810">
            <v>180300</v>
          </cell>
          <cell r="D1810" t="str">
            <v>pas de définition</v>
          </cell>
          <cell r="I1810">
            <v>180300</v>
          </cell>
        </row>
        <row r="1811">
          <cell r="A1811">
            <v>180400</v>
          </cell>
          <cell r="D1811" t="str">
            <v>pas de définition</v>
          </cell>
          <cell r="I1811">
            <v>180400</v>
          </cell>
        </row>
        <row r="1812">
          <cell r="A1812">
            <v>180500</v>
          </cell>
          <cell r="D1812" t="str">
            <v>pas de définition</v>
          </cell>
          <cell r="I1812">
            <v>180500</v>
          </cell>
        </row>
        <row r="1813">
          <cell r="A1813">
            <v>180600</v>
          </cell>
          <cell r="D1813" t="str">
            <v>pas de définition</v>
          </cell>
          <cell r="I1813">
            <v>180600</v>
          </cell>
        </row>
        <row r="1814">
          <cell r="A1814">
            <v>180700</v>
          </cell>
          <cell r="D1814" t="str">
            <v>pas de définition</v>
          </cell>
          <cell r="I1814">
            <v>180700</v>
          </cell>
        </row>
        <row r="1815">
          <cell r="A1815">
            <v>180800</v>
          </cell>
          <cell r="D1815" t="str">
            <v>pas de définition</v>
          </cell>
          <cell r="I1815">
            <v>180800</v>
          </cell>
        </row>
        <row r="1816">
          <cell r="A1816">
            <v>180900</v>
          </cell>
          <cell r="D1816" t="str">
            <v>pas de définition</v>
          </cell>
          <cell r="I1816">
            <v>180900</v>
          </cell>
        </row>
        <row r="1817">
          <cell r="A1817">
            <v>181000</v>
          </cell>
          <cell r="D1817" t="str">
            <v>pas de définition</v>
          </cell>
          <cell r="I1817">
            <v>181000</v>
          </cell>
        </row>
        <row r="1818">
          <cell r="A1818">
            <v>181100</v>
          </cell>
          <cell r="D1818" t="str">
            <v>pas de définition</v>
          </cell>
          <cell r="I1818">
            <v>181100</v>
          </cell>
        </row>
        <row r="1819">
          <cell r="A1819">
            <v>181200</v>
          </cell>
          <cell r="D1819" t="str">
            <v>pas de définition</v>
          </cell>
          <cell r="I1819">
            <v>181200</v>
          </cell>
        </row>
        <row r="1820">
          <cell r="A1820">
            <v>181300</v>
          </cell>
          <cell r="D1820" t="str">
            <v>pas de définition</v>
          </cell>
          <cell r="I1820">
            <v>181300</v>
          </cell>
        </row>
        <row r="1821">
          <cell r="A1821">
            <v>181400</v>
          </cell>
          <cell r="D1821" t="str">
            <v>pas de définition</v>
          </cell>
          <cell r="I1821">
            <v>181400</v>
          </cell>
        </row>
        <row r="1822">
          <cell r="A1822">
            <v>181500</v>
          </cell>
          <cell r="D1822" t="str">
            <v>pas de définition</v>
          </cell>
          <cell r="I1822">
            <v>181500</v>
          </cell>
        </row>
        <row r="1823">
          <cell r="A1823">
            <v>181600</v>
          </cell>
          <cell r="D1823" t="str">
            <v>pas de définition</v>
          </cell>
          <cell r="I1823">
            <v>181600</v>
          </cell>
        </row>
        <row r="1824">
          <cell r="A1824">
            <v>181700</v>
          </cell>
          <cell r="D1824" t="str">
            <v>pas de définition</v>
          </cell>
          <cell r="I1824">
            <v>181700</v>
          </cell>
        </row>
        <row r="1825">
          <cell r="A1825">
            <v>181800</v>
          </cell>
          <cell r="D1825" t="str">
            <v>pas de définition</v>
          </cell>
          <cell r="I1825">
            <v>181800</v>
          </cell>
        </row>
        <row r="1826">
          <cell r="A1826">
            <v>181900</v>
          </cell>
          <cell r="D1826" t="str">
            <v>pas de définition</v>
          </cell>
          <cell r="I1826">
            <v>181900</v>
          </cell>
        </row>
        <row r="1827">
          <cell r="A1827">
            <v>182000</v>
          </cell>
          <cell r="D1827" t="str">
            <v>pas de définition</v>
          </cell>
          <cell r="I1827">
            <v>182000</v>
          </cell>
        </row>
        <row r="1828">
          <cell r="A1828">
            <v>182100</v>
          </cell>
          <cell r="D1828" t="str">
            <v>pas de définition</v>
          </cell>
          <cell r="I1828">
            <v>182100</v>
          </cell>
        </row>
        <row r="1829">
          <cell r="A1829">
            <v>182200</v>
          </cell>
          <cell r="D1829" t="str">
            <v>pas de définition</v>
          </cell>
          <cell r="I1829">
            <v>182200</v>
          </cell>
        </row>
        <row r="1830">
          <cell r="A1830">
            <v>182300</v>
          </cell>
          <cell r="D1830" t="str">
            <v>pas de définition</v>
          </cell>
          <cell r="I1830">
            <v>182300</v>
          </cell>
        </row>
        <row r="1831">
          <cell r="A1831">
            <v>182400</v>
          </cell>
          <cell r="D1831" t="str">
            <v>pas de définition</v>
          </cell>
          <cell r="I1831">
            <v>182400</v>
          </cell>
        </row>
        <row r="1832">
          <cell r="A1832">
            <v>182500</v>
          </cell>
          <cell r="D1832" t="str">
            <v>pas de définition</v>
          </cell>
          <cell r="I1832">
            <v>182500</v>
          </cell>
        </row>
        <row r="1833">
          <cell r="A1833">
            <v>182600</v>
          </cell>
          <cell r="D1833" t="str">
            <v>pas de définition</v>
          </cell>
          <cell r="I1833">
            <v>182600</v>
          </cell>
        </row>
        <row r="1834">
          <cell r="A1834">
            <v>182700</v>
          </cell>
          <cell r="D1834" t="str">
            <v>pas de définition</v>
          </cell>
          <cell r="I1834">
            <v>182700</v>
          </cell>
        </row>
        <row r="1835">
          <cell r="A1835">
            <v>182800</v>
          </cell>
          <cell r="D1835" t="str">
            <v>pas de définition</v>
          </cell>
          <cell r="I1835">
            <v>182800</v>
          </cell>
        </row>
        <row r="1836">
          <cell r="A1836">
            <v>182900</v>
          </cell>
          <cell r="D1836" t="str">
            <v>pas de définition</v>
          </cell>
          <cell r="I1836">
            <v>182900</v>
          </cell>
        </row>
        <row r="1837">
          <cell r="A1837">
            <v>183000</v>
          </cell>
          <cell r="D1837" t="str">
            <v>pas de définition</v>
          </cell>
          <cell r="I1837">
            <v>183000</v>
          </cell>
        </row>
        <row r="1838">
          <cell r="A1838">
            <v>183100</v>
          </cell>
          <cell r="D1838" t="str">
            <v>pas de définition</v>
          </cell>
          <cell r="I1838">
            <v>183100</v>
          </cell>
        </row>
        <row r="1839">
          <cell r="A1839">
            <v>183200</v>
          </cell>
          <cell r="D1839" t="str">
            <v>pas de définition</v>
          </cell>
          <cell r="I1839">
            <v>183200</v>
          </cell>
        </row>
        <row r="1840">
          <cell r="A1840">
            <v>183300</v>
          </cell>
          <cell r="D1840" t="str">
            <v>pas de définition</v>
          </cell>
          <cell r="I1840">
            <v>183300</v>
          </cell>
        </row>
        <row r="1841">
          <cell r="A1841">
            <v>183400</v>
          </cell>
          <cell r="D1841" t="str">
            <v>pas de définition</v>
          </cell>
          <cell r="I1841">
            <v>183400</v>
          </cell>
        </row>
        <row r="1842">
          <cell r="A1842">
            <v>183500</v>
          </cell>
          <cell r="D1842" t="str">
            <v>pas de définition</v>
          </cell>
          <cell r="I1842">
            <v>183500</v>
          </cell>
        </row>
        <row r="1843">
          <cell r="A1843">
            <v>183600</v>
          </cell>
          <cell r="D1843" t="str">
            <v>pas de définition</v>
          </cell>
          <cell r="I1843">
            <v>183600</v>
          </cell>
        </row>
        <row r="1844">
          <cell r="A1844">
            <v>183700</v>
          </cell>
          <cell r="D1844" t="str">
            <v>pas de définition</v>
          </cell>
          <cell r="I1844">
            <v>183700</v>
          </cell>
        </row>
        <row r="1845">
          <cell r="A1845">
            <v>183800</v>
          </cell>
          <cell r="D1845" t="str">
            <v>pas de définition</v>
          </cell>
          <cell r="I1845">
            <v>183800</v>
          </cell>
        </row>
        <row r="1846">
          <cell r="A1846">
            <v>183900</v>
          </cell>
          <cell r="D1846" t="str">
            <v>pas de définition</v>
          </cell>
          <cell r="I1846">
            <v>183900</v>
          </cell>
        </row>
        <row r="1847">
          <cell r="A1847">
            <v>184000</v>
          </cell>
          <cell r="D1847" t="str">
            <v>pas de définition</v>
          </cell>
          <cell r="I1847">
            <v>184000</v>
          </cell>
        </row>
        <row r="1848">
          <cell r="A1848">
            <v>184100</v>
          </cell>
          <cell r="D1848" t="str">
            <v>pas de définition</v>
          </cell>
          <cell r="I1848">
            <v>184100</v>
          </cell>
        </row>
        <row r="1849">
          <cell r="A1849">
            <v>184200</v>
          </cell>
          <cell r="D1849" t="str">
            <v>pas de définition</v>
          </cell>
          <cell r="I1849">
            <v>184200</v>
          </cell>
        </row>
        <row r="1850">
          <cell r="A1850">
            <v>184300</v>
          </cell>
          <cell r="D1850" t="str">
            <v>pas de définition</v>
          </cell>
          <cell r="I1850">
            <v>184300</v>
          </cell>
        </row>
        <row r="1851">
          <cell r="A1851">
            <v>184400</v>
          </cell>
          <cell r="D1851" t="str">
            <v>pas de définition</v>
          </cell>
          <cell r="I1851">
            <v>184400</v>
          </cell>
        </row>
        <row r="1852">
          <cell r="A1852">
            <v>184500</v>
          </cell>
          <cell r="D1852" t="str">
            <v>pas de définition</v>
          </cell>
          <cell r="I1852">
            <v>184500</v>
          </cell>
        </row>
        <row r="1853">
          <cell r="A1853">
            <v>184600</v>
          </cell>
          <cell r="D1853" t="str">
            <v>pas de définition</v>
          </cell>
          <cell r="I1853">
            <v>184600</v>
          </cell>
        </row>
        <row r="1854">
          <cell r="A1854">
            <v>184700</v>
          </cell>
          <cell r="D1854" t="str">
            <v>pas de définition</v>
          </cell>
          <cell r="I1854">
            <v>184700</v>
          </cell>
        </row>
        <row r="1855">
          <cell r="A1855">
            <v>184800</v>
          </cell>
          <cell r="D1855" t="str">
            <v>pas de définition</v>
          </cell>
          <cell r="I1855">
            <v>184800</v>
          </cell>
        </row>
        <row r="1856">
          <cell r="A1856">
            <v>184900</v>
          </cell>
          <cell r="D1856" t="str">
            <v>pas de définition</v>
          </cell>
          <cell r="I1856">
            <v>184900</v>
          </cell>
        </row>
        <row r="1857">
          <cell r="A1857">
            <v>185000</v>
          </cell>
          <cell r="D1857" t="str">
            <v>pas de définition</v>
          </cell>
          <cell r="I1857">
            <v>185000</v>
          </cell>
        </row>
        <row r="1858">
          <cell r="A1858">
            <v>185100</v>
          </cell>
          <cell r="D1858" t="str">
            <v>pas de définition</v>
          </cell>
          <cell r="I1858">
            <v>185100</v>
          </cell>
        </row>
        <row r="1859">
          <cell r="A1859">
            <v>185200</v>
          </cell>
          <cell r="D1859" t="str">
            <v>pas de définition</v>
          </cell>
          <cell r="I1859">
            <v>185200</v>
          </cell>
        </row>
        <row r="1860">
          <cell r="A1860">
            <v>185300</v>
          </cell>
          <cell r="D1860" t="str">
            <v>pas de définition</v>
          </cell>
          <cell r="I1860">
            <v>185300</v>
          </cell>
        </row>
        <row r="1861">
          <cell r="A1861">
            <v>185400</v>
          </cell>
          <cell r="D1861" t="str">
            <v>pas de définition</v>
          </cell>
          <cell r="I1861">
            <v>185400</v>
          </cell>
        </row>
        <row r="1862">
          <cell r="A1862">
            <v>185500</v>
          </cell>
          <cell r="D1862" t="str">
            <v>pas de définition</v>
          </cell>
          <cell r="I1862">
            <v>185500</v>
          </cell>
        </row>
        <row r="1863">
          <cell r="A1863">
            <v>185600</v>
          </cell>
          <cell r="D1863" t="str">
            <v>pas de définition</v>
          </cell>
          <cell r="I1863">
            <v>185600</v>
          </cell>
        </row>
        <row r="1864">
          <cell r="A1864">
            <v>185700</v>
          </cell>
          <cell r="D1864" t="str">
            <v>pas de définition</v>
          </cell>
          <cell r="I1864">
            <v>185700</v>
          </cell>
        </row>
        <row r="1865">
          <cell r="A1865">
            <v>185800</v>
          </cell>
          <cell r="D1865" t="str">
            <v>pas de définition</v>
          </cell>
          <cell r="I1865">
            <v>185800</v>
          </cell>
        </row>
        <row r="1866">
          <cell r="A1866">
            <v>185900</v>
          </cell>
          <cell r="D1866" t="str">
            <v>pas de définition</v>
          </cell>
          <cell r="I1866">
            <v>185900</v>
          </cell>
        </row>
        <row r="1867">
          <cell r="A1867">
            <v>186000</v>
          </cell>
          <cell r="D1867" t="str">
            <v>pas de définition</v>
          </cell>
          <cell r="I1867">
            <v>186000</v>
          </cell>
        </row>
        <row r="1868">
          <cell r="A1868">
            <v>186100</v>
          </cell>
          <cell r="D1868" t="str">
            <v>pas de définition</v>
          </cell>
          <cell r="I1868">
            <v>186100</v>
          </cell>
        </row>
        <row r="1869">
          <cell r="A1869">
            <v>186200</v>
          </cell>
          <cell r="D1869" t="str">
            <v>pas de définition</v>
          </cell>
          <cell r="I1869">
            <v>186200</v>
          </cell>
        </row>
        <row r="1870">
          <cell r="A1870">
            <v>186300</v>
          </cell>
          <cell r="D1870" t="str">
            <v>pas de définition</v>
          </cell>
          <cell r="I1870">
            <v>186300</v>
          </cell>
        </row>
        <row r="1871">
          <cell r="A1871">
            <v>186400</v>
          </cell>
          <cell r="D1871" t="str">
            <v>pas de définition</v>
          </cell>
          <cell r="I1871">
            <v>186400</v>
          </cell>
        </row>
        <row r="1872">
          <cell r="A1872">
            <v>186500</v>
          </cell>
          <cell r="D1872" t="str">
            <v>pas de définition</v>
          </cell>
          <cell r="I1872">
            <v>186500</v>
          </cell>
        </row>
        <row r="1873">
          <cell r="A1873">
            <v>186600</v>
          </cell>
          <cell r="D1873" t="str">
            <v>pas de définition</v>
          </cell>
          <cell r="I1873">
            <v>186600</v>
          </cell>
        </row>
        <row r="1874">
          <cell r="A1874">
            <v>186700</v>
          </cell>
          <cell r="D1874" t="str">
            <v>pas de définition</v>
          </cell>
          <cell r="I1874">
            <v>186700</v>
          </cell>
        </row>
        <row r="1875">
          <cell r="A1875">
            <v>186800</v>
          </cell>
          <cell r="D1875" t="str">
            <v>pas de définition</v>
          </cell>
          <cell r="I1875">
            <v>186800</v>
          </cell>
        </row>
        <row r="1876">
          <cell r="A1876">
            <v>186900</v>
          </cell>
          <cell r="D1876" t="str">
            <v>pas de définition</v>
          </cell>
          <cell r="I1876">
            <v>186900</v>
          </cell>
        </row>
        <row r="1877">
          <cell r="A1877">
            <v>187000</v>
          </cell>
          <cell r="D1877" t="str">
            <v>pas de définition</v>
          </cell>
          <cell r="I1877">
            <v>187000</v>
          </cell>
        </row>
        <row r="1878">
          <cell r="A1878">
            <v>187100</v>
          </cell>
          <cell r="D1878" t="str">
            <v>pas de définition</v>
          </cell>
          <cell r="I1878">
            <v>187100</v>
          </cell>
        </row>
        <row r="1879">
          <cell r="A1879">
            <v>187200</v>
          </cell>
          <cell r="D1879" t="str">
            <v>pas de définition</v>
          </cell>
          <cell r="I1879">
            <v>187200</v>
          </cell>
        </row>
        <row r="1880">
          <cell r="A1880">
            <v>187300</v>
          </cell>
          <cell r="D1880" t="str">
            <v>pas de définition</v>
          </cell>
          <cell r="I1880">
            <v>187300</v>
          </cell>
        </row>
        <row r="1881">
          <cell r="A1881">
            <v>187400</v>
          </cell>
          <cell r="D1881" t="str">
            <v>pas de définition</v>
          </cell>
          <cell r="I1881">
            <v>187400</v>
          </cell>
        </row>
        <row r="1882">
          <cell r="A1882">
            <v>187500</v>
          </cell>
          <cell r="D1882" t="str">
            <v>pas de définition</v>
          </cell>
          <cell r="I1882">
            <v>187500</v>
          </cell>
        </row>
        <row r="1883">
          <cell r="A1883">
            <v>187600</v>
          </cell>
          <cell r="D1883" t="str">
            <v>pas de définition</v>
          </cell>
          <cell r="I1883">
            <v>187600</v>
          </cell>
        </row>
        <row r="1884">
          <cell r="A1884">
            <v>187700</v>
          </cell>
          <cell r="D1884" t="str">
            <v>pas de définition</v>
          </cell>
          <cell r="I1884">
            <v>187700</v>
          </cell>
        </row>
        <row r="1885">
          <cell r="A1885">
            <v>187800</v>
          </cell>
          <cell r="D1885" t="str">
            <v>pas de définition</v>
          </cell>
          <cell r="I1885">
            <v>187800</v>
          </cell>
        </row>
        <row r="1886">
          <cell r="A1886">
            <v>187900</v>
          </cell>
          <cell r="D1886" t="str">
            <v>pas de définition</v>
          </cell>
          <cell r="I1886">
            <v>187900</v>
          </cell>
        </row>
        <row r="1887">
          <cell r="A1887">
            <v>188000</v>
          </cell>
          <cell r="D1887" t="str">
            <v>pas de définition</v>
          </cell>
          <cell r="I1887">
            <v>188000</v>
          </cell>
        </row>
        <row r="1888">
          <cell r="A1888">
            <v>188100</v>
          </cell>
          <cell r="D1888" t="str">
            <v>pas de définition</v>
          </cell>
          <cell r="I1888">
            <v>188100</v>
          </cell>
        </row>
        <row r="1889">
          <cell r="A1889">
            <v>188200</v>
          </cell>
          <cell r="D1889" t="str">
            <v>pas de définition</v>
          </cell>
          <cell r="I1889">
            <v>188200</v>
          </cell>
        </row>
        <row r="1890">
          <cell r="A1890">
            <v>188300</v>
          </cell>
          <cell r="D1890" t="str">
            <v>pas de définition</v>
          </cell>
          <cell r="I1890">
            <v>188300</v>
          </cell>
        </row>
        <row r="1891">
          <cell r="A1891">
            <v>188400</v>
          </cell>
          <cell r="D1891" t="str">
            <v>pas de définition</v>
          </cell>
          <cell r="I1891">
            <v>188400</v>
          </cell>
        </row>
        <row r="1892">
          <cell r="A1892">
            <v>188500</v>
          </cell>
          <cell r="D1892" t="str">
            <v>pas de définition</v>
          </cell>
          <cell r="I1892">
            <v>188500</v>
          </cell>
        </row>
        <row r="1893">
          <cell r="A1893">
            <v>188600</v>
          </cell>
          <cell r="D1893" t="str">
            <v>pas de définition</v>
          </cell>
          <cell r="I1893">
            <v>188600</v>
          </cell>
        </row>
        <row r="1894">
          <cell r="A1894">
            <v>188700</v>
          </cell>
          <cell r="D1894" t="str">
            <v>pas de définition</v>
          </cell>
          <cell r="I1894">
            <v>188700</v>
          </cell>
        </row>
        <row r="1895">
          <cell r="A1895">
            <v>188800</v>
          </cell>
          <cell r="D1895" t="str">
            <v>pas de définition</v>
          </cell>
          <cell r="I1895">
            <v>188800</v>
          </cell>
        </row>
        <row r="1896">
          <cell r="A1896">
            <v>188900</v>
          </cell>
          <cell r="D1896" t="str">
            <v>pas de définition</v>
          </cell>
          <cell r="I1896">
            <v>188900</v>
          </cell>
        </row>
        <row r="1897">
          <cell r="A1897">
            <v>189000</v>
          </cell>
          <cell r="D1897" t="str">
            <v>pas de définition</v>
          </cell>
          <cell r="I1897">
            <v>189000</v>
          </cell>
        </row>
        <row r="1898">
          <cell r="A1898">
            <v>189100</v>
          </cell>
          <cell r="D1898" t="str">
            <v>pas de définition</v>
          </cell>
          <cell r="I1898">
            <v>189100</v>
          </cell>
        </row>
        <row r="1899">
          <cell r="A1899">
            <v>189200</v>
          </cell>
          <cell r="D1899" t="str">
            <v>pas de définition</v>
          </cell>
          <cell r="I1899">
            <v>189200</v>
          </cell>
        </row>
        <row r="1900">
          <cell r="A1900">
            <v>189300</v>
          </cell>
          <cell r="D1900" t="str">
            <v>pas de définition</v>
          </cell>
          <cell r="I1900">
            <v>189300</v>
          </cell>
        </row>
        <row r="1901">
          <cell r="A1901">
            <v>189400</v>
          </cell>
          <cell r="D1901" t="str">
            <v>pas de définition</v>
          </cell>
          <cell r="I1901">
            <v>189400</v>
          </cell>
        </row>
        <row r="1902">
          <cell r="A1902">
            <v>189500</v>
          </cell>
          <cell r="D1902" t="str">
            <v>pas de définition</v>
          </cell>
          <cell r="I1902">
            <v>189500</v>
          </cell>
        </row>
        <row r="1903">
          <cell r="A1903">
            <v>189600</v>
          </cell>
          <cell r="D1903" t="str">
            <v>pas de définition</v>
          </cell>
          <cell r="I1903">
            <v>189600</v>
          </cell>
        </row>
        <row r="1904">
          <cell r="A1904">
            <v>189700</v>
          </cell>
          <cell r="D1904" t="str">
            <v>pas de définition</v>
          </cell>
          <cell r="I1904">
            <v>189700</v>
          </cell>
        </row>
        <row r="1905">
          <cell r="A1905">
            <v>189800</v>
          </cell>
          <cell r="D1905" t="str">
            <v>pas de définition</v>
          </cell>
          <cell r="I1905">
            <v>189800</v>
          </cell>
        </row>
        <row r="1906">
          <cell r="A1906">
            <v>189900</v>
          </cell>
          <cell r="D1906" t="str">
            <v>pas de définition</v>
          </cell>
          <cell r="I1906">
            <v>189900</v>
          </cell>
        </row>
        <row r="1907">
          <cell r="A1907">
            <v>190000</v>
          </cell>
          <cell r="D1907" t="str">
            <v>pas de définition</v>
          </cell>
          <cell r="I1907">
            <v>190000</v>
          </cell>
        </row>
        <row r="1908">
          <cell r="A1908">
            <v>190100</v>
          </cell>
          <cell r="D1908" t="str">
            <v>pas de définition</v>
          </cell>
          <cell r="I1908">
            <v>190100</v>
          </cell>
        </row>
        <row r="1909">
          <cell r="A1909">
            <v>190200</v>
          </cell>
          <cell r="D1909" t="str">
            <v>pas de définition</v>
          </cell>
          <cell r="I1909">
            <v>190200</v>
          </cell>
        </row>
        <row r="1910">
          <cell r="A1910">
            <v>190300</v>
          </cell>
          <cell r="D1910" t="str">
            <v>pas de définition</v>
          </cell>
          <cell r="I1910">
            <v>190300</v>
          </cell>
        </row>
        <row r="1911">
          <cell r="A1911">
            <v>190400</v>
          </cell>
          <cell r="D1911" t="str">
            <v>pas de définition</v>
          </cell>
          <cell r="I1911">
            <v>190400</v>
          </cell>
        </row>
        <row r="1912">
          <cell r="A1912">
            <v>190500</v>
          </cell>
          <cell r="D1912" t="str">
            <v>pas de définition</v>
          </cell>
          <cell r="I1912">
            <v>190500</v>
          </cell>
        </row>
        <row r="1913">
          <cell r="A1913">
            <v>190600</v>
          </cell>
          <cell r="D1913" t="str">
            <v>pas de définition</v>
          </cell>
          <cell r="I1913">
            <v>190600</v>
          </cell>
        </row>
        <row r="1914">
          <cell r="A1914">
            <v>190700</v>
          </cell>
          <cell r="D1914" t="str">
            <v>pas de définition</v>
          </cell>
          <cell r="I1914">
            <v>190700</v>
          </cell>
        </row>
        <row r="1915">
          <cell r="A1915">
            <v>190800</v>
          </cell>
          <cell r="D1915" t="str">
            <v>pas de définition</v>
          </cell>
          <cell r="I1915">
            <v>190800</v>
          </cell>
        </row>
        <row r="1916">
          <cell r="A1916">
            <v>190900</v>
          </cell>
          <cell r="D1916" t="str">
            <v>pas de définition</v>
          </cell>
          <cell r="I1916">
            <v>190900</v>
          </cell>
        </row>
        <row r="1917">
          <cell r="A1917">
            <v>191000</v>
          </cell>
          <cell r="D1917" t="str">
            <v>pas de définition</v>
          </cell>
          <cell r="I1917">
            <v>191000</v>
          </cell>
        </row>
        <row r="1918">
          <cell r="A1918">
            <v>191100</v>
          </cell>
          <cell r="D1918" t="str">
            <v>pas de définition</v>
          </cell>
          <cell r="I1918">
            <v>191100</v>
          </cell>
        </row>
        <row r="1919">
          <cell r="A1919">
            <v>191200</v>
          </cell>
          <cell r="D1919" t="str">
            <v>pas de définition</v>
          </cell>
          <cell r="I1919">
            <v>191200</v>
          </cell>
        </row>
        <row r="1920">
          <cell r="A1920">
            <v>191300</v>
          </cell>
          <cell r="D1920" t="str">
            <v>pas de définition</v>
          </cell>
          <cell r="I1920">
            <v>191300</v>
          </cell>
        </row>
        <row r="1921">
          <cell r="A1921">
            <v>191400</v>
          </cell>
          <cell r="D1921" t="str">
            <v>pas de définition</v>
          </cell>
          <cell r="I1921">
            <v>191400</v>
          </cell>
        </row>
        <row r="1922">
          <cell r="A1922">
            <v>191500</v>
          </cell>
          <cell r="D1922" t="str">
            <v>pas de définition</v>
          </cell>
          <cell r="I1922">
            <v>191500</v>
          </cell>
        </row>
        <row r="1923">
          <cell r="A1923">
            <v>191600</v>
          </cell>
          <cell r="D1923" t="str">
            <v>pas de définition</v>
          </cell>
          <cell r="I1923">
            <v>191600</v>
          </cell>
        </row>
        <row r="1924">
          <cell r="A1924">
            <v>191700</v>
          </cell>
          <cell r="D1924" t="str">
            <v>pas de définition</v>
          </cell>
          <cell r="I1924">
            <v>191700</v>
          </cell>
        </row>
        <row r="1925">
          <cell r="A1925">
            <v>191800</v>
          </cell>
          <cell r="D1925" t="str">
            <v>pas de définition</v>
          </cell>
          <cell r="I1925">
            <v>191800</v>
          </cell>
        </row>
        <row r="1926">
          <cell r="A1926">
            <v>191900</v>
          </cell>
          <cell r="D1926" t="str">
            <v>pas de définition</v>
          </cell>
          <cell r="I1926">
            <v>191900</v>
          </cell>
        </row>
        <row r="1927">
          <cell r="A1927">
            <v>192000</v>
          </cell>
          <cell r="D1927" t="str">
            <v>pas de définition</v>
          </cell>
          <cell r="I1927">
            <v>192000</v>
          </cell>
        </row>
        <row r="1928">
          <cell r="A1928">
            <v>192100</v>
          </cell>
          <cell r="D1928" t="str">
            <v>pas de définition</v>
          </cell>
          <cell r="I1928">
            <v>192100</v>
          </cell>
        </row>
        <row r="1929">
          <cell r="A1929">
            <v>192200</v>
          </cell>
          <cell r="D1929" t="str">
            <v>pas de définition</v>
          </cell>
          <cell r="I1929">
            <v>192200</v>
          </cell>
        </row>
        <row r="1930">
          <cell r="A1930">
            <v>192300</v>
          </cell>
          <cell r="D1930" t="str">
            <v>pas de définition</v>
          </cell>
          <cell r="I1930">
            <v>192300</v>
          </cell>
        </row>
        <row r="1931">
          <cell r="A1931">
            <v>192400</v>
          </cell>
          <cell r="D1931" t="str">
            <v>pas de définition</v>
          </cell>
          <cell r="I1931">
            <v>192400</v>
          </cell>
        </row>
        <row r="1932">
          <cell r="A1932">
            <v>192500</v>
          </cell>
          <cell r="D1932" t="str">
            <v>pas de définition</v>
          </cell>
          <cell r="I1932">
            <v>192500</v>
          </cell>
        </row>
        <row r="1933">
          <cell r="A1933">
            <v>192600</v>
          </cell>
          <cell r="D1933" t="str">
            <v>pas de définition</v>
          </cell>
          <cell r="I1933">
            <v>192600</v>
          </cell>
        </row>
        <row r="1934">
          <cell r="A1934">
            <v>192700</v>
          </cell>
          <cell r="D1934" t="str">
            <v>pas de définition</v>
          </cell>
          <cell r="I1934">
            <v>192700</v>
          </cell>
        </row>
        <row r="1935">
          <cell r="A1935">
            <v>192800</v>
          </cell>
          <cell r="D1935" t="str">
            <v>pas de définition</v>
          </cell>
          <cell r="I1935">
            <v>192800</v>
          </cell>
        </row>
        <row r="1936">
          <cell r="A1936">
            <v>192900</v>
          </cell>
          <cell r="D1936" t="str">
            <v>pas de définition</v>
          </cell>
          <cell r="I1936">
            <v>192900</v>
          </cell>
        </row>
        <row r="1937">
          <cell r="A1937">
            <v>193000</v>
          </cell>
          <cell r="D1937" t="str">
            <v>pas de définition</v>
          </cell>
          <cell r="I1937">
            <v>193000</v>
          </cell>
        </row>
        <row r="1938">
          <cell r="A1938">
            <v>193100</v>
          </cell>
          <cell r="D1938" t="str">
            <v>pas de définition</v>
          </cell>
          <cell r="I1938">
            <v>193100</v>
          </cell>
        </row>
        <row r="1939">
          <cell r="A1939">
            <v>193200</v>
          </cell>
          <cell r="D1939" t="str">
            <v>pas de définition</v>
          </cell>
          <cell r="I1939">
            <v>193200</v>
          </cell>
        </row>
        <row r="1940">
          <cell r="A1940">
            <v>193300</v>
          </cell>
          <cell r="D1940" t="str">
            <v>pas de définition</v>
          </cell>
          <cell r="I1940">
            <v>193300</v>
          </cell>
        </row>
        <row r="1941">
          <cell r="A1941">
            <v>193400</v>
          </cell>
          <cell r="D1941" t="str">
            <v>pas de définition</v>
          </cell>
          <cell r="I1941">
            <v>193400</v>
          </cell>
        </row>
        <row r="1942">
          <cell r="A1942">
            <v>193500</v>
          </cell>
          <cell r="D1942" t="str">
            <v>pas de définition</v>
          </cell>
          <cell r="I1942">
            <v>193500</v>
          </cell>
        </row>
        <row r="1943">
          <cell r="A1943">
            <v>193600</v>
          </cell>
          <cell r="D1943" t="str">
            <v>pas de définition</v>
          </cell>
          <cell r="I1943">
            <v>193600</v>
          </cell>
        </row>
        <row r="1944">
          <cell r="A1944">
            <v>193700</v>
          </cell>
          <cell r="D1944" t="str">
            <v>pas de définition</v>
          </cell>
          <cell r="I1944">
            <v>193700</v>
          </cell>
        </row>
        <row r="1945">
          <cell r="A1945">
            <v>193800</v>
          </cell>
          <cell r="D1945" t="str">
            <v>pas de définition</v>
          </cell>
          <cell r="I1945">
            <v>193800</v>
          </cell>
        </row>
        <row r="1946">
          <cell r="A1946">
            <v>193900</v>
          </cell>
          <cell r="D1946" t="str">
            <v>pas de définition</v>
          </cell>
          <cell r="I1946">
            <v>193900</v>
          </cell>
        </row>
        <row r="1947">
          <cell r="A1947">
            <v>194000</v>
          </cell>
          <cell r="D1947" t="str">
            <v>pas de définition</v>
          </cell>
          <cell r="I1947">
            <v>194000</v>
          </cell>
        </row>
        <row r="1948">
          <cell r="A1948">
            <v>194100</v>
          </cell>
          <cell r="D1948" t="str">
            <v>pas de définition</v>
          </cell>
          <cell r="I1948">
            <v>194100</v>
          </cell>
        </row>
        <row r="1949">
          <cell r="A1949">
            <v>194200</v>
          </cell>
          <cell r="D1949" t="str">
            <v>pas de définition</v>
          </cell>
          <cell r="I1949">
            <v>194200</v>
          </cell>
        </row>
        <row r="1950">
          <cell r="A1950">
            <v>194300</v>
          </cell>
          <cell r="D1950" t="str">
            <v>pas de définition</v>
          </cell>
          <cell r="I1950">
            <v>194300</v>
          </cell>
        </row>
        <row r="1951">
          <cell r="A1951">
            <v>194400</v>
          </cell>
          <cell r="D1951" t="str">
            <v>pas de définition</v>
          </cell>
          <cell r="I1951">
            <v>194400</v>
          </cell>
        </row>
        <row r="1952">
          <cell r="A1952">
            <v>194500</v>
          </cell>
          <cell r="D1952" t="str">
            <v>pas de définition</v>
          </cell>
          <cell r="I1952">
            <v>194500</v>
          </cell>
        </row>
        <row r="1953">
          <cell r="A1953">
            <v>194600</v>
          </cell>
          <cell r="D1953" t="str">
            <v>pas de définition</v>
          </cell>
          <cell r="I1953">
            <v>194600</v>
          </cell>
        </row>
        <row r="1954">
          <cell r="A1954">
            <v>194700</v>
          </cell>
          <cell r="D1954" t="str">
            <v>pas de définition</v>
          </cell>
          <cell r="I1954">
            <v>194700</v>
          </cell>
        </row>
        <row r="1955">
          <cell r="A1955">
            <v>194800</v>
          </cell>
          <cell r="D1955" t="str">
            <v>pas de définition</v>
          </cell>
          <cell r="I1955">
            <v>194800</v>
          </cell>
        </row>
        <row r="1956">
          <cell r="A1956">
            <v>194900</v>
          </cell>
          <cell r="D1956" t="str">
            <v>pas de définition</v>
          </cell>
          <cell r="I1956">
            <v>194900</v>
          </cell>
        </row>
        <row r="1957">
          <cell r="A1957">
            <v>195000</v>
          </cell>
          <cell r="D1957" t="str">
            <v>pas de définition</v>
          </cell>
          <cell r="I1957">
            <v>195000</v>
          </cell>
        </row>
        <row r="1958">
          <cell r="A1958">
            <v>195100</v>
          </cell>
          <cell r="D1958" t="str">
            <v>pas de définition</v>
          </cell>
          <cell r="I1958">
            <v>195100</v>
          </cell>
        </row>
        <row r="1959">
          <cell r="A1959">
            <v>195200</v>
          </cell>
          <cell r="D1959" t="str">
            <v>pas de définition</v>
          </cell>
          <cell r="I1959">
            <v>195200</v>
          </cell>
        </row>
        <row r="1960">
          <cell r="A1960">
            <v>195300</v>
          </cell>
          <cell r="D1960" t="str">
            <v>pas de définition</v>
          </cell>
          <cell r="I1960">
            <v>195300</v>
          </cell>
        </row>
        <row r="1961">
          <cell r="A1961">
            <v>195400</v>
          </cell>
          <cell r="D1961" t="str">
            <v>pas de définition</v>
          </cell>
          <cell r="I1961">
            <v>195400</v>
          </cell>
        </row>
        <row r="1962">
          <cell r="A1962">
            <v>195500</v>
          </cell>
          <cell r="D1962" t="str">
            <v>pas de définition</v>
          </cell>
          <cell r="I1962">
            <v>195500</v>
          </cell>
        </row>
        <row r="1963">
          <cell r="A1963">
            <v>195600</v>
          </cell>
          <cell r="D1963" t="str">
            <v>pas de définition</v>
          </cell>
          <cell r="I1963">
            <v>195600</v>
          </cell>
        </row>
        <row r="1964">
          <cell r="A1964">
            <v>195700</v>
          </cell>
          <cell r="D1964" t="str">
            <v>pas de définition</v>
          </cell>
          <cell r="I1964">
            <v>195700</v>
          </cell>
        </row>
        <row r="1965">
          <cell r="A1965">
            <v>195800</v>
          </cell>
          <cell r="D1965" t="str">
            <v>pas de définition</v>
          </cell>
          <cell r="I1965">
            <v>195800</v>
          </cell>
        </row>
        <row r="1966">
          <cell r="A1966">
            <v>195900</v>
          </cell>
          <cell r="D1966" t="str">
            <v>pas de définition</v>
          </cell>
          <cell r="I1966">
            <v>195900</v>
          </cell>
        </row>
        <row r="1967">
          <cell r="A1967">
            <v>196000</v>
          </cell>
          <cell r="D1967" t="str">
            <v>pas de définition</v>
          </cell>
          <cell r="I1967">
            <v>196000</v>
          </cell>
        </row>
        <row r="1968">
          <cell r="A1968">
            <v>196100</v>
          </cell>
          <cell r="D1968" t="str">
            <v>pas de définition</v>
          </cell>
          <cell r="I1968">
            <v>196100</v>
          </cell>
        </row>
        <row r="1969">
          <cell r="A1969">
            <v>196200</v>
          </cell>
          <cell r="D1969" t="str">
            <v>pas de définition</v>
          </cell>
          <cell r="I1969">
            <v>196200</v>
          </cell>
        </row>
        <row r="1970">
          <cell r="A1970">
            <v>196300</v>
          </cell>
          <cell r="D1970" t="str">
            <v>pas de définition</v>
          </cell>
          <cell r="I1970">
            <v>196300</v>
          </cell>
        </row>
        <row r="1971">
          <cell r="A1971">
            <v>196400</v>
          </cell>
          <cell r="D1971" t="str">
            <v>pas de définition</v>
          </cell>
          <cell r="I1971">
            <v>196400</v>
          </cell>
        </row>
        <row r="1972">
          <cell r="A1972">
            <v>196500</v>
          </cell>
          <cell r="D1972" t="str">
            <v>pas de définition</v>
          </cell>
          <cell r="I1972">
            <v>196500</v>
          </cell>
        </row>
        <row r="1973">
          <cell r="A1973">
            <v>196600</v>
          </cell>
          <cell r="D1973" t="str">
            <v>pas de définition</v>
          </cell>
          <cell r="I1973">
            <v>196600</v>
          </cell>
        </row>
        <row r="1974">
          <cell r="A1974">
            <v>196700</v>
          </cell>
          <cell r="D1974" t="str">
            <v>pas de définition</v>
          </cell>
          <cell r="I1974">
            <v>196700</v>
          </cell>
        </row>
        <row r="1975">
          <cell r="A1975">
            <v>196800</v>
          </cell>
          <cell r="D1975" t="str">
            <v>pas de définition</v>
          </cell>
          <cell r="I1975">
            <v>196800</v>
          </cell>
        </row>
        <row r="1976">
          <cell r="A1976">
            <v>196900</v>
          </cell>
          <cell r="D1976" t="str">
            <v>pas de définition</v>
          </cell>
          <cell r="I1976">
            <v>196900</v>
          </cell>
        </row>
        <row r="1977">
          <cell r="A1977">
            <v>197000</v>
          </cell>
          <cell r="D1977" t="str">
            <v>pas de définition</v>
          </cell>
          <cell r="I1977">
            <v>197000</v>
          </cell>
        </row>
        <row r="1978">
          <cell r="A1978">
            <v>197100</v>
          </cell>
          <cell r="D1978" t="str">
            <v>pas de définition</v>
          </cell>
          <cell r="I1978">
            <v>197100</v>
          </cell>
        </row>
        <row r="1979">
          <cell r="A1979">
            <v>197200</v>
          </cell>
          <cell r="D1979" t="str">
            <v>pas de définition</v>
          </cell>
          <cell r="I1979">
            <v>197200</v>
          </cell>
        </row>
        <row r="1980">
          <cell r="A1980">
            <v>197300</v>
          </cell>
          <cell r="D1980" t="str">
            <v>pas de définition</v>
          </cell>
          <cell r="I1980">
            <v>197300</v>
          </cell>
        </row>
        <row r="1981">
          <cell r="A1981">
            <v>197400</v>
          </cell>
          <cell r="D1981" t="str">
            <v>pas de définition</v>
          </cell>
          <cell r="I1981">
            <v>197400</v>
          </cell>
        </row>
        <row r="1982">
          <cell r="A1982">
            <v>197500</v>
          </cell>
          <cell r="D1982" t="str">
            <v>pas de définition</v>
          </cell>
          <cell r="I1982">
            <v>197500</v>
          </cell>
        </row>
        <row r="1983">
          <cell r="A1983">
            <v>197600</v>
          </cell>
          <cell r="D1983" t="str">
            <v>pas de définition</v>
          </cell>
          <cell r="I1983">
            <v>197600</v>
          </cell>
        </row>
        <row r="1984">
          <cell r="A1984">
            <v>197700</v>
          </cell>
          <cell r="D1984" t="str">
            <v>pas de définition</v>
          </cell>
          <cell r="I1984">
            <v>197700</v>
          </cell>
        </row>
        <row r="1985">
          <cell r="A1985">
            <v>197800</v>
          </cell>
          <cell r="D1985" t="str">
            <v>pas de définition</v>
          </cell>
          <cell r="I1985">
            <v>197800</v>
          </cell>
        </row>
        <row r="1986">
          <cell r="A1986">
            <v>197900</v>
          </cell>
          <cell r="D1986" t="str">
            <v>pas de définition</v>
          </cell>
          <cell r="I1986">
            <v>197900</v>
          </cell>
        </row>
        <row r="1987">
          <cell r="A1987">
            <v>198000</v>
          </cell>
          <cell r="D1987" t="str">
            <v>pas de définition</v>
          </cell>
          <cell r="I1987">
            <v>198000</v>
          </cell>
        </row>
        <row r="1988">
          <cell r="A1988">
            <v>198100</v>
          </cell>
          <cell r="D1988" t="str">
            <v>pas de définition</v>
          </cell>
          <cell r="I1988">
            <v>198100</v>
          </cell>
        </row>
        <row r="1989">
          <cell r="A1989">
            <v>198200</v>
          </cell>
          <cell r="D1989" t="str">
            <v>pas de définition</v>
          </cell>
          <cell r="I1989">
            <v>198200</v>
          </cell>
        </row>
        <row r="1990">
          <cell r="A1990">
            <v>198300</v>
          </cell>
          <cell r="D1990" t="str">
            <v>pas de définition</v>
          </cell>
          <cell r="I1990">
            <v>198300</v>
          </cell>
        </row>
        <row r="1991">
          <cell r="A1991">
            <v>198400</v>
          </cell>
          <cell r="D1991" t="str">
            <v>pas de définition</v>
          </cell>
          <cell r="I1991">
            <v>198400</v>
          </cell>
        </row>
        <row r="1992">
          <cell r="A1992">
            <v>198500</v>
          </cell>
          <cell r="D1992" t="str">
            <v>pas de définition</v>
          </cell>
          <cell r="I1992">
            <v>198500</v>
          </cell>
        </row>
        <row r="1993">
          <cell r="A1993">
            <v>198600</v>
          </cell>
          <cell r="D1993" t="str">
            <v>pas de définition</v>
          </cell>
          <cell r="I1993">
            <v>198600</v>
          </cell>
        </row>
        <row r="1994">
          <cell r="A1994">
            <v>198700</v>
          </cell>
          <cell r="D1994" t="str">
            <v>pas de définition</v>
          </cell>
          <cell r="I1994">
            <v>198700</v>
          </cell>
        </row>
        <row r="1995">
          <cell r="A1995">
            <v>198800</v>
          </cell>
          <cell r="D1995" t="str">
            <v>pas de définition</v>
          </cell>
          <cell r="I1995">
            <v>198800</v>
          </cell>
        </row>
        <row r="1996">
          <cell r="A1996">
            <v>198900</v>
          </cell>
          <cell r="D1996" t="str">
            <v>pas de définition</v>
          </cell>
          <cell r="I1996">
            <v>198900</v>
          </cell>
        </row>
        <row r="1997">
          <cell r="A1997">
            <v>199000</v>
          </cell>
          <cell r="D1997" t="str">
            <v>pas de définition</v>
          </cell>
          <cell r="I1997">
            <v>199000</v>
          </cell>
        </row>
        <row r="1998">
          <cell r="A1998">
            <v>199100</v>
          </cell>
          <cell r="D1998" t="str">
            <v>pas de définition</v>
          </cell>
          <cell r="I1998">
            <v>199100</v>
          </cell>
        </row>
        <row r="1999">
          <cell r="A1999">
            <v>199200</v>
          </cell>
          <cell r="D1999" t="str">
            <v>pas de définition</v>
          </cell>
          <cell r="I1999">
            <v>199200</v>
          </cell>
        </row>
        <row r="2000">
          <cell r="A2000">
            <v>199300</v>
          </cell>
          <cell r="D2000" t="str">
            <v>pas de définition</v>
          </cell>
          <cell r="I2000">
            <v>199300</v>
          </cell>
        </row>
        <row r="2001">
          <cell r="A2001">
            <v>199400</v>
          </cell>
          <cell r="D2001" t="str">
            <v>pas de définition</v>
          </cell>
          <cell r="I2001">
            <v>199400</v>
          </cell>
        </row>
        <row r="2002">
          <cell r="A2002">
            <v>199500</v>
          </cell>
          <cell r="D2002" t="str">
            <v>pas de définition</v>
          </cell>
          <cell r="I2002">
            <v>199500</v>
          </cell>
        </row>
        <row r="2003">
          <cell r="A2003">
            <v>199600</v>
          </cell>
          <cell r="D2003" t="str">
            <v>pas de définition</v>
          </cell>
          <cell r="I2003">
            <v>199600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veukupno po kontima"/>
      <sheetName val="USLUGA"/>
    </sheetNames>
    <sheetDataSet>
      <sheetData sheetId="0" refreshError="1"/>
      <sheetData sheetId="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s"/>
      <sheetName val="Questions to clarify"/>
      <sheetName val="Macro"/>
      <sheetName val="SALES"/>
      <sheetName val="Costs"/>
      <sheetName val="Employees"/>
      <sheetName val="P&amp;L"/>
      <sheetName val="BS"/>
      <sheetName val="CF"/>
      <sheetName val="WC"/>
      <sheetName val="Valuation"/>
      <sheetName val="Capex"/>
      <sheetName val="Debt"/>
      <sheetName val="Raw mat reserves"/>
      <sheetName val="Beta and Risk Free Bonds"/>
      <sheetName val="BFC Analysis 1975-99"/>
      <sheetName val="old capex beocin from opletal"/>
      <sheetName val="Questions asked"/>
      <sheetName val="Countries OLD prices"/>
    </sheetNames>
    <sheetDataSet>
      <sheetData sheetId="0" refreshError="1">
        <row r="9">
          <cell r="C9">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P Summary"/>
      <sheetName val="2006 ERP Calculation"/>
      <sheetName val="Supporting SBBI Data"/>
      <sheetName val="S&amp;P 500 PE"/>
      <sheetName val="Explanation"/>
    </sheetNames>
    <sheetDataSet>
      <sheetData sheetId="0"/>
      <sheetData sheetId="1">
        <row r="24">
          <cell r="E24">
            <v>10.220000000000001</v>
          </cell>
        </row>
      </sheetData>
      <sheetData sheetId="2"/>
      <sheetData sheetId="3"/>
      <sheetData sheetId="4"/>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_tab"/>
      <sheetName val="P&amp;L Analysis"/>
      <sheetName val="Inputs"/>
      <sheetName val="Risk Country"/>
    </sheetNames>
    <definedNames>
      <definedName name="stav_akce"/>
    </definedNames>
    <sheetDataSet>
      <sheetData sheetId="0" refreshError="1"/>
      <sheetData sheetId="1" refreshError="1"/>
      <sheetData sheetId="2" refreshError="1"/>
      <sheetData sheetId="3"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ÚVOD"/>
      <sheetName val="Servco_PROJ"/>
      <sheetName val="Servco_LIM"/>
      <sheetName val="Servco_SAP"/>
      <sheetName val="40003_SAP"/>
      <sheetName val="40001_SAP"/>
      <sheetName val="420001_SAP"/>
      <sheetName val="440000_SAP"/>
      <sheetName val="460002_SAP"/>
      <sheetName val="460004_SAP"/>
      <sheetName val="430006_SAP"/>
      <sheetName val="410001_SAP"/>
    </sheetNames>
    <sheetDataSet>
      <sheetData sheetId="0" refreshError="1"/>
      <sheetData sheetId="1" refreshError="1"/>
      <sheetData sheetId="2" refreshError="1">
        <row r="3">
          <cell r="C3">
            <v>40693197</v>
          </cell>
          <cell r="D3">
            <v>0</v>
          </cell>
          <cell r="F3">
            <v>0</v>
          </cell>
        </row>
        <row r="6">
          <cell r="C6">
            <v>0</v>
          </cell>
          <cell r="F6">
            <v>0</v>
          </cell>
        </row>
        <row r="7">
          <cell r="C7">
            <v>0</v>
          </cell>
          <cell r="F7">
            <v>0</v>
          </cell>
        </row>
        <row r="8">
          <cell r="C8">
            <v>0</v>
          </cell>
          <cell r="F8">
            <v>0</v>
          </cell>
        </row>
        <row r="9">
          <cell r="C9">
            <v>0</v>
          </cell>
          <cell r="F9">
            <v>0</v>
          </cell>
        </row>
        <row r="10">
          <cell r="C10">
            <v>0</v>
          </cell>
        </row>
        <row r="13">
          <cell r="C13">
            <v>0</v>
          </cell>
          <cell r="D13">
            <v>0</v>
          </cell>
          <cell r="F13">
            <v>0</v>
          </cell>
        </row>
        <row r="18">
          <cell r="C18">
            <v>0</v>
          </cell>
          <cell r="D18">
            <v>0</v>
          </cell>
        </row>
        <row r="23">
          <cell r="C23">
            <v>0</v>
          </cell>
          <cell r="D2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Index"/>
      <sheetName val="A2"/>
      <sheetName val="Analysis"/>
      <sheetName val="Overview"/>
      <sheetName val="readme"/>
      <sheetName val="Financing"/>
      <sheetName val="A1"/>
      <sheetName val="A3"/>
      <sheetName val="A4"/>
      <sheetName val="A5"/>
      <sheetName val="B6"/>
      <sheetName val="Control"/>
      <sheetName val="Parameter "/>
      <sheetName val="SE Ausgabe"/>
    </sheetNames>
    <sheetDataSet>
      <sheetData sheetId="0" refreshError="1"/>
      <sheetData sheetId="1" refreshError="1"/>
      <sheetData sheetId="2" refreshError="1">
        <row r="347">
          <cell r="P347">
            <v>12</v>
          </cell>
          <cell r="Q347">
            <v>13</v>
          </cell>
          <cell r="R347">
            <v>14</v>
          </cell>
          <cell r="S347">
            <v>15</v>
          </cell>
        </row>
        <row r="348">
          <cell r="P348">
            <v>0</v>
          </cell>
          <cell r="Q348">
            <v>0</v>
          </cell>
          <cell r="R348">
            <v>0</v>
          </cell>
          <cell r="S348">
            <v>0</v>
          </cell>
        </row>
        <row r="349">
          <cell r="P349">
            <v>0</v>
          </cell>
          <cell r="Q349">
            <v>0</v>
          </cell>
          <cell r="R349">
            <v>0</v>
          </cell>
          <cell r="S349">
            <v>0</v>
          </cell>
        </row>
        <row r="350">
          <cell r="P350">
            <v>0</v>
          </cell>
          <cell r="Q350">
            <v>0</v>
          </cell>
          <cell r="R350">
            <v>0</v>
          </cell>
          <cell r="S350">
            <v>0</v>
          </cell>
        </row>
        <row r="351">
          <cell r="P351">
            <v>0.15</v>
          </cell>
          <cell r="Q351">
            <v>0.15</v>
          </cell>
          <cell r="R351">
            <v>0.15</v>
          </cell>
          <cell r="S351">
            <v>0.15</v>
          </cell>
        </row>
        <row r="352">
          <cell r="P352">
            <v>0</v>
          </cell>
          <cell r="Q352">
            <v>0</v>
          </cell>
          <cell r="R352">
            <v>0</v>
          </cell>
          <cell r="S352">
            <v>0</v>
          </cell>
        </row>
        <row r="353">
          <cell r="P353">
            <v>0</v>
          </cell>
          <cell r="Q353">
            <v>0</v>
          </cell>
          <cell r="R353">
            <v>0</v>
          </cell>
          <cell r="S353">
            <v>0</v>
          </cell>
        </row>
        <row r="354">
          <cell r="P354">
            <v>0</v>
          </cell>
          <cell r="Q354">
            <v>0</v>
          </cell>
          <cell r="R354">
            <v>0</v>
          </cell>
          <cell r="S354">
            <v>0</v>
          </cell>
        </row>
        <row r="355">
          <cell r="P355">
            <v>0</v>
          </cell>
          <cell r="Q355">
            <v>0</v>
          </cell>
          <cell r="R355">
            <v>0</v>
          </cell>
          <cell r="S355">
            <v>0</v>
          </cell>
        </row>
        <row r="356">
          <cell r="P356">
            <v>0</v>
          </cell>
          <cell r="Q356">
            <v>0</v>
          </cell>
          <cell r="R356">
            <v>0</v>
          </cell>
          <cell r="S356">
            <v>0</v>
          </cell>
        </row>
        <row r="357">
          <cell r="P357">
            <v>0</v>
          </cell>
          <cell r="Q357">
            <v>0</v>
          </cell>
          <cell r="R357">
            <v>0</v>
          </cell>
          <cell r="S357">
            <v>0</v>
          </cell>
        </row>
        <row r="358">
          <cell r="P358">
            <v>0</v>
          </cell>
          <cell r="Q358">
            <v>0</v>
          </cell>
          <cell r="R358">
            <v>0</v>
          </cell>
          <cell r="S358">
            <v>0</v>
          </cell>
        </row>
        <row r="359">
          <cell r="P359">
            <v>0</v>
          </cell>
          <cell r="Q359">
            <v>0</v>
          </cell>
          <cell r="R359">
            <v>0</v>
          </cell>
          <cell r="S359">
            <v>0</v>
          </cell>
        </row>
        <row r="360">
          <cell r="P360">
            <v>0</v>
          </cell>
          <cell r="Q360">
            <v>0</v>
          </cell>
          <cell r="R360">
            <v>0</v>
          </cell>
          <cell r="S360">
            <v>0</v>
          </cell>
        </row>
        <row r="361">
          <cell r="P361">
            <v>0</v>
          </cell>
          <cell r="Q361">
            <v>0</v>
          </cell>
          <cell r="R361">
            <v>0</v>
          </cell>
          <cell r="S361">
            <v>0</v>
          </cell>
        </row>
        <row r="362">
          <cell r="P362">
            <v>0</v>
          </cell>
          <cell r="Q362">
            <v>0</v>
          </cell>
          <cell r="R362">
            <v>0</v>
          </cell>
          <cell r="S362">
            <v>0</v>
          </cell>
        </row>
        <row r="363">
          <cell r="P363">
            <v>0</v>
          </cell>
          <cell r="Q363">
            <v>0</v>
          </cell>
          <cell r="R363">
            <v>0</v>
          </cell>
          <cell r="S363">
            <v>0</v>
          </cell>
        </row>
        <row r="364">
          <cell r="P364">
            <v>0</v>
          </cell>
          <cell r="Q364">
            <v>0</v>
          </cell>
          <cell r="R364">
            <v>0</v>
          </cell>
          <cell r="S364">
            <v>0</v>
          </cell>
        </row>
        <row r="365">
          <cell r="P365">
            <v>0</v>
          </cell>
          <cell r="Q365">
            <v>0</v>
          </cell>
          <cell r="R365">
            <v>0</v>
          </cell>
          <cell r="S365">
            <v>0</v>
          </cell>
        </row>
        <row r="366">
          <cell r="P366">
            <v>0</v>
          </cell>
          <cell r="Q366">
            <v>0</v>
          </cell>
          <cell r="R366">
            <v>0</v>
          </cell>
          <cell r="S366">
            <v>0</v>
          </cell>
        </row>
        <row r="367">
          <cell r="P367">
            <v>0</v>
          </cell>
          <cell r="Q367">
            <v>0</v>
          </cell>
          <cell r="R367">
            <v>0</v>
          </cell>
          <cell r="S367">
            <v>0</v>
          </cell>
        </row>
        <row r="368">
          <cell r="P368">
            <v>0</v>
          </cell>
          <cell r="Q368">
            <v>0</v>
          </cell>
          <cell r="R368">
            <v>0</v>
          </cell>
          <cell r="S368">
            <v>0</v>
          </cell>
        </row>
        <row r="369">
          <cell r="P369">
            <v>0</v>
          </cell>
          <cell r="Q369">
            <v>0</v>
          </cell>
          <cell r="R369">
            <v>0</v>
          </cell>
          <cell r="S369">
            <v>0</v>
          </cell>
        </row>
        <row r="372">
          <cell r="P372">
            <v>0</v>
          </cell>
          <cell r="Q372">
            <v>0</v>
          </cell>
          <cell r="R372">
            <v>0</v>
          </cell>
          <cell r="S372">
            <v>0</v>
          </cell>
        </row>
        <row r="373">
          <cell r="P373">
            <v>0</v>
          </cell>
          <cell r="Q373">
            <v>0</v>
          </cell>
          <cell r="R373">
            <v>0</v>
          </cell>
          <cell r="S373">
            <v>0</v>
          </cell>
        </row>
        <row r="374">
          <cell r="P374">
            <v>0</v>
          </cell>
          <cell r="Q374">
            <v>0</v>
          </cell>
          <cell r="R374">
            <v>0</v>
          </cell>
          <cell r="S374">
            <v>0</v>
          </cell>
        </row>
        <row r="375">
          <cell r="P375">
            <v>0</v>
          </cell>
          <cell r="Q375">
            <v>0</v>
          </cell>
          <cell r="R375">
            <v>0</v>
          </cell>
          <cell r="S375">
            <v>0</v>
          </cell>
        </row>
        <row r="376">
          <cell r="P376">
            <v>0</v>
          </cell>
          <cell r="Q376">
            <v>0</v>
          </cell>
          <cell r="R376">
            <v>0</v>
          </cell>
          <cell r="S376">
            <v>0</v>
          </cell>
        </row>
        <row r="377">
          <cell r="P377">
            <v>0</v>
          </cell>
          <cell r="Q377">
            <v>0</v>
          </cell>
          <cell r="R377">
            <v>0</v>
          </cell>
          <cell r="S377">
            <v>0</v>
          </cell>
        </row>
        <row r="378">
          <cell r="P378">
            <v>0</v>
          </cell>
          <cell r="Q378">
            <v>0</v>
          </cell>
          <cell r="R378">
            <v>0</v>
          </cell>
          <cell r="S378">
            <v>0</v>
          </cell>
        </row>
        <row r="379">
          <cell r="P379">
            <v>0</v>
          </cell>
          <cell r="Q379">
            <v>0</v>
          </cell>
          <cell r="R379">
            <v>0</v>
          </cell>
          <cell r="S379">
            <v>0</v>
          </cell>
        </row>
        <row r="380">
          <cell r="P380">
            <v>0</v>
          </cell>
          <cell r="Q380">
            <v>0</v>
          </cell>
          <cell r="R380">
            <v>0</v>
          </cell>
          <cell r="S380">
            <v>0</v>
          </cell>
        </row>
        <row r="381">
          <cell r="P381">
            <v>0</v>
          </cell>
          <cell r="Q381">
            <v>0</v>
          </cell>
          <cell r="R381">
            <v>0</v>
          </cell>
          <cell r="S381">
            <v>0</v>
          </cell>
        </row>
        <row r="382">
          <cell r="P382">
            <v>0</v>
          </cell>
          <cell r="Q382">
            <v>0</v>
          </cell>
          <cell r="R382">
            <v>0</v>
          </cell>
          <cell r="S382">
            <v>0</v>
          </cell>
        </row>
        <row r="383">
          <cell r="P383">
            <v>0</v>
          </cell>
          <cell r="Q383">
            <v>0</v>
          </cell>
          <cell r="R383">
            <v>0</v>
          </cell>
          <cell r="S383">
            <v>0</v>
          </cell>
        </row>
        <row r="384">
          <cell r="P384">
            <v>0</v>
          </cell>
          <cell r="Q384">
            <v>0</v>
          </cell>
          <cell r="R384">
            <v>0</v>
          </cell>
          <cell r="S384">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Mobile"/>
      <sheetName val="HT Mobitel"/>
      <sheetName val="GSM-Total"/>
      <sheetName val="HT Cronet"/>
      <sheetName val="Simpa"/>
      <sheetName val="Churn_developement"/>
      <sheetName val="GSM-gross adds"/>
      <sheetName val="overview subscribers"/>
      <sheetName val="Churn alt"/>
      <sheetName val="Churn ink. Korrektur alt"/>
      <sheetName val="Churnbericht relativ ink. Korr."/>
      <sheetName val="XXX"/>
      <sheetName val="GSM-Postpaid (2)"/>
      <sheetName val="GSM-Postpaid (3)"/>
      <sheetName val="Basisdaten"/>
      <sheetName val="Tabelle1"/>
      <sheetName val="A2"/>
      <sheetName val="int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A2" t="str">
            <v>Subscriber net adds</v>
          </cell>
        </row>
        <row r="61">
          <cell r="A61" t="str">
            <v>Gross adds / Churn</v>
          </cell>
        </row>
      </sheetData>
      <sheetData sheetId="15" refreshError="1"/>
      <sheetData sheetId="16" refreshError="1"/>
      <sheetData sheetId="17"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ished products   - sales an."/>
      <sheetName val="Odstupanja "/>
      <sheetName val="Other income"/>
      <sheetName val="Merchandise"/>
      <sheetName val="Sugar prices"/>
      <sheetName val="Financial approvals"/>
      <sheetName val="SS other income"/>
      <sheetName val="Merchandise SS"/>
      <sheetName val="production calculation"/>
      <sheetName val="Tickmarks"/>
    </sheetNames>
    <sheetDataSet>
      <sheetData sheetId="0" refreshError="1"/>
      <sheetData sheetId="1" refreshError="1"/>
      <sheetData sheetId="2" refreshError="1"/>
      <sheetData sheetId="3">
        <row r="14">
          <cell r="F14">
            <v>-1336841</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y"/>
      <sheetName val="15 feb"/>
      <sheetName val="28 feb"/>
      <sheetName val="CUM 02"/>
      <sheetName val="March"/>
      <sheetName val="31 mar"/>
      <sheetName val="CUM 03"/>
      <sheetName val="April"/>
      <sheetName val="CUM 04"/>
      <sheetName val="May"/>
      <sheetName val="CUM 05"/>
      <sheetName val="June"/>
      <sheetName val="CUM 06"/>
      <sheetName val="July"/>
      <sheetName val="CUM 07"/>
      <sheetName val="Aug"/>
      <sheetName val="CUM 08"/>
      <sheetName val="Sept"/>
      <sheetName val="CUM 09"/>
      <sheetName val="Oct"/>
      <sheetName val="CUM 10"/>
      <sheetName val="Nov"/>
      <sheetName val="CUM 11"/>
      <sheetName val="Dec"/>
      <sheetName val="CUM 12"/>
      <sheetName val="Timing"/>
      <sheetName val="EXUN08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2">
          <cell r="A2">
            <v>1</v>
          </cell>
          <cell r="B2">
            <v>5.7999999999999996E-2</v>
          </cell>
        </row>
        <row r="3">
          <cell r="A3">
            <v>2</v>
          </cell>
          <cell r="B3">
            <v>0.1384</v>
          </cell>
        </row>
        <row r="4">
          <cell r="A4">
            <v>3</v>
          </cell>
          <cell r="B4">
            <v>0.2266</v>
          </cell>
        </row>
        <row r="5">
          <cell r="A5">
            <v>4</v>
          </cell>
          <cell r="B5">
            <v>0.31379999999999997</v>
          </cell>
        </row>
        <row r="6">
          <cell r="A6">
            <v>5</v>
          </cell>
          <cell r="B6">
            <v>0.39039999999999997</v>
          </cell>
        </row>
        <row r="7">
          <cell r="A7">
            <v>6</v>
          </cell>
          <cell r="B7">
            <v>0.48320000000000002</v>
          </cell>
        </row>
        <row r="8">
          <cell r="A8">
            <v>7</v>
          </cell>
          <cell r="B8">
            <v>0.57509999999999994</v>
          </cell>
        </row>
        <row r="9">
          <cell r="A9">
            <v>8</v>
          </cell>
          <cell r="B9">
            <v>0.63019999999999998</v>
          </cell>
        </row>
        <row r="10">
          <cell r="A10">
            <v>9</v>
          </cell>
          <cell r="B10">
            <v>0.73329999999999995</v>
          </cell>
        </row>
        <row r="11">
          <cell r="A11">
            <v>10</v>
          </cell>
          <cell r="B11">
            <v>0.82010000000000005</v>
          </cell>
        </row>
        <row r="12">
          <cell r="A12">
            <v>11</v>
          </cell>
          <cell r="B12">
            <v>0.92319999999999991</v>
          </cell>
        </row>
        <row r="13">
          <cell r="A13">
            <v>12</v>
          </cell>
          <cell r="B13">
            <v>1</v>
          </cell>
        </row>
      </sheetData>
      <sheetData sheetId="26"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NatCo"/>
      <sheetName val="DashBoard"/>
      <sheetName val="2_ Financials (3)"/>
      <sheetName val="3_ Graphs_A"/>
      <sheetName val="3_ Graphs_C"/>
      <sheetName val="3_ Graphs_B"/>
      <sheetName val="3_ Graphs_D"/>
      <sheetName val="additional KPI's"/>
      <sheetName val="DSO, DPO"/>
      <sheetName val="2_ Financials (2)"/>
      <sheetName val="3_ Graphs_A (2)"/>
      <sheetName val="3_ Graphs_C (2)"/>
      <sheetName val="3_ Graphs_B (2)"/>
      <sheetName val="3_ Graphs_D (2)"/>
      <sheetName val="additional KPI's (2)"/>
      <sheetName val="DSO, DPO_2"/>
      <sheetName val="KPIs"/>
      <sheetName val="P&amp;L_Funct"/>
      <sheetName val="P&amp;L_exp"/>
      <sheetName val="Balance "/>
      <sheetName val="OWC"/>
      <sheetName val="FCF"/>
      <sheetName val="Comments -1"/>
      <sheetName val="Comments-2"/>
      <sheetName val="monthly_2007_presloženo"/>
      <sheetName val="Service revenues"/>
      <sheetName val="Revenue analysis"/>
      <sheetName val="ARPU"/>
      <sheetName val="SAC-SRC"/>
      <sheetName val="Usage"/>
      <sheetName val="Usage per customer"/>
      <sheetName val="Revenue per usage"/>
      <sheetName val="Tariff structure"/>
      <sheetName val="Capex"/>
      <sheetName val="Personnel"/>
      <sheetName val="input"/>
      <sheetName val="input za kvart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gt;"/>
      <sheetName val="Jan"/>
      <sheetName val="Feb"/>
      <sheetName val="Mar"/>
      <sheetName val="Apr"/>
      <sheetName val="May"/>
      <sheetName val="Jun"/>
      <sheetName val="Jul"/>
      <sheetName val="Aug"/>
      <sheetName val="Sep"/>
      <sheetName val="Oct"/>
      <sheetName val="Nov"/>
      <sheetName val="Dec"/>
      <sheetName val="Budget 2006"/>
      <sheetName val="BDG06 per unit"/>
      <sheetName val="Jan-ES"/>
      <sheetName val="Feb-ES"/>
      <sheetName val="Mar-ES"/>
      <sheetName val="Apr-ES"/>
      <sheetName val="May-ES"/>
      <sheetName val="Jun-ES"/>
      <sheetName val="Jul-ES"/>
      <sheetName val="Aug-ES"/>
      <sheetName val="Sep-ES"/>
      <sheetName val="Oct-ES"/>
      <sheetName val="Nov-ES"/>
      <sheetName val="Dec-ES"/>
      <sheetName val="Jan-Dec ES Act."/>
      <sheetName val="Earn.Statem.-MARCH"/>
      <sheetName val="Earn.Statem.-JUNE"/>
      <sheetName val="Earn.Statem.-SEPT."/>
      <sheetName val="Extraordinary"/>
      <sheetName val="Timing"/>
      <sheetName val="Profit Prot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veukupno po kontima"/>
      <sheetName val="MATERIJAL"/>
    </sheetNames>
    <sheetDataSet>
      <sheetData sheetId="0" refreshError="1"/>
      <sheetData sheetId="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ü"/>
      <sheetName val="Management Summary"/>
      <sheetName val="Master zur Ergebnisdarstellung"/>
      <sheetName val="MER (T-Mobil)"/>
      <sheetName val="Finanzergebnis"/>
      <sheetName val="GuV (GKV)"/>
      <sheetName val="GuV (UKV)"/>
      <sheetName val="Berechnung Verrechnung DTAG"/>
      <sheetName val="Bilanzprämissen"/>
      <sheetName val="Bilanz HGB Brutto"/>
      <sheetName val="Bilanz HGB Netto"/>
      <sheetName val="Bilanz US-GAAP"/>
      <sheetName val="Cash Flow (Konzern-Richtlinie)"/>
      <sheetName val="Unternehmenswert"/>
      <sheetName val="Kennzahlen"/>
      <sheetName val="KPI"/>
      <sheetName val="Allgemeine Parameter"/>
      <sheetName val="Teilnehmer"/>
      <sheetName val="Planung Erlöse Sprache Gehend"/>
      <sheetName val="Planung Erlöse Sprache Kommend"/>
      <sheetName val="Planung Erlöse Multimed Gehend"/>
      <sheetName val="Planung Erlöse Multimed Kommend"/>
      <sheetName val="Planung Erlöse SMS"/>
      <sheetName val="T-D1 Ergebnisübersicht"/>
      <sheetName val="Aggregation Usage und Tarife"/>
      <sheetName val="Aggregation UMTS T-D1"/>
      <sheetName val="Aggregation Umsatzerlöse T-D1"/>
      <sheetName val="Verkehrserlöse"/>
      <sheetName val="Monatserlöse"/>
      <sheetName val="Einmalerlöse"/>
      <sheetName val="Sonstige Erlöse"/>
      <sheetName val="Erlösschmälerungen"/>
      <sheetName val="Erlösschmälerungen Best.kunden"/>
      <sheetName val="Erlösschmälerungen Neukunden"/>
      <sheetName val="Sonstige betr. Erträge i.e.S."/>
      <sheetName val="Interconnection-Kosten"/>
      <sheetName val="Mehrwertdienste"/>
      <sheetName val="Lizenzen für Mobilfunk"/>
      <sheetName val="Vertriebsprovisionen"/>
      <sheetName val="Prämienähnliche Subventionen EG"/>
      <sheetName val="Prämienähnl. Subv. EG Bestand"/>
      <sheetName val="Prämienähnl. Subv. EG Neukunden"/>
      <sheetName val="RHB Werbung"/>
      <sheetName val="Werbeaufwand i.e.S. "/>
      <sheetName val="Werbeaufwand (WKZ)"/>
      <sheetName val="RHB SIM-Karten"/>
      <sheetName val="Rechts- u. Beratungskosten ieS"/>
      <sheetName val="Sonstige Einzelkosten"/>
      <sheetName val="AfA auf Forderungen"/>
      <sheetName val="Umsatzerlöse Roaming"/>
      <sheetName val="Roamingaufwand"/>
      <sheetName val="Endgerätegeschäft T-D1"/>
      <sheetName val="IPK-Ergebnisse u. Prämissen"/>
      <sheetName val="IPK-Berechnungen"/>
      <sheetName val="C-Tel"/>
      <sheetName val="Restgeschäft"/>
      <sheetName val="P-Prämissen &amp; Ergebnisse"/>
      <sheetName val="P-Berechnungen"/>
      <sheetName val="M-Prämissen &amp; Ergebnisse"/>
      <sheetName val="M-Berechnungen"/>
      <sheetName val="V-Prämissen &amp; Ergebnisse"/>
      <sheetName val="V-Berechnungen"/>
      <sheetName val="F-Prämissen &amp; Ergebnisse"/>
      <sheetName val="F-Berechnungen"/>
      <sheetName val="K-Prämissen &amp; Ergebnisse"/>
      <sheetName val="K-Berechnungen"/>
      <sheetName val="T-Prämissen &amp; Ergebnisse"/>
      <sheetName val="T-Berechnungen"/>
      <sheetName val="Bereich Z2"/>
      <sheetName val="Übergreifende Kostenstellen"/>
      <sheetName val="Management Adjustments"/>
      <sheetName val="Rechts- und Beratungskosten"/>
      <sheetName val="AfA und Kalk. Zinsen Erg. &amp; Pr."/>
      <sheetName val="AfA und Kalk. Zinsen Berechnung"/>
      <sheetName val="Balance 2000"/>
      <sheetName val="P &amp; L 2000"/>
      <sheetName val="Balance 2001"/>
      <sheetName val="P &amp; L 2001"/>
      <sheetName val="Balance 2002"/>
      <sheetName val="P &amp; L 2002"/>
      <sheetName val="Definitions KPI"/>
      <sheetName val="NatCo"/>
      <sheetName val="1_Nat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row r="8">
          <cell r="K8" t="str">
            <v>Ist</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ZUG"/>
      <sheetName val="_BEZUG"/>
      <sheetName val="Mar"/>
    </sheetNames>
    <sheetDataSet>
      <sheetData sheetId="0" refreshError="1"/>
      <sheetData sheetId="1"/>
      <sheetData sheetId="2"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
      <sheetName val="РОСС КРЕДИТ(внб 99196)"/>
      <sheetName val="99212final"/>
      <sheetName val="99252final"/>
      <sheetName val="99714final"/>
      <sheetName val="XREF"/>
      <sheetName val="Tickmarks"/>
      <sheetName val="4331 F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Нереализ курсов разницы 31.12."/>
      <sheetName val="ОВПinterim"/>
      <sheetName val="себестоимостьinterim"/>
      <sheetName val="test 6901,6911final"/>
      <sheetName val="test8241,9241"/>
      <sheetName val="Excess Calc8241,9241"/>
      <sheetName val="Threshold Calc"/>
      <sheetName val="XREF"/>
      <sheetName val="Tickmarks"/>
      <sheetName val="Summary of AJE and RJE"/>
      <sheetName val="Курсовые разницы 1.10.02"/>
      <sheetName val="Курсовые разницы 31.12.02"/>
      <sheetName val="овп"/>
      <sheetName val="Test interim"/>
      <sheetName val="Test final"/>
      <sheetName val="сч 8241,9241"/>
      <sheetName val="Объединение счетов"/>
      <sheetName val="Искл оборот"/>
      <sheetName val="Тест 8249"/>
      <sheetName val="Нереализованные курсовые разниц"/>
      <sheetName val="себестоимость"/>
      <sheetName val="#REF"/>
      <sheetName val="cч 6901,6911final"/>
      <sheetName val="8241,9241"/>
      <sheetName val="99714final"/>
      <sheetName val="99252final"/>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refreshError="1"/>
      <sheetData sheetId="13" refreshError="1"/>
      <sheetData sheetId="14"/>
      <sheetData sheetId="15" refreshError="1"/>
      <sheetData sheetId="16" refreshError="1"/>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sheetName val="Balance Sheet"/>
      <sheetName val="BS 2001"/>
      <sheetName val="cash flow 2003"/>
      <sheetName val="cash flow 2002"/>
      <sheetName val="Cash flow"/>
      <sheetName val="Shareholders' equity"/>
      <sheetName val="tax"/>
      <sheetName val="Notes"/>
      <sheetName val="Basel 2003"/>
      <sheetName val="Basel 2002"/>
      <sheetName val="Provision movement"/>
      <sheetName val="Expenses"/>
      <sheetName val="Notes Restat"/>
      <sheetName val="TB 2003"/>
      <sheetName val="TB 2003 Note lines"/>
      <sheetName val="TB 2003 FS lines"/>
      <sheetName val="Equity reconc"/>
      <sheetName val="Collateral"/>
      <sheetName val="Industry"/>
      <sheetName val="Test4910"/>
      <sheetName val="4331 FV"/>
      <sheetName val="4111"/>
      <sheetName val="Interest rates"/>
      <sheetName val="Tickmarks"/>
      <sheetName val="Искл оборот"/>
      <sheetName val="сч 8241,9241"/>
      <sheetName val="XREF"/>
      <sheetName val="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f AJE and RJE "/>
      <sheetName val="Классификация "/>
      <sheetName val="test 51,52"/>
      <sheetName val="Test4114,4191final"/>
      <sheetName val="Test cut-off "/>
      <sheetName val="Test4320final"/>
      <sheetName val="4321final"/>
      <sheetName val="4322,4392final"/>
      <sheetName val="Test4324 final"/>
      <sheetName val="4324final"/>
      <sheetName val="5202(pbc)"/>
      <sheetName val="5102(pbc)"/>
      <sheetName val="5100(pbc)"/>
      <sheetName val="XREF"/>
      <sheetName val="Tickmarks"/>
      <sheetName val="Test cut-off"/>
      <sheetName val="Долевые участия 01.10.2003"/>
      <sheetName val="4322final"/>
      <sheetName val="4324"/>
      <sheetName val="5202"/>
      <sheetName val="5102"/>
      <sheetName val="5100"/>
      <sheetName val="Test4910"/>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PY aje &amp; reversals"/>
      <sheetName val="Summary of AJE - IFRS"/>
      <sheetName val="1) сч 4114,4191 "/>
      <sheetName val="2) Тест 4311 "/>
      <sheetName val="3) Тest сч 4320"/>
      <sheetName val="4) Тест сч 4321 "/>
      <sheetName val="5) Тест сч 4324"/>
      <sheetName val="Equity investments"/>
      <sheetName val="test 51,52-замещ валют влож"/>
      <sheetName val="Links"/>
      <sheetName val="43(PBC)"/>
      <sheetName val="XREF"/>
      <sheetName val="Tickmarks"/>
      <sheetName val="AJE ND"/>
      <sheetName val="AJE местн.закон"/>
      <sheetName val="Equador"/>
      <sheetName val="сч 4114,4191 "/>
      <sheetName val="Тест 4311 "/>
      <sheetName val="Тest сч 4320"/>
      <sheetName val="Тест сч 4321 "/>
      <sheetName val="Тест сч 4324"/>
      <sheetName val="Корректировки местн.закон"/>
      <sheetName val="Summary of AJE and RJE "/>
      <sheetName val="test 51,52"/>
      <sheetName val="6) Equity investments - IFRS "/>
      <sheetName val="Test4114,4191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sheetData sheetId="18"/>
      <sheetData sheetId="19"/>
      <sheetData sheetId="20"/>
      <sheetData sheetId="21"/>
      <sheetData sheetId="22"/>
      <sheetData sheetId="23"/>
      <sheetData sheetId="24"/>
      <sheetData sheetId="25" refreshError="1"/>
      <sheetData sheetId="26"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Тест сч 4324"/>
      <sheetName val="Тест сч 4322"/>
      <sheetName val="РОСС КРЕДИТ(внебаланс 99196)"/>
      <sheetName val="Sheet1"/>
      <sheetName val="ВАР 2"/>
      <sheetName val="Аналитика"/>
      <sheetName val="Tickmarks"/>
      <sheetName val="Тест сч 4321 "/>
      <sheetName val="сч 4114,4191 "/>
      <sheetName val="Тest сч 4320"/>
    </sheetNames>
    <sheetDataSet>
      <sheetData sheetId="0"/>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sheetName val="сч 51,52(pbc) "/>
      <sheetName val="432(pbc)"/>
      <sheetName val="Свод наращ.по ЦБ Final"/>
      <sheetName val="Тest сч 4320"/>
      <sheetName val="Тест сч 4321 "/>
      <sheetName val="Тest сч 4322"/>
      <sheetName val="Тест сч 4324"/>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ummary of AJE and RJE"/>
      <sheetName val="Инвест.вложения 01.10 (РВС)"/>
      <sheetName val="Структура инвестиц.вложений"/>
      <sheetName val="Links"/>
      <sheetName val="Тест сч 4114,4191"/>
      <sheetName val="сч 4311(РBC)"/>
      <sheetName val="Тест сч 4311"/>
      <sheetName val="сч 4320,4321,4322(PBC)"/>
      <sheetName val="Тест сч 4320"/>
      <sheetName val="сч  4321(PBC)"/>
      <sheetName val="4321"/>
      <sheetName val="Тест сч  4322,4392"/>
      <sheetName val="сч 4324(PBC)"/>
      <sheetName val="сч 4324(РВС)"/>
      <sheetName val="Тест 4324"/>
      <sheetName val="XREF"/>
      <sheetName val="Tickmarks"/>
      <sheetName val="Инв.влож 01.10 (РВС)"/>
      <sheetName val="Стр. инвестиц.вл"/>
      <sheetName val="Инвест.влож.31.12.02(РВС)"/>
      <sheetName val="Структура инвес.влож.31.12.02"/>
      <sheetName val="Тест4114,4191interim"/>
      <sheetName val="4114, 4191final"/>
      <sheetName val="Тест4311 Interim"/>
      <sheetName val="Test4311 final"/>
      <sheetName val="Тест4320 interim"/>
      <sheetName val="4320final"/>
      <sheetName val="432interim"/>
      <sheetName val="4321final"/>
      <sheetName val="4322,4392interim"/>
      <sheetName val="4322,4392final"/>
      <sheetName val="сч 4324 interiml"/>
      <sheetName val="Тест 4324Interim"/>
      <sheetName val="4324CMAfinal"/>
      <sheetName val="test4324final"/>
      <sheetName val="Тест сч 4321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ährungskurse"/>
    </sheetNames>
    <sheetDataSet>
      <sheetData sheetId="0" refreshError="1">
        <row r="12">
          <cell r="B12">
            <v>1</v>
          </cell>
        </row>
      </sheetData>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manual)"/>
      <sheetName val=" гр 993 (interim)"/>
      <sheetName val="гр 993(interim)"/>
      <sheetName val="сч 99014 99019(interim)"/>
      <sheetName val="99212final"/>
      <sheetName val="99252final"/>
      <sheetName val="99714final"/>
      <sheetName val="99720final"/>
      <sheetName val="9955"/>
      <sheetName val="99861"/>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Тест сч 4321 "/>
      <sheetName val="Тest сч 4322"/>
      <sheetName val="Тест сч 4324"/>
      <sheetName val="доходы цб"/>
      <sheetName val="Tickmarks"/>
      <sheetName val="выборка"/>
      <sheetName val="XREF"/>
    </sheetNames>
    <sheetDataSet>
      <sheetData sheetId="0"/>
      <sheetData sheetId="1"/>
      <sheetData sheetId="2"/>
      <sheetData sheetId="3"/>
      <sheetData sheetId="4"/>
      <sheetData sheetId="5"/>
      <sheetData sheetId="6"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
      <sheetName val="Equador"/>
      <sheetName val="Свод наращ.по ЦБ Final"/>
      <sheetName val="сч 4114,4191 "/>
      <sheetName val="Тест  4382,4392"/>
      <sheetName val="Equity investments"/>
      <sheetName val="Отчет инвест"/>
      <sheetName val="Тест 4311 "/>
      <sheetName val="4311(PBC) FIN"/>
      <sheetName val="4324 FIN(PBC)"/>
      <sheetName val="Тест 4324"/>
      <sheetName val="4320 FIN"/>
      <sheetName val="Тест 4320"/>
      <sheetName val="4311(PBC) INT"/>
      <sheetName val="4324(PBC) INT"/>
      <sheetName val="выборка 4324 INT"/>
      <sheetName val="4321 FIN(СМА)"/>
      <sheetName val="4320(PBC) INT"/>
      <sheetName val="4320(выборка) INT"/>
      <sheetName val="4321(PBC) INT"/>
      <sheetName val="выборка 4321 INT"/>
      <sheetName val="Тест 4321"/>
      <sheetName val="XREF"/>
      <sheetName val="Tickmarks"/>
      <sheetName val="Тest сч 43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
      <sheetName val="Свод наращ.по ЦБ Final"/>
      <sheetName val="сч 4114,4191 "/>
      <sheetName val="Тест  4382,4392"/>
      <sheetName val="4311(PBC) INT"/>
      <sheetName val="4311(PBC) FIN"/>
      <sheetName val="Тест 4311 "/>
      <sheetName val="4324(PBC) INT"/>
      <sheetName val="выборка 4324 INT"/>
      <sheetName val="4324 FIN(PBC)"/>
      <sheetName val="Тест 4324"/>
      <sheetName val="4320(PBC) INT"/>
      <sheetName val="4320(выборка) INT"/>
      <sheetName val="4320 FIN"/>
      <sheetName val="Тест 4320"/>
      <sheetName val="4321(PBC) INT"/>
      <sheetName val="выборка 4321 INT"/>
      <sheetName val="4321 FIN(СМА)"/>
      <sheetName val="Тест 4321"/>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
      <sheetName val="Свод наращ.по ЦБ Final"/>
      <sheetName val="сч 4114,4191 "/>
      <sheetName val="Тест  4382,4392"/>
      <sheetName val="4311(PBC) INT"/>
      <sheetName val="4311(PBC) FIN"/>
      <sheetName val="Тест 4311 "/>
      <sheetName val="4324(PBC) INT"/>
      <sheetName val="выборка 4324 INT"/>
      <sheetName val="4324 FIN(PBC)"/>
      <sheetName val="Тест 4324"/>
      <sheetName val="4320(PBC) INT"/>
      <sheetName val="4320(выборка) INT"/>
      <sheetName val="4320 FIN"/>
      <sheetName val="Тест 4320"/>
      <sheetName val="4321(PBC) INT"/>
      <sheetName val="выборка 4321 INT"/>
      <sheetName val="4321 FIN(СМА)"/>
      <sheetName val="Тест 4321"/>
      <sheetName val="XREF"/>
      <sheetName val="Tickmarks"/>
      <sheetName val="Equador"/>
      <sheetName val="Equity investments"/>
      <sheetName val="Отчет инвест"/>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sheetName val="Due from FS note"/>
      <sheetName val="Breakdown &amp; Bank's provisions"/>
      <sheetName val="DT provisions after netting"/>
      <sheetName val="CMA"/>
      <sheetName val="XREF"/>
      <sheetName val="Tickmarks"/>
    </sheetNames>
    <sheetDataSet>
      <sheetData sheetId="0"/>
      <sheetData sheetId="1"/>
      <sheetData sheetId="2"/>
      <sheetData sheetId="3"/>
      <sheetData sheetId="4"/>
      <sheetData sheetId="5"/>
      <sheetData sheetId="6"/>
      <sheetData sheetId="7"/>
      <sheetData sheetId="8"/>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sheetName val="Свод наращ.по ЦБ Final"/>
      <sheetName val="сч 4320,4321,4322,4324(PBC)"/>
      <sheetName val="CMA"/>
      <sheetName val="сч 432(PBC)01.01.03"/>
      <sheetName val="Тест сч 4320"/>
      <sheetName val="Тест сч 4321 "/>
      <sheetName val="Тест сч 4322,4392"/>
      <sheetName val="Тест сч 4324"/>
      <sheetName val="XREF"/>
      <sheetName val="Tickmarks"/>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 sheetId="11"/>
      <sheetData sheetId="12"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sheetName val="Свод наращ.по ЦБ Final"/>
      <sheetName val="4111(PBC)Interim"/>
      <sheetName val="Тест сч 4111interim"/>
      <sheetName val="Test4111 FIN"/>
      <sheetName val="99212final"/>
      <sheetName val="99252final"/>
      <sheetName val="XREF"/>
      <sheetName val="Tickmarks"/>
      <sheetName val="4111(PBC)"/>
      <sheetName val="Тест сч 4111"/>
      <sheetName val="99212"/>
      <sheetName val="992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sheetName val="сч 2160(PBC)"/>
      <sheetName val="Tест сч 2160"/>
      <sheetName val="сч 4331(pbc)"/>
      <sheetName val=" Тест4331"/>
      <sheetName val="сч 4910 final"/>
      <sheetName val="Тест4910"/>
      <sheetName val="XREF"/>
      <sheetName val="Tickmarks"/>
      <sheetName val="cч 21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manual)"/>
      <sheetName val="Test"/>
      <sheetName val="Sample"/>
      <sheetName val="XREF"/>
      <sheetName val="Tickmarks"/>
    </sheetNames>
    <sheetDataSet>
      <sheetData sheetId="0" refreshError="1"/>
      <sheetData sheetId="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Inputs"/>
      <sheetName val="Assum"/>
      <sheetName val="TOC1"/>
      <sheetName val="Val Results"/>
      <sheetName val="Summary_Sheet"/>
      <sheetName val="Summary Sheet 2"/>
      <sheetName val="Summary Sheet 3"/>
      <sheetName val="Ratios"/>
      <sheetName val="IS"/>
      <sheetName val="PF_DCF"/>
      <sheetName val="PF_Levered_DCF"/>
      <sheetName val="Acquiror"/>
      <sheetName val="Target Kc"/>
      <sheetName val="Debt"/>
      <sheetName val="Acq_DCF"/>
      <sheetName val="Acq_Levered_DCF"/>
      <sheetName val="target_old"/>
      <sheetName val="FQ_DCF"/>
      <sheetName val="FQ_Levered_DCF"/>
      <sheetName val="Op-BS"/>
      <sheetName val="BSCF"/>
      <sheetName val="Acquiror_US"/>
      <sheetName val="Target "/>
      <sheetName val="Summary Sheet"/>
      <sheetName val="Sheet2"/>
      <sheetName val="United Kingdom"/>
      <sheetName val="France"/>
      <sheetName val="Germany"/>
      <sheetName val="Spain"/>
      <sheetName val="Netherlands"/>
      <sheetName val="Belgium"/>
      <sheetName val="Italy"/>
      <sheetName val="Valuation Matrix"/>
      <sheetName val="Central Europe"/>
      <sheetName val="Eastern Europe"/>
      <sheetName val="Sens"/>
      <sheetName val="Acc_Dil"/>
      <sheetName val="Summary"/>
      <sheetName val="Matrix"/>
      <sheetName val="Contrib"/>
      <sheetName val="AcqRat"/>
      <sheetName val="AcqDCF2"/>
      <sheetName val="AcqDCF1"/>
      <sheetName val="TargRat"/>
      <sheetName val="TargDCF2"/>
      <sheetName val="NewDCF"/>
      <sheetName val="LBO"/>
      <sheetName val="NewMatrix"/>
      <sheetName val="Charts"/>
      <sheetName val="Module1"/>
      <sheetName val="Module2"/>
    </sheetNames>
    <sheetDataSet>
      <sheetData sheetId="0" refreshError="1"/>
      <sheetData sheetId="1" refreshError="1">
        <row r="15">
          <cell r="D15" t="str">
            <v>December 31</v>
          </cell>
        </row>
        <row r="17">
          <cell r="D17" t="str">
            <v>September 30</v>
          </cell>
        </row>
      </sheetData>
      <sheetData sheetId="2" refreshError="1"/>
      <sheetData sheetId="3" refreshError="1"/>
      <sheetData sheetId="4" refreshError="1"/>
      <sheetData sheetId="5" refreshError="1">
        <row r="50">
          <cell r="Z50">
            <v>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f AJE and RJE "/>
      <sheetName val="99212final"/>
      <sheetName val="99252fial"/>
      <sheetName val="99212 final"/>
      <sheetName val="99714final"/>
      <sheetName val="Sheet1"/>
      <sheetName val="Tickmarks"/>
      <sheetName val="XREF"/>
      <sheetName val="Sample"/>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manual)"/>
      <sheetName val="Test"/>
      <sheetName val="Sample"/>
      <sheetName val="XREF"/>
      <sheetName val="Tickmarks"/>
      <sheetName val="99714final"/>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
      <sheetName val="Test"/>
      <sheetName val="XREF"/>
      <sheetName val="Tickmarks"/>
      <sheetName val="Summary of AJE and RJE "/>
      <sheetName val="Свод наращ.по ЦБ Final"/>
    </sheetNames>
    <sheetDataSet>
      <sheetData sheetId="0"/>
      <sheetData sheetId="1"/>
      <sheetData sheetId="2" refreshError="1"/>
      <sheetData sheetId="3"/>
      <sheetData sheetId="4"/>
      <sheetData sheetId="5"/>
      <sheetData sheetId="6"/>
      <sheetData sheetId="7"/>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Summary of AJE and RJE"/>
      <sheetName val="Свод наращ.по ЦБ Final"/>
      <sheetName val="сч 4320,4321,4322,4324(PBC)"/>
      <sheetName val="CMA"/>
      <sheetName val="сч 432(PBC)01.01.03"/>
      <sheetName val="Тест сч 4320"/>
      <sheetName val="Тест сч 4321 "/>
      <sheetName val="Тест сч 4322,4392"/>
      <sheetName val="Тест сч 4324"/>
      <sheetName val="XREF"/>
      <sheetName val="Tickmarks"/>
      <sheetName val="#REF"/>
      <sheetName val="15 acc-s brkdn &amp; CMA"/>
      <sheetName val="Brkd"/>
      <sheetName val="Таблица 6"/>
      <sheetName val="PNs and CDs of banks"/>
      <sheetName val="PNs of companies"/>
      <sheetName val="shares"/>
      <sheetName val="Summary of AJ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DCF"/>
      <sheetName val="Gen Assump"/>
      <sheetName val="MA - GLCs"/>
      <sheetName val="MA - Trans"/>
      <sheetName val="WACC"/>
      <sheetName val="I"/>
      <sheetName val="MergerMarket"/>
      <sheetName val="United Energy"/>
      <sheetName val="GLC des"/>
      <sheetName val="EST_Sales"/>
      <sheetName val="Multiples"/>
      <sheetName val="MultiplesHistory"/>
      <sheetName val="WC"/>
      <sheetName val="Margins"/>
      <sheetName val="Ratios"/>
      <sheetName val="Risk&amp;Growth"/>
      <sheetName val="ROE"/>
      <sheetName val="Beta"/>
      <sheetName val="FS"/>
      <sheetName val="II"/>
      <sheetName val="Input"/>
      <sheetName val="Rs"/>
      <sheetName val="Alpha"/>
      <sheetName val="BS"/>
      <sheetName val="P&amp;L"/>
      <sheetName val="III"/>
      <sheetName val="FA calc"/>
      <sheetName val="ROE calc"/>
      <sheetName val="IV"/>
      <sheetName val="Description"/>
      <sheetName val="Other info"/>
      <sheetName val="ER_Conven"/>
      <sheetName val="BS 05"/>
      <sheetName val="BS 04"/>
      <sheetName val="BS  03"/>
      <sheetName val="BS 02"/>
      <sheetName val="BS 01"/>
      <sheetName val="BS 00"/>
      <sheetName val="IS 05"/>
      <sheetName val="IS 04"/>
      <sheetName val="IS 03"/>
      <sheetName val="IS 02"/>
      <sheetName val="IS 01"/>
      <sheetName val="IS 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
          <cell r="T1">
            <v>1</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F_Deloitte_neu"/>
      <sheetName val="CF_Deloitte_alt"/>
      <sheetName val="Cash flow"/>
      <sheetName val="Bilanz komp"/>
      <sheetName val="GuV_komp"/>
      <sheetName val="Anlagenspiegel"/>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Parameter "/>
      <sheetName val="KPI_T_COM (1)"/>
      <sheetName val="KPI_TSI_IT (2)"/>
      <sheetName val="KPI_TMO (3)"/>
      <sheetName val="KPI_TOI (4)"/>
      <sheetName val="KPI_sonst (5)"/>
      <sheetName val="KPI_TSI_TK (6)"/>
      <sheetName val="Working capital etc."/>
      <sheetName val="Capital Exp. D&amp;A"/>
      <sheetName val="Financial Result"/>
      <sheetName val="Rückstellungen"/>
      <sheetName val="P&amp;L( HGB)"/>
      <sheetName val="P&amp;L ( US-GAAP)"/>
      <sheetName val="Balance Sheet US GAAP"/>
      <sheetName val="Balance Sheet HGB"/>
      <sheetName val="CashFlow_Calculation"/>
      <sheetName val="DCF Valuation"/>
      <sheetName val="Goodwil_Deut"/>
      <sheetName val="Goodwill_Eng"/>
      <sheetName val="Ratios"/>
      <sheetName val="EVA"/>
      <sheetName val="EVA-Unterbau"/>
      <sheetName val="EVA-Konzern"/>
      <sheetName val="WACC"/>
      <sheetName val="CB"/>
      <sheetName val="Sources"/>
      <sheetName val="Valuation"/>
      <sheetName val="Financial Statements"/>
      <sheetName val="survey 2"/>
      <sheetName val="FinAnalysis"/>
      <sheetName val="Konzernauswirkungen"/>
      <sheetName val="Konzernratios "/>
      <sheetName val="Vorlagenblatt"/>
      <sheetName val="Ertragswertverfahren"/>
      <sheetName val="DCF-Calculation"/>
      <sheetName val="DCF-Input"/>
      <sheetName val="EBITDA_oFCF_SF_Capex in LC"/>
    </sheetNames>
    <sheetDataSet>
      <sheetData sheetId="0">
        <row r="28">
          <cell r="F28" t="str">
            <v>Musterfirma</v>
          </cell>
        </row>
      </sheetData>
      <sheetData sheetId="1" refreshError="1">
        <row r="7">
          <cell r="L7" t="str">
            <v>'000 EURO</v>
          </cell>
        </row>
        <row r="28">
          <cell r="F28" t="str">
            <v>Musterfirma</v>
          </cell>
        </row>
        <row r="36">
          <cell r="G36">
            <v>2002</v>
          </cell>
        </row>
        <row r="103">
          <cell r="G103">
            <v>0.39</v>
          </cell>
        </row>
        <row r="129">
          <cell r="J129">
            <v>0.09</v>
          </cell>
          <cell r="K129">
            <v>0.09</v>
          </cell>
          <cell r="L129">
            <v>0.09</v>
          </cell>
          <cell r="M129">
            <v>0.09</v>
          </cell>
          <cell r="N129">
            <v>0.09</v>
          </cell>
          <cell r="O129">
            <v>0.09</v>
          </cell>
          <cell r="P129">
            <v>0.09</v>
          </cell>
          <cell r="Q129">
            <v>0.09</v>
          </cell>
          <cell r="R129">
            <v>0.09</v>
          </cell>
          <cell r="S129">
            <v>0.09</v>
          </cell>
          <cell r="T129">
            <v>0.09</v>
          </cell>
          <cell r="U129">
            <v>0.09</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input"/>
      <sheetName val="Net Balance"/>
      <sheetName val="Grafico inglese"/>
      <sheetName val="Grafico1"/>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tna stranica"/>
      <sheetName val="RDG no "/>
      <sheetName val="RDG zo"/>
      <sheetName val="RDG ukupno"/>
      <sheetName val="RDG odnosi s članicama grupe"/>
      <sheetName val="BILANCA no"/>
      <sheetName val="BILANCA zo"/>
      <sheetName val="BILANCA ukupno"/>
      <sheetName val="AKTIVA odnosi s članicama grupe"/>
      <sheetName val="PASIVA odnosi s članicam grupe "/>
      <sheetName val="Kapital "/>
      <sheetName val="tijek_novca"/>
      <sheetName val="TEH_vrste"/>
      <sheetName val="TEH_VRSTE žo"/>
      <sheetName val="IK ŽO"/>
      <sheetName val="IK NO"/>
      <sheetName val="GS-Z"/>
      <sheetName val="GS-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centers"/>
      <sheetName val="costs"/>
      <sheetName val="template opex"/>
      <sheetName val="template headcount"/>
      <sheetName val="Documents"/>
      <sheetName val="Control"/>
      <sheetName val="Adjustments"/>
      <sheetName val="import file"/>
      <sheetName val="DT affiliates T_Com"/>
      <sheetName val="IC Iskon"/>
      <sheetName val="IC COMBIS"/>
      <sheetName val="IC KDS"/>
      <sheetName val="IKOS PL"/>
      <sheetName val="Sheet4"/>
      <sheetName val="net revenue"/>
      <sheetName val="Zajednička konta m i f"/>
      <sheetName val="net revenue per PG"/>
      <sheetName val="net revenue Mobile"/>
      <sheetName val="OW net revenue"/>
      <sheetName val="Netting"/>
      <sheetName val="P&amp;L _CCat"/>
      <sheetName val="P&amp;L T-HT Inc._CCat"/>
      <sheetName val="P&amp;L HT Inc Ccat NEW "/>
      <sheetName val="P&amp;L T-HT_CCat"/>
      <sheetName val="croatia flash"/>
      <sheetName val="P&amp;L T-Com CCat NEW"/>
      <sheetName val="Reconciliation IC"/>
      <sheetName val="report"/>
      <sheetName val="Validation upload file"/>
      <sheetName val="Sheet1"/>
      <sheetName val="Sheet3"/>
      <sheetName val="Sheet2"/>
    </sheetNames>
    <sheetDataSet>
      <sheetData sheetId="0" refreshError="1"/>
      <sheetData sheetId="1" refreshError="1">
        <row r="12">
          <cell r="C12" t="str">
            <v>LONG-TERM FINANC.ASSETS AND RECEIV.VALUE ADJUST.</v>
          </cell>
        </row>
        <row r="13">
          <cell r="C13" t="str">
            <v>SHORT-TERM FINANCIAL ASSET VALUE ADJUSTMENT</v>
          </cell>
        </row>
        <row r="14">
          <cell r="C14" t="str">
            <v>SHORT-TERM RECEIV.VALUE ADJ.-CHEQUES FROM SHOPS</v>
          </cell>
        </row>
        <row r="15">
          <cell r="C15" t="str">
            <v>SHORT-TERM RECEIV. VALUE ADJUSTMENT-OTH.RECEIV.</v>
          </cell>
        </row>
        <row r="16">
          <cell r="C16" t="str">
            <v>IS-T SHORT-TERM RECEIVABLES VALUE ADJUSTMENT</v>
          </cell>
        </row>
        <row r="17">
          <cell r="C17" t="str">
            <v>SHORT-TERM RECEIVAB.VALUE ADJUSTMENT-DATA-CROAPACK</v>
          </cell>
        </row>
        <row r="18">
          <cell r="C18" t="str">
            <v>SHORT-TERM RECEIVAB.VALUE ADJUSTMENT-INTERNET</v>
          </cell>
        </row>
        <row r="19">
          <cell r="C19" t="str">
            <v>SHORT-TERM RECEIVAB.VALUE ADJUSTMENT-INTEL.NET</v>
          </cell>
        </row>
        <row r="20">
          <cell r="C20" t="str">
            <v>SHORT-TERM RECEIVAB.VALUE ADJUSTMENT-INTER.SETTL.</v>
          </cell>
        </row>
        <row r="21">
          <cell r="C21" t="str">
            <v>SHORT-TERM RECEIVABLES VALUE ADJUST.-INTERESTS</v>
          </cell>
        </row>
        <row r="22">
          <cell r="C22" t="str">
            <v>SHORT-TERM RECEIVABLES VALUE ADJUSTMENT-DUTIES</v>
          </cell>
        </row>
        <row r="23">
          <cell r="C23" t="str">
            <v>SHORT-TERM RECEIV.VALUE ADJ.- KTKU FIXED</v>
          </cell>
        </row>
        <row r="24">
          <cell r="C24" t="str">
            <v>VAL.ADJ.OF GIVEN DOWNPAY.FOR MATER.AND SPARE PARTS</v>
          </cell>
        </row>
        <row r="25">
          <cell r="C25" t="str">
            <v>VAL.ADJ.OF MATERIAL,SPARE PARTS STOCK &amp; SMALL INV.</v>
          </cell>
        </row>
        <row r="26">
          <cell r="C26" t="str">
            <v>REVALUA.OF USED MATERIAL,SP.PARTS AND SMALL INV.</v>
          </cell>
        </row>
        <row r="27">
          <cell r="C27" t="str">
            <v>REVALUATION OF SOLD PRODUCTS</v>
          </cell>
        </row>
        <row r="28">
          <cell r="C28" t="str">
            <v>VALUE NOT DEPREC.&amp;OTH.EXP.OF SEIZED,WRIT.OFF ASS.</v>
          </cell>
        </row>
        <row r="29">
          <cell r="C29" t="str">
            <v>VALUE NOT DEPREC.&amp;OTH.EXPEN.OF SOLD FIXED ASSETS</v>
          </cell>
        </row>
        <row r="30">
          <cell r="C30" t="str">
            <v>VALUE NOT DEPREC.&amp;OTH.EXPOFF ASSETS-HT MOBILE</v>
          </cell>
        </row>
        <row r="31">
          <cell r="C31" t="str">
            <v>VALUE NOT DEPREC.&amp;OTH.EXPOFF ASSETS-CORRECTION ACC</v>
          </cell>
        </row>
        <row r="32">
          <cell r="C32" t="str">
            <v>INTELLECTUAL SERVICES</v>
          </cell>
        </row>
        <row r="33">
          <cell r="C33" t="str">
            <v>VOCATION.TRAIN.COSTS (SEMIN.,SYMP.,TUITION FEES )</v>
          </cell>
        </row>
        <row r="34">
          <cell r="C34" t="str">
            <v>EDUCATION COSTS, MANAGEMENT DEVELOPMENT</v>
          </cell>
        </row>
        <row r="35">
          <cell r="C35" t="str">
            <v>EDUCATION COSTS, ,EMPLOYEE DEVELOPMENT</v>
          </cell>
        </row>
        <row r="36">
          <cell r="C36" t="str">
            <v>EDUCATION COSTS, PROFESSIONAL EDUCATION</v>
          </cell>
        </row>
        <row r="37">
          <cell r="C37" t="str">
            <v>EDUCATION COSTS, PROF.SEMINARS/CONFER.</v>
          </cell>
        </row>
        <row r="38">
          <cell r="C38" t="str">
            <v>EDUCATION COSTS, MBA EDUCATION</v>
          </cell>
        </row>
        <row r="39">
          <cell r="C39" t="str">
            <v>EDUCATION COSTS, FOREIGN LANGUAGES</v>
          </cell>
        </row>
        <row r="40">
          <cell r="C40" t="str">
            <v>EDUCATION COSTS, IT EDUCATION</v>
          </cell>
        </row>
        <row r="41">
          <cell r="C41" t="str">
            <v>EDUCATION COSTS, SCHOLARSHIPS</v>
          </cell>
        </row>
        <row r="42">
          <cell r="C42" t="str">
            <v>EDUCATION COSTS, OTHER</v>
          </cell>
        </row>
        <row r="43">
          <cell r="C43" t="str">
            <v>SPENT FUEL,OIL,LUBR. AND GAS</v>
          </cell>
        </row>
        <row r="44">
          <cell r="C44" t="str">
            <v>SPENT FUEL,OIL,LUBRIC., FOR PERSONAL TRAVELLING</v>
          </cell>
        </row>
        <row r="45">
          <cell r="C45" t="str">
            <v>SPENT FUEL,OIL,LUBRIC.,GAS FOR TRUCKS</v>
          </cell>
        </row>
        <row r="46">
          <cell r="C46" t="str">
            <v>SPENT FUEL,OIL,LUBRIC.,GAS FOR PERS.VEH.-DECIS.4H</v>
          </cell>
        </row>
        <row r="47">
          <cell r="C47" t="str">
            <v>ELECTRICAL POWER</v>
          </cell>
        </row>
        <row r="48">
          <cell r="C48" t="str">
            <v>ELECTRICAL POWER USED FOR PRODUCTION</v>
          </cell>
        </row>
        <row r="49">
          <cell r="C49" t="str">
            <v>GAS</v>
          </cell>
        </row>
        <row r="50">
          <cell r="C50" t="str">
            <v>STEAM (THERMAL HEAT)</v>
          </cell>
        </row>
        <row r="51">
          <cell r="C51" t="str">
            <v>FUEL FOR PERSONAL AND CAR RENTAL VEHICLES</v>
          </cell>
        </row>
        <row r="52">
          <cell r="C52" t="str">
            <v>FUEL FOR OTHER MEANS OF TRANSPORT</v>
          </cell>
        </row>
        <row r="53">
          <cell r="C53" t="str">
            <v>FUEL AND OTH.MAT.FOR POWER GENER.(COAL,WOOD,OIL)</v>
          </cell>
        </row>
        <row r="54">
          <cell r="C54" t="str">
            <v>EXCHANGE RATES LOSSES (REAL.)</v>
          </cell>
        </row>
        <row r="55">
          <cell r="C55" t="str">
            <v>EXCHANGE RATES LOSSES (REAL.)-PEROD.PROC.</v>
          </cell>
        </row>
        <row r="56">
          <cell r="C56" t="str">
            <v>EXCHANGE RATES LOSSES (REAL.)-HGB</v>
          </cell>
        </row>
        <row r="57">
          <cell r="C57" t="str">
            <v>CREDIT BASIS&amp;FIX.ASSETS COMMIT.EXCH.RATE DIFF.</v>
          </cell>
        </row>
        <row r="58">
          <cell r="C58" t="str">
            <v>CRED.BASIS AND SH.-TERM ASSET COMM.EXCH.RATE DIFF.</v>
          </cell>
        </row>
        <row r="60">
          <cell r="C60" t="str">
            <v>PROCUREMENT VALUE COSTS OF GOODS SOLD IN RETAIL</v>
          </cell>
        </row>
        <row r="61">
          <cell r="C61" t="str">
            <v>PROCUREMENT VALUE COSTS OF GOODS SOLD WHOLESALE</v>
          </cell>
        </row>
        <row r="62">
          <cell r="C62" t="str">
            <v>PROCUREM.VALUE COSTS OF GOODS SOLD ON COMMISSION</v>
          </cell>
        </row>
        <row r="63">
          <cell r="C63" t="str">
            <v>GOODS ULLAGE, WASTE, MALFUNCT. AND BREAKDOWN COSTS</v>
          </cell>
        </row>
        <row r="64">
          <cell r="C64" t="str">
            <v>DEFICIT OF TRADING GOODS</v>
          </cell>
        </row>
        <row r="65">
          <cell r="C65" t="str">
            <v>TRADING GOODS VALUE ADJUSTMENT</v>
          </cell>
        </row>
        <row r="66">
          <cell r="C66" t="str">
            <v>SERVICES OF REGULAR EQUIPMENT MAINTENANCE</v>
          </cell>
        </row>
        <row r="67">
          <cell r="C67" t="str">
            <v>COSTS OF REGULAR EQUIP.MAINTEN.-TC DEVICES</v>
          </cell>
        </row>
        <row r="68">
          <cell r="C68" t="str">
            <v>COSTS OF REGULAR EQUIP.MAINTENANCE-BUILDINGS</v>
          </cell>
        </row>
        <row r="69">
          <cell r="C69" t="str">
            <v>SERV.OF REGULAR EQUIP.MAINT.- TRUCKS</v>
          </cell>
        </row>
        <row r="70">
          <cell r="C70" t="str">
            <v>SERVICES OF REGULAR EQUIP.MAINTEN.-PERS.VEHICLES</v>
          </cell>
        </row>
        <row r="71">
          <cell r="C71" t="str">
            <v>MAINTENANCE SERVICES FOR PERS.V.-DECIS.24H US</v>
          </cell>
        </row>
        <row r="72">
          <cell r="C72" t="str">
            <v>COSTS OF REGULAR EQUIPMENT MAINTENANCE-IT EQUIP.</v>
          </cell>
        </row>
        <row r="73">
          <cell r="C73" t="str">
            <v>COSTS OF REGULAR EQUIP.MAINTENANCE-PRODUCTION</v>
          </cell>
        </row>
        <row r="74">
          <cell r="C74" t="str">
            <v>COSTS OF REGULAR EQUIP.MAINTEN.-OTHER EQUIPMENT</v>
          </cell>
        </row>
        <row r="75">
          <cell r="C75" t="str">
            <v>COSTS OF EQUIP.INVESTM.MAINTEN.-TC LINES AND NETW.</v>
          </cell>
        </row>
        <row r="76">
          <cell r="C76" t="str">
            <v>COSTS OF EQUIP.INVESTM.MAINTENANCE-TC DEVICES</v>
          </cell>
        </row>
        <row r="77">
          <cell r="C77" t="str">
            <v>COSTS OF EQUIP.INVESTM.MAINTENANCE-BUILDINGS</v>
          </cell>
        </row>
        <row r="78">
          <cell r="C78" t="str">
            <v>COSTS OF EQUIP.INVESTM.MAINTEN.-OTH.MEANS OF TRAN.</v>
          </cell>
        </row>
        <row r="79">
          <cell r="C79" t="str">
            <v>COSTS OF EQUIP.INVEST.MAINTEN.-PERSONAL VEHICLES</v>
          </cell>
        </row>
        <row r="80">
          <cell r="C80" t="str">
            <v>COSTS OF EQUIP.INVEST.MAINTENANCE - IT EQUIPMENT</v>
          </cell>
        </row>
        <row r="81">
          <cell r="C81" t="str">
            <v>COSTS OF EQUIP.INVESTM.MAINTEN.-OTHER EQUIPMENT</v>
          </cell>
        </row>
        <row r="82">
          <cell r="C82" t="str">
            <v>MAINTEN.AND INSPEC.COSTS OF LIGHTNING CONDUCT.INST</v>
          </cell>
        </row>
        <row r="83">
          <cell r="C83" t="str">
            <v>DEVICE AND INSTALL.MAINTEN.FOR DETECTION AND INFO.</v>
          </cell>
        </row>
        <row r="85">
          <cell r="C85" t="str">
            <v>RAW MATERIAL, MATERIAL AND INVENTORY TRANSPORT</v>
          </cell>
        </row>
        <row r="86">
          <cell r="C86" t="str">
            <v>TRANSP.OF MATER.AND INVENT.USED FOR PRODUCTION</v>
          </cell>
        </row>
        <row r="87">
          <cell r="C87" t="str">
            <v>OTHER TRANSPORT SERVICES</v>
          </cell>
        </row>
        <row r="88">
          <cell r="C88" t="str">
            <v>OTHER TRANSPORT SERVICES USED FOR PRODUCTION</v>
          </cell>
        </row>
        <row r="89">
          <cell r="C89" t="str">
            <v>TRANSPORTATION SERVICES</v>
          </cell>
        </row>
        <row r="90">
          <cell r="C90" t="str">
            <v>PRODUCTION SERVICES</v>
          </cell>
        </row>
        <row r="91">
          <cell r="C91" t="str">
            <v>SANDING, COATING AND VARNISHING SERV.PERFORMED</v>
          </cell>
        </row>
        <row r="92">
          <cell r="C92" t="str">
            <v>GALVANIZING OF ANTENNA CASING</v>
          </cell>
        </row>
        <row r="93">
          <cell r="C93" t="str">
            <v>OTHER PRODUCT PRODUCTION SERVICES</v>
          </cell>
        </row>
        <row r="94">
          <cell r="C94" t="str">
            <v>COSTS FOR CURR.SAFETY AT WORK REQUIR.-SAF.AT WORK</v>
          </cell>
        </row>
        <row r="95">
          <cell r="C95" t="str">
            <v>COSTS FOR CURR.SAFETY AT WORK REQUIR.-ENRICH.DIET</v>
          </cell>
        </row>
        <row r="96">
          <cell r="C96" t="str">
            <v>COSTS FOR FIRE PREVENTION</v>
          </cell>
        </row>
        <row r="97">
          <cell r="C97" t="str">
            <v>WATER CONSUMP.,SEWERAGE,WASTE WATER PURIFICATION</v>
          </cell>
        </row>
        <row r="98">
          <cell r="C98" t="str">
            <v>CLEANING SERVICES,CHIMNEY SWEEP.SERV.,COLLECTION</v>
          </cell>
        </row>
        <row r="99">
          <cell r="C99" t="str">
            <v>RAT POISONING, PEST CONTROL AND DESINFECTION</v>
          </cell>
        </row>
        <row r="100">
          <cell r="C100" t="str">
            <v>OTHER PUBLIC UTILITIES</v>
          </cell>
        </row>
        <row r="101">
          <cell r="C101" t="str">
            <v>FEES TO CONSIGNEES FOR GOODS RECEIVED ON COMMISS.</v>
          </cell>
        </row>
        <row r="102">
          <cell r="C102" t="str">
            <v>FORWARDING SERVICES</v>
          </cell>
        </row>
        <row r="103">
          <cell r="C103" t="str">
            <v>OTHER SERVICE COSTS</v>
          </cell>
        </row>
        <row r="104">
          <cell r="C104" t="str">
            <v>CHIP CARD PRODUCTION SERVICES</v>
          </cell>
        </row>
        <row r="105">
          <cell r="C105" t="str">
            <v>SIM CARD PRODUCTION SERVICES</v>
          </cell>
        </row>
        <row r="106">
          <cell r="C106" t="str">
            <v>CHIP CARD,MOBILE PHONE ETC TESTING SERVICES</v>
          </cell>
        </row>
        <row r="107">
          <cell r="C107" t="str">
            <v>SIMPA BONS PRODUCTION SERVICES</v>
          </cell>
        </row>
        <row r="108">
          <cell r="C108" t="str">
            <v>CD FOR ON-LINE SOFTWARE PRODUCTION SERVICES</v>
          </cell>
        </row>
        <row r="109">
          <cell r="C109" t="str">
            <v>SIMPA BONS PROCUREMENT SERVICES</v>
          </cell>
        </row>
        <row r="110">
          <cell r="C110" t="str">
            <v>COSTS OF WASTE MATERIAL MANAGEMENT</v>
          </cell>
        </row>
        <row r="111">
          <cell r="C111" t="str">
            <v>TC INVOICES PRINTING SERVICES</v>
          </cell>
        </row>
        <row r="112">
          <cell r="C112" t="str">
            <v>TRADE PUBLICATION PRINTING SERVICES</v>
          </cell>
        </row>
        <row r="113">
          <cell r="C113" t="str">
            <v>EOP SERVICES</v>
          </cell>
        </row>
        <row r="114">
          <cell r="C114" t="str">
            <v>EQUIPMENT REPAIR SERVICES (ABROAD)</v>
          </cell>
        </row>
        <row r="115">
          <cell r="C115" t="str">
            <v>MEDIATION SERVICE FEE - FIXED NETWORK</v>
          </cell>
        </row>
        <row r="116">
          <cell r="C116" t="str">
            <v>MEDIATION SERVICE FEE - MOBILE NETWORK</v>
          </cell>
        </row>
        <row r="117">
          <cell r="C117" t="str">
            <v>MEDIATION SERVICE FEE - HINET</v>
          </cell>
        </row>
        <row r="118">
          <cell r="C118" t="str">
            <v>MEDIATION SERVICE FEE - DATA NETWORK</v>
          </cell>
        </row>
        <row r="119">
          <cell r="C119" t="str">
            <v>OTHER SERVICES(HTV LICENCE FEE AND SO ON)</v>
          </cell>
        </row>
        <row r="120">
          <cell r="C120" t="str">
            <v>MASS COMMUNIC.COSTS (POSITIONS, PROJ.TENDER.ETC.)</v>
          </cell>
        </row>
        <row r="121">
          <cell r="C121" t="str">
            <v>ASSET PROTECTION SERVICES</v>
          </cell>
        </row>
        <row r="122">
          <cell r="C122" t="str">
            <v>PHOTOCOPYING SERVICES</v>
          </cell>
        </row>
        <row r="123">
          <cell r="C123" t="str">
            <v>LEGAL SERVICES COSTS</v>
          </cell>
        </row>
        <row r="124">
          <cell r="C124" t="str">
            <v>AUDIT COSTS</v>
          </cell>
        </row>
        <row r="125">
          <cell r="C125" t="str">
            <v>HORTICULTURE COSTS</v>
          </cell>
        </row>
        <row r="126">
          <cell r="C126" t="str">
            <v>COSTS OF WEB CONTENT</v>
          </cell>
        </row>
        <row r="127">
          <cell r="C127" t="str">
            <v>OTHER SERVICES</v>
          </cell>
        </row>
        <row r="128">
          <cell r="C128" t="str">
            <v>BANK SERVICES</v>
          </cell>
        </row>
        <row r="129">
          <cell r="C129" t="str">
            <v>BANK SERVICES FOR FOREIGN EXC.EARNINGS&amp;OUTFLOW</v>
          </cell>
        </row>
        <row r="130">
          <cell r="C130" t="str">
            <v>BANK SERVICES-AGENCY COSTS,ORGANIZ.&amp;MEDIATION COST</v>
          </cell>
        </row>
        <row r="131">
          <cell r="C131" t="str">
            <v>BANK SERVICES-GUARANTEE COSTS,ORGAN.AND MEDIAT.</v>
          </cell>
        </row>
        <row r="132">
          <cell r="C132" t="str">
            <v>BANK SERV.-COMM.FOR SALE OF SIMPA PREPAID C.-ATM</v>
          </cell>
        </row>
        <row r="133">
          <cell r="C133" t="str">
            <v>MONEY TRANSFER SERVICES</v>
          </cell>
        </row>
        <row r="134">
          <cell r="C134" t="str">
            <v>REIMBURSEMENTS OF CREDIT CARD SALE CHARGE</v>
          </cell>
        </row>
        <row r="135">
          <cell r="C135" t="str">
            <v>REIMBURSEM.OF CREDIT CARD SALE CHARGE-AMEX</v>
          </cell>
        </row>
        <row r="136">
          <cell r="C136" t="str">
            <v>REIMBURSEM.OF CREDIT CARD SALE CHARGE - DINERS</v>
          </cell>
        </row>
        <row r="137">
          <cell r="C137" t="str">
            <v>REIMBURSEM.OF CREDIT CARD SALE CHARGE-EC/MC</v>
          </cell>
        </row>
        <row r="138">
          <cell r="C138" t="str">
            <v>REIMBUR.OF CREDIT CARD SALE CHARGE-OTH.CR.CARDS</v>
          </cell>
        </row>
        <row r="139">
          <cell r="C139" t="str">
            <v>COURT COSTS AND ADMINISTRATIVE FEES AND DUTIES</v>
          </cell>
        </row>
        <row r="140">
          <cell r="C140" t="str">
            <v>COSTS OF ABROAD LIC. &amp; SOFTWARE</v>
          </cell>
        </row>
        <row r="141">
          <cell r="C141" t="str">
            <v>FEE FOR THE USE OF RADIO FREQUENCIES-CONCESSIONS</v>
          </cell>
        </row>
        <row r="142">
          <cell r="C142" t="str">
            <v>FEES FOR THE USE OF RADIO FREQ.-CRONET AND MOBIT.</v>
          </cell>
        </row>
        <row r="143">
          <cell r="C143" t="str">
            <v>FEE FOR THE USE OF RADIO FREQUENC. IN PUBLIC NETW.</v>
          </cell>
        </row>
        <row r="144">
          <cell r="C144" t="str">
            <v>FEE FOR THE USE OF NUMBERS FOR TC SERVICES IN MN</v>
          </cell>
        </row>
        <row r="145">
          <cell r="C145" t="str">
            <v>FEE FOR THE USE OF NUMBERS FOR TC SERVICES IN FN</v>
          </cell>
        </row>
        <row r="146">
          <cell r="C146" t="str">
            <v>FEE FOR  INTERNET SERVICES</v>
          </cell>
        </row>
        <row r="147">
          <cell r="C147" t="str">
            <v>ONE-TIME LICENCES COSTS UP TO ONE YEAR</v>
          </cell>
        </row>
        <row r="148">
          <cell r="C148" t="str">
            <v>SPENT MATERIAL FOR MAINTAINING ASSETS</v>
          </cell>
        </row>
        <row r="149">
          <cell r="C149" t="str">
            <v>MATERIAL FOR TC DEVICE MAINTENANCE</v>
          </cell>
        </row>
        <row r="150">
          <cell r="C150" t="str">
            <v>MATERIAL FOR OTHER EQUIPMENT MAINTENANCE</v>
          </cell>
        </row>
        <row r="151">
          <cell r="C151" t="str">
            <v>SPENT MATERIAL FOR WORKING FOR EXTERNAL CUSTOMERS</v>
          </cell>
        </row>
        <row r="152">
          <cell r="C152" t="str">
            <v>MATERIAL FOR EXTERNAL SERVICES ON TC DEVICES</v>
          </cell>
        </row>
        <row r="153">
          <cell r="C153" t="str">
            <v>SPENT MAT. FOR TRUCKS</v>
          </cell>
        </row>
        <row r="154">
          <cell r="C154" t="str">
            <v>MATERIAL FOR PERSONAL VEHICLE MAINTENANCE</v>
          </cell>
        </row>
        <row r="155">
          <cell r="C155" t="str">
            <v>SPENT MAT. FOR PERSONAL VEHICLE-DES.24H</v>
          </cell>
        </row>
        <row r="156">
          <cell r="C156" t="str">
            <v>MATERIAL IN CONSTRUCTION DEPARTMENT</v>
          </cell>
        </row>
        <row r="157">
          <cell r="C157" t="str">
            <v>MATER.USED INTERNAL SERV.-TC LINES AND NETWORKS</v>
          </cell>
        </row>
        <row r="158">
          <cell r="C158" t="str">
            <v>MATERIAL FOR INTERNAL SERVICES - TC DEVICES</v>
          </cell>
        </row>
        <row r="159">
          <cell r="C159" t="str">
            <v>MATER.USED IN RESORTS AND RESTAUR.(FOOD AND BEV.)</v>
          </cell>
        </row>
        <row r="160">
          <cell r="C160" t="str">
            <v>MATERIAL USED FOR FINISHED PRODUCTS PRODUCTION</v>
          </cell>
        </row>
        <row r="161">
          <cell r="C161" t="str">
            <v>LUBRICANTS USED FOR PRODUCTION</v>
          </cell>
        </row>
        <row r="162">
          <cell r="C162" t="str">
            <v>ULLAGE, WASTE, MALFUNCTION AND BREAKDOWN</v>
          </cell>
        </row>
        <row r="163">
          <cell r="C163" t="str">
            <v>LIGHTING MATERIAL</v>
          </cell>
        </row>
        <row r="164">
          <cell r="C164" t="str">
            <v>CLEANING MATERIAL</v>
          </cell>
        </row>
        <row r="165">
          <cell r="C165" t="str">
            <v>OFFICE SUPPL.,FORMS,CARTRIDGES,CDS,FLOPPY DISCS ET</v>
          </cell>
        </row>
        <row r="166">
          <cell r="C166" t="str">
            <v>PHONEBOOKS FOR HT</v>
          </cell>
        </row>
        <row r="167">
          <cell r="C167" t="str">
            <v>MATERIAL FOR HT MUSEUM (EXHIBITS)</v>
          </cell>
        </row>
        <row r="168">
          <cell r="C168" t="str">
            <v>FIRE SERVICE MATERIAL</v>
          </cell>
        </row>
        <row r="169">
          <cell r="C169" t="str">
            <v>OTHER MATERIALS</v>
          </cell>
        </row>
        <row r="170">
          <cell r="C170" t="str">
            <v>CARTRIDGES, CDS, FLOPPY DISCS PROCUREMENT COSTS</v>
          </cell>
        </row>
        <row r="171">
          <cell r="C171" t="str">
            <v>SPENT SPARE P. FOR MAINTENANCE TRUCKS</v>
          </cell>
        </row>
        <row r="172">
          <cell r="C172" t="str">
            <v>SPARE PARTS FOR MAINTAINING TEHNICAL EQUIPMENT</v>
          </cell>
        </row>
        <row r="173">
          <cell r="C173" t="str">
            <v>SPARE PARTS USED IN VEHICLE INVEST.MAINTENANCE</v>
          </cell>
        </row>
        <row r="174">
          <cell r="C174" t="str">
            <v>SPARE PARTS USED IN OTHER EQUIP.INVEST.MAINTEN.</v>
          </cell>
        </row>
        <row r="175">
          <cell r="C175" t="str">
            <v>SPENT SPARE PARTS FOR MAINT.CARS FOR PERSONAL TRAV</v>
          </cell>
        </row>
        <row r="176">
          <cell r="C176" t="str">
            <v>SPENT SPARE P. FOR PERSONAL VEH-DECIS.24H</v>
          </cell>
        </row>
        <row r="177">
          <cell r="C177" t="str">
            <v>SPARE PARTS USED IN INVEST.MAINT.OF PERS.VEHICLES</v>
          </cell>
        </row>
        <row r="178">
          <cell r="C178" t="str">
            <v>COSTS OF SMALL INVENTORY IN USE</v>
          </cell>
        </row>
        <row r="179">
          <cell r="C179" t="str">
            <v>COSTS OF TYRES IN USE FOR TRUCKS</v>
          </cell>
        </row>
        <row r="180">
          <cell r="C180" t="str">
            <v>COSTS OF TYRES IN USE (PERSONAL VEHICLES)</v>
          </cell>
        </row>
        <row r="181">
          <cell r="C181" t="str">
            <v>COSTS OF TYRES IN USE FOR PERS.V.-DECIS.24H US</v>
          </cell>
        </row>
        <row r="182">
          <cell r="C182" t="str">
            <v>COSTS OF FIRE SERVICE AND PROTEC.EQUIPM.IN USE</v>
          </cell>
        </row>
        <row r="183">
          <cell r="C183" t="str">
            <v>COSTS OF PROTECTIVE WEAR IN USE</v>
          </cell>
        </row>
        <row r="184">
          <cell r="C184" t="str">
            <v>COSTS OF WORK WEAR IN USE</v>
          </cell>
        </row>
        <row r="185">
          <cell r="C185" t="str">
            <v>COSTS OF PACKING MATERIAL IN USE</v>
          </cell>
        </row>
        <row r="186">
          <cell r="C186" t="str">
            <v>DIFFERENCE IN RELATED COST FOR PURCHASE OF MATER.</v>
          </cell>
        </row>
        <row r="187">
          <cell r="C187" t="str">
            <v>DIFFERENCE IN RELATED COST FOR</v>
          </cell>
        </row>
        <row r="188">
          <cell r="C188" t="str">
            <v>SALES COST OF WASTE</v>
          </cell>
        </row>
        <row r="189">
          <cell r="C189" t="str">
            <v>SALES COST OF MATERIAL FROM WAREHOUSE HT/M</v>
          </cell>
        </row>
        <row r="190">
          <cell r="C190" t="str">
            <v>SALES COST OF MATERIAL FROM WAREHOUSE - OTHERS</v>
          </cell>
        </row>
        <row r="191">
          <cell r="C191" t="str">
            <v>SALES COST OF MAT.AND SERV.-REINVOICING-HT / M</v>
          </cell>
        </row>
        <row r="192">
          <cell r="C192" t="str">
            <v>SLA HTM VEHICLE EXPENSES</v>
          </cell>
        </row>
        <row r="193">
          <cell r="C193" t="str">
            <v>SLA VEHICLE RELATED COSTS - REINVOICING HT MOBILE</v>
          </cell>
        </row>
        <row r="194">
          <cell r="C194" t="str">
            <v>SEMI-FINISH.&amp;FINISH.PROD.SHORTAGE,ULLAGE, WASTE, M</v>
          </cell>
        </row>
        <row r="195">
          <cell r="C195" t="str">
            <v>PRODUCTION AND FINISHED PRODUCTS VALUE ADJUSTMENT</v>
          </cell>
        </row>
        <row r="196">
          <cell r="C196" t="str">
            <v>REAL ESTATE AND LOCATION LEASES</v>
          </cell>
        </row>
        <row r="197">
          <cell r="C197" t="str">
            <v>RENTAL OF LOCATION</v>
          </cell>
        </row>
        <row r="198">
          <cell r="C198" t="str">
            <v>BUSINESS LEASING SERVICES FOR PERSONAL VEHICLE</v>
          </cell>
        </row>
        <row r="199">
          <cell r="C199" t="str">
            <v>RENTAL OF EQUIPMENT</v>
          </cell>
        </row>
        <row r="200">
          <cell r="C200" t="str">
            <v>BUSINESS LEASING SERVICES FOR TRUCKS</v>
          </cell>
        </row>
        <row r="201">
          <cell r="C201" t="str">
            <v>BUS.LEASING SERVICES FOR PERSONAL VEHICLE-DEC.24H</v>
          </cell>
        </row>
        <row r="202">
          <cell r="C202" t="str">
            <v>CAR RENTAL PERSONAL VEHICLE USAGE SERVICES</v>
          </cell>
        </row>
        <row r="203">
          <cell r="C203" t="str">
            <v>IT EQUIPMENT LEASING</v>
          </cell>
        </row>
        <row r="204">
          <cell r="C204" t="str">
            <v>OTHER LEASES</v>
          </cell>
        </row>
        <row r="205">
          <cell r="C205" t="str">
            <v>TC SERVICE COSTS - MOBILE NETWORK</v>
          </cell>
        </row>
        <row r="228">
          <cell r="C228" t="str">
            <v>NET WAGES FOR REGULAR WORK</v>
          </cell>
        </row>
        <row r="229">
          <cell r="C229" t="str">
            <v>NET WAGES FOR OVERTIME</v>
          </cell>
        </row>
        <row r="230">
          <cell r="C230" t="str">
            <v>STATUTORY DEDUCTIONS FOR REGULAR WORK</v>
          </cell>
        </row>
        <row r="231">
          <cell r="C231" t="str">
            <v>STATUTORY DEDUCTIONS FOR OVERTIME</v>
          </cell>
        </row>
        <row r="232">
          <cell r="C232" t="str">
            <v>INCOME TAX ON REGULAR WORK</v>
          </cell>
        </row>
        <row r="233">
          <cell r="C233" t="str">
            <v>INCOME TAX ON OVERTIME</v>
          </cell>
        </row>
        <row r="234">
          <cell r="C234" t="str">
            <v>SURTAX ON INCOME TAX FOR REGULAR WORK</v>
          </cell>
        </row>
        <row r="235">
          <cell r="C235" t="str">
            <v>SURTAX ON INCOME TAX FOR OVERTIME</v>
          </cell>
        </row>
        <row r="236">
          <cell r="C236" t="str">
            <v>SUBS.DET.EXP.FROM PREV.YEARS-IN COUNTRY-NET WAGES</v>
          </cell>
        </row>
        <row r="237">
          <cell r="C237" t="str">
            <v>SUB.DET.EXP.-PREV.YEARS-IN COUNTRY-STAT.DEDUCTIONS</v>
          </cell>
        </row>
        <row r="238">
          <cell r="C238" t="str">
            <v>SUB.DET.EXP.-PREV.YEARS-IN COUNTRY-INCOME TAX</v>
          </cell>
        </row>
        <row r="239">
          <cell r="C239" t="str">
            <v>SUB.DET.EXP.-PREV.YEARS-IN COUNTRY-SURTAX ON INCOM</v>
          </cell>
        </row>
        <row r="240">
          <cell r="C240" t="str">
            <v>RETIREMENT TERMIN.PAYMENT BELOW STAT.AMOUNTS</v>
          </cell>
        </row>
        <row r="241">
          <cell r="C241" t="str">
            <v>TERM.PAYM.IN CASE OF TERM.OF EMPLOYM.IN HT BEL.S.A</v>
          </cell>
        </row>
        <row r="242">
          <cell r="C242" t="str">
            <v>EXPENSES FOR PENSION AND BENEFITS</v>
          </cell>
        </row>
        <row r="243">
          <cell r="C243" t="str">
            <v>RETIREMENT TERMINAL PAYMENT ABOVE STAT.AMOUNTS</v>
          </cell>
        </row>
        <row r="244">
          <cell r="C244" t="str">
            <v>TERM.PAYM.IN CASE OF TERMINAT.OF EMPL.IN HT ABOVE</v>
          </cell>
        </row>
        <row r="245">
          <cell r="C245" t="str">
            <v>STIMULATED PART OF RETIRMENT TERMINAL PAYMENT</v>
          </cell>
        </row>
        <row r="246">
          <cell r="C246" t="str">
            <v>STAT.DEDUCT.FROM RETIREMENT TERMINAL PAYMENTS</v>
          </cell>
        </row>
        <row r="247">
          <cell r="C247" t="str">
            <v>INCOME TAX ON RETIREMENT TERMINAL PAYMENT</v>
          </cell>
        </row>
        <row r="248">
          <cell r="C248" t="str">
            <v>SURTAX ON INC.TAX ON RETIREMENT TERMINAL PAYMENTS</v>
          </cell>
        </row>
        <row r="249">
          <cell r="C249" t="str">
            <v>RETIR.TERM.PAYM.FOR BUSINESS REASONS - UNTAXABLE</v>
          </cell>
        </row>
        <row r="250">
          <cell r="C250" t="str">
            <v>SPECIAL PAYMENTS TO WORKERS</v>
          </cell>
        </row>
        <row r="251">
          <cell r="C251" t="str">
            <v>RETIR.TERM.PAYM.FOR BUSINESS REASONS - ABOVE S.A.</v>
          </cell>
        </row>
        <row r="252">
          <cell r="C252" t="str">
            <v>WAGE COMP.FOR DISMISSAL PER. AND UNUSED VACATION</v>
          </cell>
        </row>
        <row r="253">
          <cell r="C253" t="str">
            <v>STAT.DEDUCT.-STIM.PART.RETIR.TERM.PAYM. ABOVE ST.A</v>
          </cell>
        </row>
        <row r="254">
          <cell r="C254" t="str">
            <v>STAT.DEDUCT.-SPECIAL PAYMENTS</v>
          </cell>
        </row>
        <row r="255">
          <cell r="C255" t="str">
            <v>STAT.DEDUCT.-RETIR.TERM.PAYM. FOR BUSIN.REASONS</v>
          </cell>
        </row>
        <row r="256">
          <cell r="C256" t="str">
            <v>STAT.DEDUCT.-WAGE.COMP.FOR DISM. PER AND UN.VACAT.</v>
          </cell>
        </row>
        <row r="257">
          <cell r="C257" t="str">
            <v>INCOME TAX-STIM.PART.RETIR.TER.PAY ABOVE ST.AMO.</v>
          </cell>
        </row>
        <row r="258">
          <cell r="C258" t="str">
            <v>INCOME TAX-SPECIAL PAYMENTS TO WORKERS</v>
          </cell>
        </row>
        <row r="259">
          <cell r="C259" t="str">
            <v>INCOME TAX-WAGE COMP.FOR DISMISSAL PER.AND UN.VAC.</v>
          </cell>
        </row>
        <row r="260">
          <cell r="C260" t="str">
            <v>INCOME TAX-RETIR.TERM.PAYM.FOR BUSIN.REASONS</v>
          </cell>
        </row>
        <row r="261">
          <cell r="C261" t="str">
            <v>SURT.ON INC.TAX-STIM.PART.RETIR.TER.PAY.ABOVE S.A.</v>
          </cell>
        </row>
        <row r="262">
          <cell r="C262" t="str">
            <v>SURT.ON INC.TAX-SPECIAL PAYMENTS TO WORKERS</v>
          </cell>
        </row>
        <row r="263">
          <cell r="C263" t="str">
            <v>SURT.ON INC.TAX-RETIR.TERM.PAYM.FOR BUSIN.REASONS</v>
          </cell>
        </row>
        <row r="264">
          <cell r="C264" t="str">
            <v>SURT.ON INC.TAX-WAGE COMP.FOR DISM. PER.AND UN.V.</v>
          </cell>
        </row>
        <row r="265">
          <cell r="C265" t="str">
            <v>TRANSP.OF WORK.(EXC.BUSIN.TRIP AND TRAVEL EXPEN.)</v>
          </cell>
        </row>
        <row r="266">
          <cell r="C266" t="str">
            <v>HEALTH SERVICES</v>
          </cell>
        </row>
        <row r="267">
          <cell r="C267" t="str">
            <v>REIMBURS.OF TRAVEL EXPENSES FROM AND TO WORK</v>
          </cell>
        </row>
        <row r="268">
          <cell r="C268" t="str">
            <v>EMPLOYEE DISABIL.SUBSIDIES BELOW STATUT.AMOUNTS</v>
          </cell>
        </row>
        <row r="269">
          <cell r="C269" t="str">
            <v>SUBSIDIES IN CASE OF EMPLOY.DEATH BELOW STATUT.AM.</v>
          </cell>
        </row>
        <row r="270">
          <cell r="C270" t="str">
            <v>SUBS.IN CASE OF DEATH OF AN EMPL.FAMILY MEMB.B.S.A</v>
          </cell>
        </row>
        <row r="271">
          <cell r="C271" t="str">
            <v>SUBS.FOR EMPL.SICK LEAVE LONG.THAN 180 D BELOW S</v>
          </cell>
        </row>
        <row r="272">
          <cell r="C272" t="str">
            <v>PRESENTS FOR CHILD.UP TO 15 Y. OF AGE - BELOW S.A.</v>
          </cell>
        </row>
        <row r="273">
          <cell r="C273" t="str">
            <v>EMPLOYEE ANNIVER.AWARDS BELOW STATUT.AMOUNTS</v>
          </cell>
        </row>
        <row r="274">
          <cell r="C274" t="str">
            <v>FIELD ALLOWANCE BELOW STATUTORY AMOUNTS</v>
          </cell>
        </row>
        <row r="275">
          <cell r="C275" t="str">
            <v>SEPARATION BONUS BELOW STATUTORY AMOUNTS</v>
          </cell>
        </row>
        <row r="276">
          <cell r="C276" t="str">
            <v>SUBS.FOR CHILD.OF THE SOLDIERS KILLED IN ACTION DU</v>
          </cell>
        </row>
        <row r="277">
          <cell r="C277" t="str">
            <v>SUBS.FOR THE EDUC.OF THE CHILD.OF DECEASED EMPL.AN</v>
          </cell>
        </row>
        <row r="278">
          <cell r="C278" t="str">
            <v>SUBS.FOR ALLEVIAT.OF NATUR.DISASTER CONSEQ.BEL.S.A</v>
          </cell>
        </row>
        <row r="279">
          <cell r="C279" t="str">
            <v>REIMBURSEM.FOR ACCIDENTS AT WORK (UNTAXABLE)</v>
          </cell>
        </row>
        <row r="280">
          <cell r="C280" t="str">
            <v>OTHER UNTAXABLE REIMBURS.,SUBSID.AND SIMIL.EXPEN.</v>
          </cell>
        </row>
        <row r="281">
          <cell r="C281" t="str">
            <v>SPECIAL PAYM.OF EASTER AND CHRISTM.BONUSES-UNTAX.</v>
          </cell>
        </row>
        <row r="282">
          <cell r="C282" t="str">
            <v>PRESENT IN KIND TO EMPLOYEES - UNTAXABLE</v>
          </cell>
        </row>
        <row r="283">
          <cell r="C283" t="str">
            <v>SPEC.CONTR.FOR THE USAGE OF HEALTH CARE ABROAD</v>
          </cell>
        </row>
        <row r="284">
          <cell r="C284" t="str">
            <v>HOLIDAY CASH GRANT INCREASE</v>
          </cell>
        </row>
        <row r="285">
          <cell r="C285" t="str">
            <v>DAILY EXP.ALLOW.&amp;TRAVEL EXP.FOR BUSINESS TRIPS ABO</v>
          </cell>
        </row>
        <row r="286">
          <cell r="C286" t="str">
            <v>SUBSIDIES IN CASE OF EMPL.DISABILITY ABOVE STAT.AM</v>
          </cell>
        </row>
        <row r="287">
          <cell r="C287" t="str">
            <v>SUBSIDIES IN CASE OF EMPL.DEATH ABOVE STAT.AMOUNTS</v>
          </cell>
        </row>
        <row r="288">
          <cell r="C288" t="str">
            <v>SUBSIDIES IN CASE OF DEATH OF FAMILY MEMBER ABOVE</v>
          </cell>
        </row>
        <row r="289">
          <cell r="C289" t="str">
            <v>SUBSID. FOR EMPL.SICK LEAVE &gt;180 DAYS ABOVE ST.AM</v>
          </cell>
        </row>
        <row r="290">
          <cell r="C290" t="str">
            <v>PRESENTS FOR CHILD.UP TO 15 Y.OF AGE-ABOVE STAT.AM</v>
          </cell>
        </row>
        <row r="291">
          <cell r="C291" t="str">
            <v>EMPLOYEE ANNIVERSARY AWARDS ABOVE STAT.AMOUNTS</v>
          </cell>
        </row>
        <row r="292">
          <cell r="C292" t="str">
            <v>FIELD ALLOWANCE ABOVE STATUTORY AMOUNTS</v>
          </cell>
        </row>
        <row r="293">
          <cell r="C293" t="str">
            <v>SEPARATION BONUS ABOVE STATUTORY AMOUNTS</v>
          </cell>
        </row>
        <row r="294">
          <cell r="C294" t="str">
            <v>SUBSID.FOR THE KILLED SOLDIERS CHILDREN-ABOVE</v>
          </cell>
        </row>
        <row r="295">
          <cell r="C295" t="str">
            <v>SUBSID. FOR THE EDUCAT.OF DECEAS.EMP.CHILD.-AB.</v>
          </cell>
        </row>
        <row r="296">
          <cell r="C296" t="str">
            <v>SUBSIDIES FOR ALLEV.OF NATUR.DISASTER CONSEQ.ABOVE</v>
          </cell>
        </row>
        <row r="297">
          <cell r="C297" t="str">
            <v>SUBSIDIES TO EMPLOYEES FOR CHILD BIRTH</v>
          </cell>
        </row>
        <row r="298">
          <cell r="C298" t="str">
            <v>SUBSIDIES FOR MEDICAL AIDS AND MEDICATION PROCUR.</v>
          </cell>
        </row>
        <row r="299">
          <cell r="C299" t="str">
            <v>DEATH AND ACCIDENT REIMBURS.ABOVE STATUT.AMOUNTS</v>
          </cell>
        </row>
        <row r="300">
          <cell r="C300" t="str">
            <v>OTH.REIMB.,SUBSIDIES&amp;SIMILAR PAYM.TO EMPLOY.-ABOVE</v>
          </cell>
        </row>
        <row r="301">
          <cell r="C301" t="str">
            <v>SPECIAL PAYMENTS OF EASTER AND CHRISTMAS BONUSES</v>
          </cell>
        </row>
        <row r="302">
          <cell r="C302" t="str">
            <v>HOLIDAY CASH GRANT DEDUCTIONS</v>
          </cell>
        </row>
        <row r="303">
          <cell r="C303" t="str">
            <v>STAT.DEDUCT.FOR DAILY EXP.ALLOW.AND TRAV.EXP.ABOVE</v>
          </cell>
        </row>
        <row r="304">
          <cell r="C304" t="str">
            <v>STAT.DEDUCT.FOR SUBSID.IN CASE OF EMPL0Y.DISABILIT</v>
          </cell>
        </row>
        <row r="305">
          <cell r="C305" t="str">
            <v>STAT.DEDUCT.FOR SUBSID.IN CASE OF EMPLOYEE'S DEATH</v>
          </cell>
        </row>
        <row r="306">
          <cell r="C306" t="str">
            <v>STAT.DEDUCT.FOR SUBSID.IN CASE OF DEATH OF FAMILY</v>
          </cell>
        </row>
        <row r="307">
          <cell r="C307" t="str">
            <v>STAT.DEDUCT.FOR SUBSID.FOR EMPL.SICK LEAVE&gt;180 DAY</v>
          </cell>
        </row>
        <row r="308">
          <cell r="C308" t="str">
            <v>STAT.DEDUCT.FOR PRESENTS FOR CHILD.UP TO 15 Y.OF A</v>
          </cell>
        </row>
        <row r="309">
          <cell r="C309" t="str">
            <v>STAT.DEDUCT.FOR EMPLOYEE ANNIVERSARY AWARDS</v>
          </cell>
        </row>
        <row r="310">
          <cell r="C310" t="str">
            <v>STAT.DEDUCT.FOR FIELD BONUS</v>
          </cell>
        </row>
        <row r="311">
          <cell r="C311" t="str">
            <v>STAT.DEDUCT.FROM SEPARATION BONUSES</v>
          </cell>
        </row>
        <row r="312">
          <cell r="C312" t="str">
            <v>STAT.DEDUCT.FROM TERMINAL PAYM.IN CASE OF TERMINAT</v>
          </cell>
        </row>
        <row r="313">
          <cell r="C313" t="str">
            <v>STAT.DEDUCT.FROM SUBSID.FOR CHILD.OF SOLDIERS KILL</v>
          </cell>
        </row>
        <row r="314">
          <cell r="C314" t="str">
            <v>STAT.DEDUCT.FROM SUBSID.FOR THE EDUC.OF CHILD.OF D</v>
          </cell>
        </row>
        <row r="315">
          <cell r="C315" t="str">
            <v>STAT.DED.FROM SUBSID.FOR ALLEV.OF NAT.DISAST.CONSE</v>
          </cell>
        </row>
        <row r="316">
          <cell r="C316" t="str">
            <v>STAT.DEDUCT.FROM SUBSIDIES FOR CHILD BIRTH</v>
          </cell>
        </row>
        <row r="317">
          <cell r="C317" t="str">
            <v>STAT.DED.FROM SUBSID.FOR MEDIC.AIDS&amp;MEDICAT.PROCUR</v>
          </cell>
        </row>
        <row r="318">
          <cell r="C318" t="str">
            <v>STAT.DEDUCT.FROM DEATH&amp;ACCIDENT REIMBURSEMENTS</v>
          </cell>
        </row>
        <row r="319">
          <cell r="C319" t="str">
            <v>STAT.DEDUCT.FOR SCHOLARSH. AND AWARDS FOR STUDENTS</v>
          </cell>
        </row>
        <row r="320">
          <cell r="C320" t="str">
            <v>STAT.DED.FOR THE USE OF PRIV.VEHIC.FOR BUSIN.PURPO</v>
          </cell>
        </row>
        <row r="321">
          <cell r="C321" t="str">
            <v>STAT.DED.FOR OTH.REIMB.&amp; SUBSID.ABOVE STAT.AMOUNTS</v>
          </cell>
        </row>
        <row r="322">
          <cell r="C322" t="str">
            <v>STAT.DEDUCT.-EASTER AND CHRISTM.BONUSES ABOVE ST.A</v>
          </cell>
        </row>
        <row r="323">
          <cell r="C323" t="str">
            <v>INCOME TAX ON HOLIDAY CASH GRANTS</v>
          </cell>
        </row>
        <row r="324">
          <cell r="C324" t="str">
            <v>INC.TAX FOR DAILY EXP.ALLOW.&amp;TRAVEL EXP.ABOVE ST.A</v>
          </cell>
        </row>
        <row r="325">
          <cell r="C325" t="str">
            <v>INC.TAX FOR SUBSID.IN CASE OF EMPLOYEE DISABILITY</v>
          </cell>
        </row>
        <row r="326">
          <cell r="C326" t="str">
            <v>INC.TAX FOR SUBSIDIES IN CASE OF EMPLOYEE'S DEATH</v>
          </cell>
        </row>
        <row r="327">
          <cell r="C327" t="str">
            <v>INC.TAX FOR SUBSID.IN CASE OF DEATH OF AN EMPL.FAM</v>
          </cell>
        </row>
        <row r="328">
          <cell r="C328" t="str">
            <v>INC.TAX FOR SUBSID.FOR EMPLOY.SICK LEAVE &gt;180 DAYS</v>
          </cell>
        </row>
        <row r="329">
          <cell r="C329" t="str">
            <v>INC.TAX FOR PRESENTS FOR CHILDREN UP TO 15 Y.OF AG</v>
          </cell>
        </row>
        <row r="330">
          <cell r="C330" t="str">
            <v>INCOME TAX FOR EMPLOYEE ANNIVERSARY AWARDS</v>
          </cell>
        </row>
        <row r="331">
          <cell r="C331" t="str">
            <v>INCOME TAX FOR FIELD BONUS</v>
          </cell>
        </row>
        <row r="332">
          <cell r="C332" t="str">
            <v>INCOME TAX ON SEPARATION BONUS</v>
          </cell>
        </row>
        <row r="333">
          <cell r="C333" t="str">
            <v>INC.TAX ON TERM.PAYM.IN CASE OF TERM.OF EMPL.IN HT</v>
          </cell>
        </row>
        <row r="334">
          <cell r="C334" t="str">
            <v>INC.TAX ON SUBSID.FOR THE KILLED SOLDIERS CHILDREN</v>
          </cell>
        </row>
        <row r="335">
          <cell r="C335" t="str">
            <v>INC.TAX ON SUBSID.FOR THE DECEAS.EMPL.CHILD.EDUC.</v>
          </cell>
        </row>
        <row r="336">
          <cell r="C336" t="str">
            <v>INC.TAX ON SUBSID.FOR ALLEV.OF NATUR.DISAST.CONSEQ</v>
          </cell>
        </row>
        <row r="337">
          <cell r="C337" t="str">
            <v>INCOME TAX ON SUBSIDIES FOR CHILD BIRTH</v>
          </cell>
        </row>
        <row r="338">
          <cell r="C338" t="str">
            <v>INC.TAX ON SUBSID.FOR MEDICAL AIDS&amp;MEDICAT.PROCUR.</v>
          </cell>
        </row>
        <row r="339">
          <cell r="C339" t="str">
            <v>INCOME TAX ON DEATH AND ACCIDENT REIMBURSEMENTS</v>
          </cell>
        </row>
        <row r="340">
          <cell r="C340" t="str">
            <v>INC.TAX FOR STUDENT&amp;VOLUNTEER SCHOLARSH.&amp;AWARDS</v>
          </cell>
        </row>
        <row r="341">
          <cell r="C341" t="str">
            <v>INC.TAX FOR THE USE OF PRIV.VEHIC. FOR BUSIN.PURP.</v>
          </cell>
        </row>
        <row r="342">
          <cell r="C342" t="str">
            <v>INC.TAX FOR OTH.REIMBURS.&amp;SUBSID.ABOVE STAT.AMOUNT</v>
          </cell>
        </row>
        <row r="343">
          <cell r="C343" t="str">
            <v>INCOME TAX-EASTER&amp;CHRISTMAS BONUS ABOVE ST.AMO.</v>
          </cell>
        </row>
        <row r="344">
          <cell r="C344" t="str">
            <v>SURTAX ON TAX ON HOLIDAY CASH GRANT</v>
          </cell>
        </row>
        <row r="345">
          <cell r="C345" t="str">
            <v>SURTAX ON INC.TAX FOR DAILY EXP.ALLOW.&amp;TRAV.EXP.AB</v>
          </cell>
        </row>
        <row r="346">
          <cell r="C346" t="str">
            <v>SURTAX ON INC.TAX FOR SUBSID.IN CASE OF EMPL.DISAB</v>
          </cell>
        </row>
        <row r="347">
          <cell r="C347" t="str">
            <v>SURTAX ON INC.TAX FOR SUBSID.IN CASE OF EMPL.'S DE</v>
          </cell>
        </row>
        <row r="348">
          <cell r="C348" t="str">
            <v>SURT.ON INC.TAX FOR SUBS.IN CASE OF DEATH OF F.M.</v>
          </cell>
        </row>
        <row r="349">
          <cell r="C349" t="str">
            <v>SURT.ON INC.TAX FOR SUBS.FOR EMPL.SICK LEAVE &gt;180D</v>
          </cell>
        </row>
        <row r="350">
          <cell r="C350" t="str">
            <v>SURT.ON INC.TAX FOR PRESENTS FOR CHILD.UP TO 15 Y</v>
          </cell>
        </row>
        <row r="351">
          <cell r="C351" t="str">
            <v>SURTAX ON INC.TAX FOR EMPLOYEE ANNIVERSARY AWARDS</v>
          </cell>
        </row>
        <row r="352">
          <cell r="C352" t="str">
            <v>SURTAX ON INCOME TAX FOR FIELD BONUS</v>
          </cell>
        </row>
        <row r="353">
          <cell r="C353" t="str">
            <v>SURTAX ON INCOME TAX FOR SEPARATION BONUS</v>
          </cell>
        </row>
        <row r="354">
          <cell r="C354" t="str">
            <v>SURT.ON INC.TAX ON TERM.PAYM.-TERM.OF EMPL.IN HT</v>
          </cell>
        </row>
        <row r="355">
          <cell r="C355" t="str">
            <v>SURTAX ON INCOME TAX ON SUBSIDIES FOR THE CHILDREN</v>
          </cell>
        </row>
        <row r="356">
          <cell r="C356" t="str">
            <v>SURTAX ON INCOME TAX ON SUBSIDIES FOR THE EDUCATIO</v>
          </cell>
        </row>
        <row r="357">
          <cell r="C357" t="str">
            <v>SURTAX ON INC.TAX ON SUBSID.FOR ALLEV.OF NATURAL D</v>
          </cell>
        </row>
        <row r="358">
          <cell r="C358" t="str">
            <v>SURTAX ON INCOME TAX ON SUBSIDIES FOR CHILD BIRTH</v>
          </cell>
        </row>
        <row r="359">
          <cell r="C359" t="str">
            <v>SURTAX ON INC.TAX ON SUBSID.FOR MEDICAL AIDS&amp;MEDIC</v>
          </cell>
        </row>
        <row r="360">
          <cell r="C360" t="str">
            <v>SURTAX ON INC.TAX ON DEATH&amp;ACCIDENT REIMBURSEMENTS</v>
          </cell>
        </row>
        <row r="361">
          <cell r="C361" t="str">
            <v>SURTAX ON INC.TAX ON STUDENT&amp;VOLUNTEER SCHOLARSHIP</v>
          </cell>
        </row>
        <row r="362">
          <cell r="C362" t="str">
            <v>SURTAX ON INC.TAX FOR THE USE OF PRIVATE VEHICLES</v>
          </cell>
        </row>
        <row r="363">
          <cell r="C363" t="str">
            <v>SURTAX ON INC.TAX FOR OTH.REIMBURS.,AIDS&amp;SUBSID.AB</v>
          </cell>
        </row>
        <row r="364">
          <cell r="C364" t="str">
            <v>SURTAX ON INC.TAX-EASTER&amp;CHRISTM. BONUS.ABOVE S.A.</v>
          </cell>
        </row>
        <row r="365">
          <cell r="C365" t="str">
            <v>EMPL.FRINGE BENEFITS CONSID.AN INCOME-INSUR.PREM.</v>
          </cell>
        </row>
        <row r="366">
          <cell r="C366" t="str">
            <v>EMPLOY.FRINGE BENEF.CONSID.AN INCOME-PAID LEAVE</v>
          </cell>
        </row>
        <row r="367">
          <cell r="C367" t="str">
            <v>EMPL.FRINGE BENE.CONSID.AN INCOME-MANAG.CASH AW.</v>
          </cell>
        </row>
        <row r="368">
          <cell r="C368" t="str">
            <v>EMPLOY.FRINGE BENEFITS CONS.AN INCOME-LEASE PAY.</v>
          </cell>
        </row>
        <row r="369">
          <cell r="C369" t="str">
            <v>OTHER FRINGE BENEFITS CONSIDERED AN INCOME</v>
          </cell>
        </row>
        <row r="370">
          <cell r="C370" t="str">
            <v>EMPLOY.FRINGE BENEFITS CONS.AN INC-REASON.INTEREST</v>
          </cell>
        </row>
        <row r="371">
          <cell r="C371" t="str">
            <v>STAT.DEDUCT.FROM EMPL.FRINGE BENEFITS-INSUR.PREM.</v>
          </cell>
        </row>
        <row r="372">
          <cell r="C372" t="str">
            <v>STAT.DEDUCT.FROM EMPL.FRINGE BENEFITS-PAID LEAVE</v>
          </cell>
        </row>
        <row r="373">
          <cell r="C373" t="str">
            <v>STAT.DEDUCT.FROM EMPL.FRINGE BENEFITS-MAN.CASH AW.</v>
          </cell>
        </row>
        <row r="374">
          <cell r="C374" t="str">
            <v>STAT.DEDUCT.FROM EMPL.FRINGE BENEFITS-PAID LEASES</v>
          </cell>
        </row>
        <row r="375">
          <cell r="C375" t="str">
            <v>STAT.DEDUCT.FROM OTH.EMPL.FRINGE BEN.CONSID.AN INC</v>
          </cell>
        </row>
        <row r="376">
          <cell r="C376" t="str">
            <v>STAT.DEDUCT.FROM EMP.FRINGE BENEF.-REASON.INTEREST</v>
          </cell>
        </row>
        <row r="377">
          <cell r="C377" t="str">
            <v>TAX ON EMPLOYEE FRINGE BENEFITS-INSURANCE PREMIUMS</v>
          </cell>
        </row>
        <row r="378">
          <cell r="C378" t="str">
            <v>TAX ON EMPLOYEE FRINGE BENEFITS-PAID LEAVE</v>
          </cell>
        </row>
        <row r="379">
          <cell r="C379" t="str">
            <v>TAX ON EMPLOYEE FRINGE BENEFITS-MANAG.CASH AWARDS</v>
          </cell>
        </row>
        <row r="380">
          <cell r="C380" t="str">
            <v>TAX ON EMPLOYEE FRINGE BENEFITS-PAID LEASES</v>
          </cell>
        </row>
        <row r="381">
          <cell r="C381" t="str">
            <v>TAX ON OTHER EMPL.FRINGE BENEFITS CONSID.AN INCOME</v>
          </cell>
        </row>
        <row r="382">
          <cell r="C382" t="str">
            <v>TAX ON EMPLOYEE FRINGE BENEFITS-REASON.INTEREST</v>
          </cell>
        </row>
        <row r="383">
          <cell r="C383" t="str">
            <v>SURTAX ON TAX ON EMPL.FRINGE BENEF.-INSUR.PREMIUM</v>
          </cell>
        </row>
        <row r="384">
          <cell r="C384" t="str">
            <v>SURTAX ON TAX ON EMPL.FRINGE BENEFITS-PAID LEAVE</v>
          </cell>
        </row>
        <row r="385">
          <cell r="C385" t="str">
            <v>SURTAX ON TAX ON EMPL.FRINGE BENEF.MANAG.CASH AW.</v>
          </cell>
        </row>
        <row r="386">
          <cell r="C386" t="str">
            <v>SURTAX ON TAX ON EMPL.FRINGE BENEFITS-PAID LEASES</v>
          </cell>
        </row>
        <row r="387">
          <cell r="C387" t="str">
            <v>SURT.ON TAX ON OTH.EMP.FRINGE BENEF.CONSID.AN INC.</v>
          </cell>
        </row>
        <row r="388">
          <cell r="C388" t="str">
            <v>SURTAX ON TAX ON EMP.FRINGE BENEF.-REASON.INTEREST</v>
          </cell>
        </row>
        <row r="389">
          <cell r="C389" t="str">
            <v>STATUTORY CONTRIBUTIONS FOR REGULAR WORK</v>
          </cell>
        </row>
        <row r="390">
          <cell r="C390" t="str">
            <v>STATUTORY CONTRIBUTIONS FOR OVERTIME</v>
          </cell>
        </row>
        <row r="391">
          <cell r="C391" t="str">
            <v>SUB.DET.EXP.-PREV.YEARS-IN COUNTRY-STAT.CONTRIB.</v>
          </cell>
        </row>
        <row r="392">
          <cell r="C392" t="str">
            <v>STAT.CONTRIB.ON RETIREMENT TERMINAL PAYMENTS</v>
          </cell>
        </row>
        <row r="393">
          <cell r="C393" t="str">
            <v>STAT.CONTRIB.-STIM.PART.RETIR.TER.P.ABOVE STAT.AM.</v>
          </cell>
        </row>
        <row r="394">
          <cell r="C394" t="str">
            <v>STAT.CONTRIB.-SPECIAL PAYMENTS TO WORKERS</v>
          </cell>
        </row>
        <row r="395">
          <cell r="C395" t="str">
            <v>STAT.CONTRIB.-RETIR.TERM.PAYM.FOR BUS.REASONS</v>
          </cell>
        </row>
        <row r="396">
          <cell r="C396" t="str">
            <v>STAT.CONTRIB.-WAGE COMP.FOR DISM.PER.AND UN.VAC.</v>
          </cell>
        </row>
        <row r="397">
          <cell r="C397" t="str">
            <v>STATUTORY CONTRIBUTIONS ON HOLIDAY CASH GRANTS</v>
          </cell>
        </row>
        <row r="398">
          <cell r="C398" t="str">
            <v>STAT.CONTRIB.FOR DAILY EXP.ALLOW.&amp; TRAVEL EXP.ABOV</v>
          </cell>
        </row>
        <row r="399">
          <cell r="C399" t="str">
            <v>STAT.CONTRIB.FOR SUBSIDIES IN CASE OF EMPL.DISABIL</v>
          </cell>
        </row>
        <row r="400">
          <cell r="C400" t="str">
            <v>STAT.CONTRIB.FOR SUBSID.IN CASE OF EMPLOYEE'S DEAT</v>
          </cell>
        </row>
        <row r="401">
          <cell r="C401" t="str">
            <v>STAT.CONTRIB.FOR SUBSID.IN CASE OF DEATH OF FAMILY</v>
          </cell>
        </row>
        <row r="402">
          <cell r="C402" t="str">
            <v>STAT.CONTRIB.FOR SUBSID.FOR EMPL.SICK LEAVE&gt;180 DA</v>
          </cell>
        </row>
        <row r="403">
          <cell r="C403" t="str">
            <v>STAT.CONTRIB.FOR SUBSID.FOR CHILDR.UP TO 15 Y.OF A</v>
          </cell>
        </row>
        <row r="404">
          <cell r="C404" t="str">
            <v>STAT.CONTRIB.FOR EMPLOYEE ANNIVERSARY AWARDS</v>
          </cell>
        </row>
        <row r="405">
          <cell r="C405" t="str">
            <v>STAT.CONTRIB.FOR FIELD BONUS</v>
          </cell>
        </row>
        <row r="406">
          <cell r="C406" t="str">
            <v>STAT.CONTRIB.ON SEPARATION BONUS</v>
          </cell>
        </row>
        <row r="407">
          <cell r="C407" t="str">
            <v>STAT.CONTRIB.ON TERM.PAYM.IN CASE OF TERMINAT.OF E</v>
          </cell>
        </row>
        <row r="408">
          <cell r="C408" t="str">
            <v>STAT.CONTRIB.ON SUBSID.FOR CHILD.OF SOLDIERS KILLE</v>
          </cell>
        </row>
        <row r="409">
          <cell r="C409" t="str">
            <v>STAT.CONTRIB.ON SUBSID.FOR THE EDUCAT.OF THE CHILD</v>
          </cell>
        </row>
        <row r="410">
          <cell r="C410" t="str">
            <v>STAT.CONTRIB.ON SUBSID.FOR ALLEV.NATUR.DISAST.CONS</v>
          </cell>
        </row>
        <row r="411">
          <cell r="C411" t="str">
            <v>STATUT.CONTRIBUTIONS ON SUBSIDIES FOR CHILD BIRTH</v>
          </cell>
        </row>
        <row r="412">
          <cell r="C412" t="str">
            <v>STAT.CONTRIB.ON SUBSID.FOR MEDIC.AIDS&amp;MEDICAT.PROC</v>
          </cell>
        </row>
        <row r="413">
          <cell r="C413" t="str">
            <v>STATUT.CONTRIB.ON DEATH&amp;ACCIDENT REIMBURSEMENTS</v>
          </cell>
        </row>
        <row r="414">
          <cell r="C414" t="str">
            <v>STAT.CONTRIB.FOR STUDENT&amp;VOLUNT.SCHOLARSH.&amp;AW.</v>
          </cell>
        </row>
        <row r="415">
          <cell r="C415" t="str">
            <v>STAT.CONTRIB.FOR THE USE OF PRIV.VEHIC. FOR BUSIN.</v>
          </cell>
        </row>
        <row r="416">
          <cell r="C416" t="str">
            <v>STAT.CONTRIBĆFOR OTH.REIMBURS.&amp;SUBSID.ABOVE ST.AM.</v>
          </cell>
        </row>
        <row r="417">
          <cell r="C417" t="str">
            <v>STAT.CONTRIB.-EASTER&amp;CHRISTM.BONUS.ABOVE STAT.AM.</v>
          </cell>
        </row>
        <row r="418">
          <cell r="C418" t="str">
            <v>STAT.DEDUCT.FROM EMPL.FRINGE BENEFITS-INSUR.PREM.</v>
          </cell>
        </row>
        <row r="419">
          <cell r="C419" t="str">
            <v>STAT.DEDUCT.FROM EMPL.FRINGE BENEFITS-PAID LEAVE</v>
          </cell>
        </row>
        <row r="420">
          <cell r="C420" t="str">
            <v>STAT.DEDUCT.FROM EMPL.FRINGE BENEFITS-MAN.CASH AW.</v>
          </cell>
        </row>
        <row r="421">
          <cell r="C421" t="str">
            <v>STAT.DEDUCT.FROM EMPL.FRINGE BENEFITS-PAID LEASES</v>
          </cell>
        </row>
        <row r="422">
          <cell r="C422" t="str">
            <v>STAT.DEDUCT.FROM OTH.EMPL.FRINGE BEN.CONSID.AN INC</v>
          </cell>
        </row>
        <row r="423">
          <cell r="C423" t="str">
            <v>STAT.DEDUCT.FROM EMP.FRINGE BENEF.-REASON.INTEREST</v>
          </cell>
        </row>
        <row r="424">
          <cell r="C424" t="str">
            <v>POSTAL SERVICES(HP,DHL,CROATIA AIRLINES)</v>
          </cell>
        </row>
        <row r="425">
          <cell r="C425" t="str">
            <v>REPRESENTATIONAL COSTS - IN THE COUNTRY</v>
          </cell>
        </row>
        <row r="426">
          <cell r="C426" t="str">
            <v>REPRESENTATIONAL COSTS - ABROAD</v>
          </cell>
        </row>
        <row r="427">
          <cell r="C427" t="str">
            <v>USE OF INHOUSE PRODUCTS AND SERV.FOR REPRESENTAT.</v>
          </cell>
        </row>
        <row r="428">
          <cell r="C428" t="str">
            <v>BUSINESS TRIP DAILY EXPEN.ALLOWANCE-IN THE COUNT.</v>
          </cell>
        </row>
        <row r="429">
          <cell r="C429" t="str">
            <v>BUSIN.TRIP DAILY EXPEN.ALLOW.-IN THE COUNT.-PRODUC</v>
          </cell>
        </row>
        <row r="430">
          <cell r="C430" t="str">
            <v>REIMBUR.OF OVERNIG.STAY COSTS ON INLAND BUSIN.TRIP</v>
          </cell>
        </row>
        <row r="431">
          <cell r="C431" t="str">
            <v>REIMB.OF OVERN.STAY COSTS ON INL.BUSIN.TRIP-PRODUC</v>
          </cell>
        </row>
        <row r="432">
          <cell r="C432" t="str">
            <v>REIMBURSEMENT OF TRAVEL EXPENSES IN THE COUNTRY</v>
          </cell>
        </row>
        <row r="433">
          <cell r="C433" t="str">
            <v>REIMBURS.OF TRAVEL EXPEN.IN THE COUNTRY FOR PRODU.</v>
          </cell>
        </row>
        <row r="434">
          <cell r="C434" t="str">
            <v>REIMBUR.OF EMPL.TRAVEL EXPEN.IN TEMPOR. SCHEDULING</v>
          </cell>
        </row>
        <row r="435">
          <cell r="C435" t="str">
            <v>OTH.REIMB.OF COSTS OF INL. BUSIN.TRIPS (TOLLS ETC)</v>
          </cell>
        </row>
        <row r="436">
          <cell r="C436" t="str">
            <v>DAILY EXPENSE ALLOWANCE FOR BUSINESS TRIPS ABROAD</v>
          </cell>
        </row>
        <row r="437">
          <cell r="C437" t="str">
            <v>REIMBUR.OF OVERN.STAY COSTS ON A BUSIN.TRIP ABROAD</v>
          </cell>
        </row>
        <row r="438">
          <cell r="C438" t="str">
            <v>REIMBURS.OF TRAVEL EXPEN.ON A BUSINESS TRIP ABROAD</v>
          </cell>
        </row>
        <row r="439">
          <cell r="C439" t="str">
            <v>OTH.REIMB.OF COSTS OF BUSIN.TRIPS ABR. (TOLLS ETC)</v>
          </cell>
        </row>
        <row r="440">
          <cell r="C440" t="str">
            <v>REIMBUR.FOR THE USE OF PRIV.VEHICLES FOR BUSIN.PUR</v>
          </cell>
        </row>
        <row r="441">
          <cell r="C441" t="str">
            <v>REIMB.FOR THE USE OF PRIV.VEHIC.FOR BUSINESS PURP.</v>
          </cell>
        </row>
        <row r="442">
          <cell r="C442" t="str">
            <v>RESEARCH WORK COSTS</v>
          </cell>
        </row>
        <row r="443">
          <cell r="C443" t="str">
            <v>COMMISSIONER FEE FOR GOODS ON COMMISSION</v>
          </cell>
        </row>
        <row r="444">
          <cell r="C444" t="str">
            <v>SERVICES FOR WORKING FOR EXTERNAL CUSTOMERS -CON.</v>
          </cell>
        </row>
        <row r="445">
          <cell r="C445" t="str">
            <v>FEE FOR SERV.&amp; REGIST.OF TRUCKS</v>
          </cell>
        </row>
        <row r="446">
          <cell r="C446" t="str">
            <v>FEE FOR PARK.&amp; WASH.OF TRUCKS</v>
          </cell>
        </row>
        <row r="447">
          <cell r="C447" t="str">
            <v>TOLL FOR TRUCKS</v>
          </cell>
        </row>
        <row r="448">
          <cell r="C448" t="str">
            <v>OTHER VEHICLE USAGE SERVICES FOR TRUCKS</v>
          </cell>
        </row>
        <row r="449">
          <cell r="C449" t="str">
            <v>FEE FOR PERSONAL VEHICLE SERVICE&amp;REGISTRATION</v>
          </cell>
        </row>
        <row r="450">
          <cell r="C450" t="str">
            <v>FEE FOR SERV.&amp; REGIST.OF PERSONAL VEH-DEC.24H</v>
          </cell>
        </row>
        <row r="451">
          <cell r="C451" t="str">
            <v>FEE FOR PERSONAL VEHICLE PARKING AND WASHING</v>
          </cell>
        </row>
        <row r="452">
          <cell r="C452" t="str">
            <v>FEE FOR PARK.&amp; WASH.OF PERS.VEH-DEC.24H</v>
          </cell>
        </row>
        <row r="453">
          <cell r="C453" t="str">
            <v>FEE FOR PERSONAL VEHICLE TOLL</v>
          </cell>
        </row>
        <row r="454">
          <cell r="C454" t="str">
            <v>TOLL FOR PERSON.VEHIC.-DEC.24H</v>
          </cell>
        </row>
        <row r="455">
          <cell r="C455" t="str">
            <v>OTHER SERVICES  IN PERSONAL VEHICLE USAGE</v>
          </cell>
        </row>
        <row r="456">
          <cell r="C456" t="str">
            <v>OTHER VEHICLE USAGE SERV. FOR PERS.VEH.-DEC.24H</v>
          </cell>
        </row>
        <row r="457">
          <cell r="C457" t="str">
            <v>MUNICIPAL UTILITY FEE</v>
          </cell>
        </row>
        <row r="458">
          <cell r="C458" t="str">
            <v>EXPENSES FOR TECH./PROF.LITERATURE</v>
          </cell>
        </row>
        <row r="459">
          <cell r="C459" t="str">
            <v>AUTHOR'S FEES</v>
          </cell>
        </row>
        <row r="460">
          <cell r="C460" t="str">
            <v>COPYRIGHT FEES (HGU AND SIMILAR)</v>
          </cell>
        </row>
        <row r="461">
          <cell r="C461" t="str">
            <v>CONTR.FOR SERV.COSTS (STUD.EMPL.ORG.,YOUTH EMPL.)</v>
          </cell>
        </row>
        <row r="462">
          <cell r="C462" t="str">
            <v>WORK CONTRACT COSTS</v>
          </cell>
        </row>
        <row r="463">
          <cell r="C463" t="str">
            <v>COSTS RELATING HT MUSEUM ACTIVITY</v>
          </cell>
        </row>
        <row r="464">
          <cell r="C464" t="str">
            <v>PERSONAL VEHICLE INSURANCE PREMIUMS</v>
          </cell>
        </row>
        <row r="465">
          <cell r="C465" t="str">
            <v>PERSON.VEHICLE FULL COVERAGE INSURANCE PREMIUMS</v>
          </cell>
        </row>
        <row r="466">
          <cell r="C466" t="str">
            <v>OTHER VEHICLE INSURANCE PREMIUMS</v>
          </cell>
        </row>
        <row r="467">
          <cell r="C467" t="str">
            <v>EMPLOYEE INSURANCE PREMIUMS</v>
          </cell>
        </row>
        <row r="468">
          <cell r="C468" t="str">
            <v>GENER.LIABILITY INSUR.PREMIUMS AND E&amp;O INSUR.PREM.</v>
          </cell>
        </row>
        <row r="469">
          <cell r="C469" t="str">
            <v>INSUR.AGAINST CRIMIN.ACTS PREMIUMS-EMBEZZLEMENT</v>
          </cell>
        </row>
        <row r="470">
          <cell r="C470" t="str">
            <v>MANAG.&amp; SENIOR EMPL. INSUR.PREMIUMS AGAINST RESP.</v>
          </cell>
        </row>
        <row r="471">
          <cell r="C471" t="str">
            <v>OTHER ASSET INSURANCE PREMIUMS</v>
          </cell>
        </row>
        <row r="472">
          <cell r="C472" t="str">
            <v>CIVIL DEFENCE COSTS</v>
          </cell>
        </row>
        <row r="473">
          <cell r="C473" t="str">
            <v>ASSOCIATION MEMBERSHIP FEES IN THE COUNTRY</v>
          </cell>
        </row>
        <row r="474">
          <cell r="C474" t="str">
            <v>INTERNATIONAL ORGANIZATION MEMBERSHIP FEES</v>
          </cell>
        </row>
        <row r="475">
          <cell r="C475" t="str">
            <v>EXP. FOR DONAT. PRES. AND SUBSIDIES INDIVID.PERSON</v>
          </cell>
        </row>
        <row r="476">
          <cell r="C476" t="str">
            <v>GRANTS WITHOUT RECIPIENT'S OBLIGATION-COMPANIES</v>
          </cell>
        </row>
        <row r="477">
          <cell r="C477" t="str">
            <v>OTHER EXPENSES INDEPENDENT OF PROFIT EARNING</v>
          </cell>
        </row>
        <row r="478">
          <cell r="C478" t="str">
            <v>EXPEN.FOR TECH./PROF.LITERAT.(NEWSPAP.,MAGAZ.ETC.)</v>
          </cell>
        </row>
        <row r="479">
          <cell r="C479" t="str">
            <v>PROPERTY TAX AND OTHER DUTIES</v>
          </cell>
        </row>
        <row r="480">
          <cell r="C480" t="str">
            <v>STUDENT SCHOLARSHIPS</v>
          </cell>
        </row>
        <row r="481">
          <cell r="C481" t="str">
            <v>ALLOWANCES FOR  STUDENTS - PRACTICAL WORK</v>
          </cell>
        </row>
        <row r="482">
          <cell r="C482" t="str">
            <v>OTHER PERS.VEHICLE EXPEN.(WITHOUT INSUR.PREMIUM)</v>
          </cell>
        </row>
        <row r="483">
          <cell r="C483" t="str">
            <v>INOVATION AND RATIONALIZATION COSTS</v>
          </cell>
        </row>
        <row r="484">
          <cell r="C484" t="str">
            <v>PC HARDWARE (MEMORY EXTENSION, CD ROM AN SO ON)</v>
          </cell>
        </row>
        <row r="485">
          <cell r="C485" t="str">
            <v>REIMBURSEMENT FOR SUPERVISORY BOARD MEMBERS</v>
          </cell>
        </row>
        <row r="486">
          <cell r="C486" t="str">
            <v>OTHER NON-MATERIAL EXPENSES</v>
          </cell>
        </row>
        <row r="487">
          <cell r="C487" t="str">
            <v>STUDENT AND VOLUNTEER SCHOLARSHIPS AND AWARDS</v>
          </cell>
        </row>
        <row r="488">
          <cell r="C488" t="str">
            <v>DEFICIT-VALUE OF ASSETS NOT DEPRECIATED</v>
          </cell>
        </row>
        <row r="489">
          <cell r="C489" t="str">
            <v>DEFICIT OF CASH AND SECURITIES</v>
          </cell>
        </row>
        <row r="490">
          <cell r="C490" t="str">
            <v>DEFICIT-INVENTORIES</v>
          </cell>
        </row>
        <row r="491">
          <cell r="C491" t="str">
            <v>DEFICIT-NOT INCLUDED IN TAX EXPENDITURE</v>
          </cell>
        </row>
        <row r="492">
          <cell r="C492" t="str">
            <v>FINES AND DAMAGES</v>
          </cell>
        </row>
        <row r="493">
          <cell r="C493" t="str">
            <v>SUBSEQ.DETERM.EXP.FROM PREV.YEARS-IN THE COUNTRY</v>
          </cell>
        </row>
        <row r="494">
          <cell r="C494" t="str">
            <v>SUBSEQ.DETERM.EXPEN.FROM PREVIOS YEARS-ABROAD</v>
          </cell>
        </row>
        <row r="495">
          <cell r="C495" t="str">
            <v>OTH.EXPENSES FROM REGULAR BUSINESS TRANSACTIONS</v>
          </cell>
        </row>
        <row r="496">
          <cell r="C496" t="str">
            <v>OTH.EXPEN.-INVOICE SUBSEQUENT SETTLEMENT</v>
          </cell>
        </row>
        <row r="497">
          <cell r="C497" t="str">
            <v>LATER ON DISCOUNT GRANTED</v>
          </cell>
        </row>
        <row r="498">
          <cell r="C498" t="str">
            <v>CUSTOMER PAYMENT TOLERANCE COST</v>
          </cell>
        </row>
        <row r="499">
          <cell r="C499" t="str">
            <v>STOCK-EXCHANGE SERVICES COSTS(BROKERAGE,ETC)</v>
          </cell>
        </row>
        <row r="512">
          <cell r="C512" t="str">
            <v>SERVICE COSTS-INTERNAT.SETTLEMENT-FIXED NETWORK</v>
          </cell>
        </row>
        <row r="513">
          <cell r="C513" t="str">
            <v>SERVICE COSTS - PHONE CONNECTION (INTERNATIONAL)</v>
          </cell>
        </row>
        <row r="514">
          <cell r="C514" t="str">
            <v>FIXED NETWORK SERVICE COSTS - COASTAL CALLS</v>
          </cell>
        </row>
        <row r="515">
          <cell r="C515" t="str">
            <v>FIXED NETW.SERVICE COSTS - TV SET, ISDN AND SO ON</v>
          </cell>
        </row>
        <row r="516">
          <cell r="C516" t="str">
            <v>SERVICE COSTS PER INTERNATIONAL SETTLEMENT - GSM</v>
          </cell>
        </row>
        <row r="517">
          <cell r="C517" t="str">
            <v>INTERNATIONAL GSM ROAMING COSTS</v>
          </cell>
        </row>
        <row r="518">
          <cell r="C518" t="str">
            <v>INTERNATIONAL NMT (MOBITEL) COSTS</v>
          </cell>
        </row>
        <row r="519">
          <cell r="C519" t="str">
            <v>MEDIATION SERVICE FEE ABROAD - MOBILE NETWORK</v>
          </cell>
        </row>
        <row r="520">
          <cell r="C520" t="str">
            <v>OTHER GSM SERVICE COSTS - ABROAD</v>
          </cell>
        </row>
        <row r="521">
          <cell r="C521" t="str">
            <v>SATELITE CAPACITY LEASE COSTS - INTERN.SETTLEMENT</v>
          </cell>
        </row>
        <row r="522">
          <cell r="C522" t="str">
            <v>SERVICE COSTS ABROAD - SATELITE SERVICES</v>
          </cell>
        </row>
        <row r="523">
          <cell r="C523" t="str">
            <v>COSTS (INTERN.SETTLEM.)-CABLES (LEASE,MAINT.,PSDS)</v>
          </cell>
        </row>
        <row r="524">
          <cell r="C524" t="str">
            <v>SERVICE COSTS - DATA TRANSFER SERVICE-PSDS</v>
          </cell>
        </row>
        <row r="525">
          <cell r="C525" t="str">
            <v>SERV.COSTS ABROAD-UNDER-SEA CABELS(INV.,MAINT.ETC)</v>
          </cell>
        </row>
        <row r="526">
          <cell r="C526" t="str">
            <v>SERVICE COSTS ABROAD-  TELEX CABLES</v>
          </cell>
        </row>
        <row r="527">
          <cell r="C527" t="str">
            <v>SERVICE COSTS ABROAD - TELEX SERVICES</v>
          </cell>
        </row>
        <row r="528">
          <cell r="C528" t="str">
            <v>SERVICE COSTS ABROAD- TELEGRAPHY</v>
          </cell>
        </row>
        <row r="529">
          <cell r="C529" t="str">
            <v>INTERNATIONAL SETTLEMENT COSTS-INTERNET ROAMING</v>
          </cell>
        </row>
        <row r="530">
          <cell r="C530" t="str">
            <v>INTERN.SETTLEM.COSTS-INTERNET ACCESS, MCI GLOBAL</v>
          </cell>
        </row>
        <row r="531">
          <cell r="C531" t="str">
            <v>OTHER TC SERVICE COSTS (INTERNATIONAL SETTLEMENT)</v>
          </cell>
        </row>
        <row r="532">
          <cell r="C532" t="str">
            <v>MEDIAT.BETW.COAST.RADIO-ST.AND FOR.CUST.-PH.CALLS</v>
          </cell>
        </row>
        <row r="533">
          <cell r="C533" t="str">
            <v>MEDIAT.BETW.COAST.RADIO-ST.AND FOR.CUST.-RADIO TEL</v>
          </cell>
        </row>
        <row r="534">
          <cell r="C534" t="str">
            <v>TC SERVICES COSTS IN THE DOM.MARKET-FIXED NETW.</v>
          </cell>
        </row>
        <row r="535">
          <cell r="C535" t="str">
            <v>OTHER VIP NET SERVICE COSTS</v>
          </cell>
        </row>
        <row r="536">
          <cell r="C536" t="str">
            <v>SERV.COSTS OF OTH.OPERATORS IN THE DOM.MARKET</v>
          </cell>
        </row>
        <row r="537">
          <cell r="C537" t="str">
            <v>COASTAL RADIO-ST.MEDIAT.IN INTERNAL CIRC.OF PH.CAL</v>
          </cell>
        </row>
        <row r="538">
          <cell r="C538" t="str">
            <v>COASTAL RADIO-ST.MEDIAT.IN INTERNAL CIRC.OF RADIO</v>
          </cell>
        </row>
        <row r="539">
          <cell r="C539" t="str">
            <v>LEASED CABLES AND SATELITE CAPACITIES COSTS</v>
          </cell>
        </row>
        <row r="540">
          <cell r="C540" t="str">
            <v>TC SERV.COSTS IN THE DOM.MARKET-PDS DATA TRANSF.</v>
          </cell>
        </row>
        <row r="541">
          <cell r="C541" t="str">
            <v>TC SERVICES COSTS IN THE DOMESTIC MARKET</v>
          </cell>
        </row>
        <row r="542">
          <cell r="C542" t="str">
            <v>TC SERVICES COSTS IN THE DOMEST.MARKET-CONCESSION.</v>
          </cell>
        </row>
        <row r="543">
          <cell r="C543" t="str">
            <v>OTHER TC SERVICES COSTS IN THE DOMESTIC MARKET</v>
          </cell>
        </row>
        <row r="544">
          <cell r="C544" t="str">
            <v>PARTICIPATION COSTS (FAIRS AND SHOWS)</v>
          </cell>
        </row>
        <row r="545">
          <cell r="C545" t="str">
            <v>SERV.OF ADV.&amp;MARKET.IN MEDIA -TV,RADIO,INT.,PRESS</v>
          </cell>
        </row>
        <row r="546">
          <cell r="C546" t="str">
            <v>COSTS OF ADVERTIZING AND MARKETING IN PRESS</v>
          </cell>
        </row>
        <row r="547">
          <cell r="C547" t="str">
            <v>COSTS OF MAT.,PROD. AND SERV. FOR ADVERT.&amp; MARK.</v>
          </cell>
        </row>
        <row r="548">
          <cell r="C548" t="str">
            <v>MARKETING COSTS - MEDIA COSTS</v>
          </cell>
        </row>
        <row r="549">
          <cell r="C549" t="str">
            <v>MARKETING COSTS - PRODUCTION CLASSIC</v>
          </cell>
        </row>
        <row r="550">
          <cell r="C550" t="str">
            <v>MARKETING COSTS - MARKETING BELOW THE LINE</v>
          </cell>
        </row>
        <row r="551">
          <cell r="C551" t="str">
            <v>MARKETING COSTS-PROMOTIONAL AND ADVERTISING MATER.</v>
          </cell>
        </row>
        <row r="552">
          <cell r="C552" t="str">
            <v>MARKETING COSTS - PRESENTS</v>
          </cell>
        </row>
        <row r="553">
          <cell r="C553" t="str">
            <v>MARKETING COSTS - SPONSORING</v>
          </cell>
        </row>
        <row r="554">
          <cell r="C554" t="str">
            <v>MARKETING COSTS - PUBLIC RELATION</v>
          </cell>
        </row>
        <row r="555">
          <cell r="C555" t="str">
            <v>MARKETING COSTS - HUMAN RELATION</v>
          </cell>
        </row>
        <row r="556">
          <cell r="C556" t="str">
            <v>MARKETING COSTS - FAIRS,CONFERENCES,EXHIBITIONS</v>
          </cell>
        </row>
        <row r="557">
          <cell r="C557" t="str">
            <v>MARKETING COSTS - MARKET RESEARCH</v>
          </cell>
        </row>
        <row r="558">
          <cell r="C558" t="str">
            <v>MARKETING COSTS - GRANTS FOR MARKETING COSTS</v>
          </cell>
        </row>
        <row r="559">
          <cell r="C559" t="str">
            <v>ADVERTISING COSTS WITH INDIRECT PARTNERS</v>
          </cell>
        </row>
        <row r="560">
          <cell r="C560" t="str">
            <v>MARKETING COSTS -OTHERS</v>
          </cell>
        </row>
        <row r="561">
          <cell r="C561" t="str">
            <v>MARKETING COSTS - PRIZE GAMES</v>
          </cell>
        </row>
        <row r="562">
          <cell r="C562" t="str">
            <v>EX-PATRIOT SERVICES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JENE"/>
      <sheetName val="zamjen"/>
      <sheetName val="graf"/>
      <sheetName val="List2"/>
    </sheetNames>
    <sheetDataSet>
      <sheetData sheetId="0" refreshError="1">
        <row r="2">
          <cell r="A2" t="str">
            <v>C I J E N E  (lančani indeksi)</v>
          </cell>
        </row>
        <row r="3">
          <cell r="B3" t="str">
            <v>na</v>
          </cell>
          <cell r="C3" t="str">
            <v>troškovi</v>
          </cell>
          <cell r="D3" t="str">
            <v>industr.</v>
          </cell>
        </row>
        <row r="4">
          <cell r="B4" t="str">
            <v>malo</v>
          </cell>
          <cell r="C4" t="str">
            <v>života</v>
          </cell>
          <cell r="D4" t="str">
            <v>proizv.</v>
          </cell>
          <cell r="E4" t="str">
            <v>indeksi na prosjek 1999.</v>
          </cell>
          <cell r="H4" t="str">
            <v>indeksi na prosinac 1991.</v>
          </cell>
        </row>
        <row r="5">
          <cell r="E5">
            <v>15170.277846344419</v>
          </cell>
          <cell r="F5">
            <v>15693.255000164338</v>
          </cell>
          <cell r="G5">
            <v>13882.436925811873</v>
          </cell>
          <cell r="H5">
            <v>115.8</v>
          </cell>
          <cell r="I5">
            <v>119</v>
          </cell>
          <cell r="J5">
            <v>125.5</v>
          </cell>
        </row>
        <row r="6">
          <cell r="A6" t="str">
            <v>XII/1991</v>
          </cell>
          <cell r="H6">
            <v>100</v>
          </cell>
          <cell r="I6">
            <v>100</v>
          </cell>
          <cell r="J6">
            <v>100</v>
          </cell>
        </row>
        <row r="7">
          <cell r="A7" t="str">
            <v>I 1992.</v>
          </cell>
          <cell r="B7">
            <v>115.8</v>
          </cell>
          <cell r="C7">
            <v>119</v>
          </cell>
          <cell r="D7">
            <v>125.5</v>
          </cell>
          <cell r="E7">
            <v>0.76333473370037397</v>
          </cell>
          <cell r="F7">
            <v>0.7582875572897646</v>
          </cell>
          <cell r="G7">
            <v>0.90401995464251317</v>
          </cell>
          <cell r="H7">
            <v>115.8</v>
          </cell>
          <cell r="I7">
            <v>119</v>
          </cell>
          <cell r="J7">
            <v>125.5</v>
          </cell>
        </row>
        <row r="8">
          <cell r="A8" t="str">
            <v>II</v>
          </cell>
          <cell r="B8">
            <v>115</v>
          </cell>
          <cell r="C8">
            <v>113</v>
          </cell>
          <cell r="D8">
            <v>109.1</v>
          </cell>
          <cell r="E8">
            <v>0.87783494375542992</v>
          </cell>
          <cell r="F8">
            <v>0.85686493973743394</v>
          </cell>
          <cell r="G8">
            <v>0.98628577051498201</v>
          </cell>
          <cell r="H8">
            <v>133.16999999999999</v>
          </cell>
          <cell r="I8">
            <v>134.47</v>
          </cell>
          <cell r="J8">
            <v>136.9205</v>
          </cell>
        </row>
        <row r="9">
          <cell r="A9" t="str">
            <v>III</v>
          </cell>
          <cell r="B9">
            <v>114.3</v>
          </cell>
          <cell r="C9">
            <v>111.3</v>
          </cell>
          <cell r="D9">
            <v>120</v>
          </cell>
          <cell r="E9">
            <v>1.0033653407124565</v>
          </cell>
          <cell r="F9">
            <v>0.95369067792776407</v>
          </cell>
          <cell r="G9">
            <v>1.1835429246179783</v>
          </cell>
          <cell r="H9">
            <v>152.21330999999998</v>
          </cell>
          <cell r="I9">
            <v>149.66511</v>
          </cell>
          <cell r="J9">
            <v>164.30459999999999</v>
          </cell>
        </row>
        <row r="10">
          <cell r="A10" t="str">
            <v>IV</v>
          </cell>
          <cell r="B10">
            <v>114.3</v>
          </cell>
          <cell r="C10">
            <v>113.7</v>
          </cell>
          <cell r="D10">
            <v>109.7</v>
          </cell>
          <cell r="E10">
            <v>1.1468465844343376</v>
          </cell>
          <cell r="F10">
            <v>1.0843463008038678</v>
          </cell>
          <cell r="G10">
            <v>1.298346588305922</v>
          </cell>
          <cell r="H10">
            <v>173.97981332999996</v>
          </cell>
          <cell r="I10">
            <v>170.16923007000003</v>
          </cell>
          <cell r="J10">
            <v>180.24214619999998</v>
          </cell>
        </row>
        <row r="11">
          <cell r="A11" t="str">
            <v>V</v>
          </cell>
          <cell r="B11">
            <v>124.4</v>
          </cell>
          <cell r="C11">
            <v>124.4</v>
          </cell>
          <cell r="D11">
            <v>138.4</v>
          </cell>
          <cell r="E11">
            <v>1.4266771510363161</v>
          </cell>
          <cell r="F11">
            <v>1.3489267982000115</v>
          </cell>
          <cell r="G11">
            <v>1.7969116782153964</v>
          </cell>
          <cell r="H11">
            <v>216.43088778251996</v>
          </cell>
          <cell r="I11">
            <v>211.69052220708002</v>
          </cell>
          <cell r="J11">
            <v>249.4551303408</v>
          </cell>
        </row>
        <row r="12">
          <cell r="A12" t="str">
            <v xml:space="preserve">VI </v>
          </cell>
          <cell r="B12">
            <v>115.1</v>
          </cell>
          <cell r="C12">
            <v>115</v>
          </cell>
          <cell r="D12">
            <v>125.9</v>
          </cell>
          <cell r="E12">
            <v>1.6421054008427995</v>
          </cell>
          <cell r="F12">
            <v>1.5512658179300132</v>
          </cell>
          <cell r="G12">
            <v>2.2623118028731839</v>
          </cell>
          <cell r="H12">
            <v>249.11195183768046</v>
          </cell>
          <cell r="I12">
            <v>243.44410053814201</v>
          </cell>
          <cell r="J12">
            <v>314.06400909906722</v>
          </cell>
        </row>
        <row r="13">
          <cell r="A13" t="str">
            <v>VII</v>
          </cell>
          <cell r="B13">
            <v>123.5</v>
          </cell>
          <cell r="C13">
            <v>119.8</v>
          </cell>
          <cell r="D13">
            <v>128.4</v>
          </cell>
          <cell r="E13">
            <v>2.0280001700408579</v>
          </cell>
          <cell r="F13">
            <v>1.8584164498801559</v>
          </cell>
          <cell r="G13">
            <v>2.9048083548891683</v>
          </cell>
          <cell r="H13">
            <v>307.65326051953537</v>
          </cell>
          <cell r="I13">
            <v>291.64603244469413</v>
          </cell>
          <cell r="J13">
            <v>403.25818768320232</v>
          </cell>
        </row>
        <row r="14">
          <cell r="A14" t="str">
            <v xml:space="preserve">VIII </v>
          </cell>
          <cell r="B14">
            <v>121</v>
          </cell>
          <cell r="C14">
            <v>121.4</v>
          </cell>
          <cell r="D14">
            <v>120.3</v>
          </cell>
          <cell r="E14">
            <v>2.4538802057494378</v>
          </cell>
          <cell r="F14">
            <v>2.2561175701545091</v>
          </cell>
          <cell r="G14">
            <v>3.4944844509316697</v>
          </cell>
          <cell r="H14">
            <v>372.26044522863776</v>
          </cell>
          <cell r="I14">
            <v>354.05828338785869</v>
          </cell>
          <cell r="J14">
            <v>485.11959978289241</v>
          </cell>
        </row>
        <row r="15">
          <cell r="A15" t="str">
            <v>IX</v>
          </cell>
          <cell r="B15">
            <v>128.80000000000001</v>
          </cell>
          <cell r="C15">
            <v>128.9</v>
          </cell>
          <cell r="D15">
            <v>121.4</v>
          </cell>
          <cell r="E15">
            <v>3.1605977050052756</v>
          </cell>
          <cell r="F15">
            <v>2.9081355479291622</v>
          </cell>
          <cell r="G15">
            <v>4.2423041234310466</v>
          </cell>
          <cell r="H15">
            <v>479.47145345448547</v>
          </cell>
          <cell r="I15">
            <v>456.38112728694983</v>
          </cell>
          <cell r="J15">
            <v>588.93519413643139</v>
          </cell>
        </row>
        <row r="16">
          <cell r="A16" t="str">
            <v>X</v>
          </cell>
          <cell r="B16">
            <v>133.80000000000001</v>
          </cell>
          <cell r="C16">
            <v>138.19999999999999</v>
          </cell>
          <cell r="D16">
            <v>122.5</v>
          </cell>
          <cell r="E16">
            <v>4.2288797292970592</v>
          </cell>
          <cell r="F16">
            <v>4.0190433272381014</v>
          </cell>
          <cell r="G16">
            <v>5.1968225512030326</v>
          </cell>
          <cell r="H16">
            <v>641.53280472210167</v>
          </cell>
          <cell r="I16">
            <v>630.71871791056458</v>
          </cell>
          <cell r="J16">
            <v>721.44561281712845</v>
          </cell>
        </row>
        <row r="17">
          <cell r="A17" t="str">
            <v>XI</v>
          </cell>
          <cell r="B17">
            <v>132.1</v>
          </cell>
          <cell r="C17">
            <v>129</v>
          </cell>
          <cell r="D17">
            <v>126.6</v>
          </cell>
          <cell r="E17">
            <v>5.5863501224014147</v>
          </cell>
          <cell r="F17">
            <v>5.1845658921371518</v>
          </cell>
          <cell r="G17">
            <v>6.5791773498230386</v>
          </cell>
          <cell r="H17">
            <v>847.46483503789625</v>
          </cell>
          <cell r="I17">
            <v>813.62714610462831</v>
          </cell>
          <cell r="J17">
            <v>913.35014582648455</v>
          </cell>
        </row>
        <row r="18">
          <cell r="A18" t="str">
            <v>XII</v>
          </cell>
          <cell r="B18">
            <v>122.4</v>
          </cell>
          <cell r="C18">
            <v>125.3</v>
          </cell>
          <cell r="D18">
            <v>129.1</v>
          </cell>
          <cell r="E18">
            <v>6.8376925498193328</v>
          </cell>
          <cell r="F18">
            <v>6.496261062847851</v>
          </cell>
          <cell r="G18">
            <v>8.4937179586215432</v>
          </cell>
          <cell r="H18">
            <v>1037.2969580863851</v>
          </cell>
          <cell r="I18">
            <v>1019.4748140690992</v>
          </cell>
          <cell r="J18">
            <v>1179.1350382619914</v>
          </cell>
        </row>
        <row r="19">
          <cell r="A19" t="str">
            <v>I 1993.</v>
          </cell>
          <cell r="B19">
            <v>131.30000000000001</v>
          </cell>
          <cell r="C19">
            <v>131.6</v>
          </cell>
          <cell r="D19">
            <v>129.69999999999999</v>
          </cell>
          <cell r="E19">
            <v>8.9778903179127845</v>
          </cell>
          <cell r="F19">
            <v>8.5490795587077706</v>
          </cell>
          <cell r="G19">
            <v>11.016352192332141</v>
          </cell>
          <cell r="H19">
            <v>1361.9709059674237</v>
          </cell>
          <cell r="I19">
            <v>1341.6288553149345</v>
          </cell>
          <cell r="J19">
            <v>1529.3381446258029</v>
          </cell>
        </row>
        <row r="20">
          <cell r="A20" t="str">
            <v>II</v>
          </cell>
          <cell r="B20">
            <v>124.9</v>
          </cell>
          <cell r="C20">
            <v>122.8</v>
          </cell>
          <cell r="D20">
            <v>125.4</v>
          </cell>
          <cell r="E20">
            <v>11.21338500707307</v>
          </cell>
          <cell r="F20">
            <v>10.498269698093141</v>
          </cell>
          <cell r="G20">
            <v>13.814505649184506</v>
          </cell>
          <cell r="H20">
            <v>1701.1016615533124</v>
          </cell>
          <cell r="I20">
            <v>1647.5202343267395</v>
          </cell>
          <cell r="J20">
            <v>1917.790033360757</v>
          </cell>
        </row>
        <row r="21">
          <cell r="A21" t="str">
            <v>III</v>
          </cell>
          <cell r="B21">
            <v>128.1</v>
          </cell>
          <cell r="C21">
            <v>130.9</v>
          </cell>
          <cell r="D21">
            <v>133.69999999999999</v>
          </cell>
          <cell r="E21">
            <v>14.364346194060602</v>
          </cell>
          <cell r="F21">
            <v>13.742235034803924</v>
          </cell>
          <cell r="G21">
            <v>18.469994052959681</v>
          </cell>
          <cell r="H21">
            <v>2179.1112284497931</v>
          </cell>
          <cell r="I21">
            <v>2156.6039867337022</v>
          </cell>
          <cell r="J21">
            <v>2564.085274603332</v>
          </cell>
        </row>
        <row r="22">
          <cell r="A22" t="str">
            <v>IV</v>
          </cell>
          <cell r="B22">
            <v>122.9</v>
          </cell>
          <cell r="C22">
            <v>121.5</v>
          </cell>
          <cell r="D22">
            <v>127.7</v>
          </cell>
          <cell r="E22">
            <v>17.653781472500484</v>
          </cell>
          <cell r="F22">
            <v>16.69681556728677</v>
          </cell>
          <cell r="G22">
            <v>23.586182405629515</v>
          </cell>
          <cell r="H22">
            <v>2678.127699764796</v>
          </cell>
          <cell r="I22">
            <v>2620.2738438814481</v>
          </cell>
          <cell r="J22">
            <v>3274.3368956684549</v>
          </cell>
        </row>
        <row r="23">
          <cell r="A23" t="str">
            <v>V</v>
          </cell>
          <cell r="B23">
            <v>126.4</v>
          </cell>
          <cell r="C23">
            <v>123.4</v>
          </cell>
          <cell r="D23">
            <v>126.9</v>
          </cell>
          <cell r="E23">
            <v>22.314379781240611</v>
          </cell>
          <cell r="F23">
            <v>20.60387041003187</v>
          </cell>
          <cell r="G23">
            <v>29.930865472743861</v>
          </cell>
          <cell r="H23">
            <v>3385.1534125027024</v>
          </cell>
          <cell r="I23">
            <v>3233.4179233497071</v>
          </cell>
          <cell r="J23">
            <v>4155.13352060327</v>
          </cell>
        </row>
        <row r="24">
          <cell r="A24" t="str">
            <v>VI</v>
          </cell>
          <cell r="B24">
            <v>129</v>
          </cell>
          <cell r="C24">
            <v>126.4</v>
          </cell>
          <cell r="D24">
            <v>130.21</v>
          </cell>
          <cell r="E24">
            <v>28.785549917800392</v>
          </cell>
          <cell r="F24">
            <v>26.043292198280287</v>
          </cell>
          <cell r="G24">
            <v>38.972979932059779</v>
          </cell>
          <cell r="H24">
            <v>4366.8479021284866</v>
          </cell>
          <cell r="I24">
            <v>4087.0402551140301</v>
          </cell>
          <cell r="J24">
            <v>5410.3993571775181</v>
          </cell>
        </row>
        <row r="25">
          <cell r="G25">
            <v>48.599305975278554</v>
          </cell>
        </row>
        <row r="26">
          <cell r="G26">
            <v>59.8257456555679</v>
          </cell>
        </row>
      </sheetData>
      <sheetData sheetId="1" refreshError="1"/>
      <sheetData sheetId="2" refreshError="1"/>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TM_Sheet3"/>
      <sheetName val="Sheet3"/>
      <sheetName val="kREMICE RASPORED"/>
    </sheetNames>
    <definedNames>
      <definedName name="aaaa" refersTo="#REF!"/>
      <definedName name="aaaaaaa" refersTo="#REF!"/>
      <definedName name="adlkhfjdkdk" refersTo="#REF!"/>
      <definedName name="aqQA" refersTo="#REF!"/>
      <definedName name="bbbbb" refersTo="#REF!"/>
      <definedName name="ChangeRange" refersTo="#REF!"/>
      <definedName name="ContentsHelp" refersTo="#REF!"/>
      <definedName name="CreateTable" refersTo="#REF!"/>
      <definedName name="DeleteRange" refersTo="#REF!"/>
      <definedName name="DeleteTable" refersTo="#REF!"/>
      <definedName name="fv" refersTo="#REF!"/>
      <definedName name="hipo" refersTo="#REF!"/>
      <definedName name="MerrillPrintIt" refersTo="#REF!"/>
      <definedName name="NewRange" refersTo="#REF!"/>
      <definedName name="order" refersTo="#REF!"/>
      <definedName name="peergroup" refersTo="#REF!"/>
      <definedName name="RedefinePrintTableRange" refersTo="#REF!"/>
      <definedName name="ss" refersTo="#REF!"/>
      <definedName name="wšsspaŽ" refersTo="#REF!"/>
      <definedName name="xxxxxxxxx" refersTo="#REF!"/>
      <definedName name="xxxxxxxxxxxxxxxxxx" refersTo="#REF!"/>
      <definedName name="yes" refersTo="#REF!"/>
      <definedName name="zzzzzzzzz" refersTo="#REF!"/>
    </defined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EurotoolsXRates"/>
    </sheetNames>
    <sheetDataSet>
      <sheetData sheetId="0" refreshError="1">
        <row r="2">
          <cell r="H2" t="str">
            <v>falscheverknüpfung</v>
          </cell>
          <cell r="J2" t="str">
            <v>falscheverknüpfung</v>
          </cell>
          <cell r="K2" t="str">
            <v>falscheverknüpfung</v>
          </cell>
        </row>
        <row r="19">
          <cell r="E19" t="str">
            <v>falscheverknüpfung</v>
          </cell>
          <cell r="F19" t="str">
            <v>falscheverknüpfung</v>
          </cell>
          <cell r="G19" t="str">
            <v>falscheverknüpfung</v>
          </cell>
          <cell r="H19" t="str">
            <v>falscheverknüpfung</v>
          </cell>
          <cell r="I19" t="str">
            <v>falscheverknüpfung</v>
          </cell>
          <cell r="J19" t="str">
            <v>falscheverknüpfung</v>
          </cell>
          <cell r="K19" t="str">
            <v>falscheverknüpfung</v>
          </cell>
          <cell r="L19" t="str">
            <v>falscheverknüpfung</v>
          </cell>
        </row>
        <row r="20">
          <cell r="E20" t="str">
            <v>falscheverknüpfung</v>
          </cell>
          <cell r="F20" t="str">
            <v>falscheverknüpfung</v>
          </cell>
          <cell r="G20" t="str">
            <v>falscheverknüpfung</v>
          </cell>
          <cell r="H20" t="str">
            <v>falscheverknüpfung</v>
          </cell>
          <cell r="I20" t="str">
            <v>falscheverknüpfung</v>
          </cell>
          <cell r="J20" t="str">
            <v>falscheverknüpfung</v>
          </cell>
          <cell r="K20" t="str">
            <v>falscheverknüpfung</v>
          </cell>
          <cell r="L20" t="str">
            <v>falscheverknüpfung</v>
          </cell>
        </row>
      </sheetData>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V_Monate"/>
      <sheetName val="GuV_Detail"/>
      <sheetName val="GuV_Jahr"/>
      <sheetName val="GuV_PKT"/>
      <sheetName val="GuV_Detail_PKT"/>
      <sheetName val="Conf"/>
      <sheetName val="Retrieve_GuV"/>
      <sheetName val="Tabelle1"/>
    </sheetNames>
    <sheetDataSet>
      <sheetData sheetId="0" refreshError="1"/>
      <sheetData sheetId="1" refreshError="1"/>
      <sheetData sheetId="2" refreshError="1"/>
      <sheetData sheetId="3" refreshError="1"/>
      <sheetData sheetId="4" refreshError="1"/>
      <sheetData sheetId="5" refreshError="1">
        <row r="1">
          <cell r="D1" t="str">
            <v>E1000.LOCAL_Input</v>
          </cell>
          <cell r="O1" t="str">
            <v>Ist1999</v>
          </cell>
          <cell r="AE1" t="str">
            <v>M.YTD</v>
          </cell>
        </row>
      </sheetData>
      <sheetData sheetId="6" refreshError="1"/>
      <sheetData sheetId="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marks"/>
      <sheetName val="Content"/>
      <sheetName val="TOC_Group"/>
      <sheetName val="A-2-1"/>
      <sheetName val="A-1_backup"/>
      <sheetName val="A-2-2"/>
      <sheetName val="A-2-3"/>
      <sheetName val="A-2-4"/>
      <sheetName val="A-2-5"/>
      <sheetName val="A-3_backup"/>
      <sheetName val="A-2-6"/>
      <sheetName val="A-6_backup"/>
      <sheetName val="A-2-7"/>
      <sheetName val="A-2-8"/>
      <sheetName val="A-8_backup"/>
      <sheetName val="A-3_IncomeStmt"/>
      <sheetName val="A-4_BS"/>
      <sheetName val="A-5_OWC"/>
      <sheetName val="Steuerung"/>
      <sheetName val="Conf"/>
    </sheetNames>
    <sheetDataSet>
      <sheetData sheetId="0" refreshError="1"/>
      <sheetData sheetId="1" refreshError="1"/>
      <sheetData sheetId="2" refreshError="1"/>
      <sheetData sheetId="3" refreshError="1"/>
      <sheetData sheetId="4" refreshError="1">
        <row r="54">
          <cell r="D54" t="str">
            <v>PRESERVE</v>
          </cell>
          <cell r="E54" t="b">
            <v>1</v>
          </cell>
          <cell r="F54" t="str">
            <v>(boolean value)</v>
          </cell>
          <cell r="G54" t="str">
            <v>Version</v>
          </cell>
          <cell r="H54" t="str">
            <v>V.2</v>
          </cell>
          <cell r="I54" t="str">
            <v>(V.1 or V.2)</v>
          </cell>
          <cell r="J54" t="str">
            <v>ACC</v>
          </cell>
        </row>
        <row r="55">
          <cell r="D55" t="str">
            <v>APPLICATION</v>
          </cell>
          <cell r="F55" t="str">
            <v>(Application ID)</v>
          </cell>
          <cell r="J55" t="str">
            <v>ENT</v>
          </cell>
        </row>
        <row r="56">
          <cell r="D56" t="str">
            <v>READ ONLY</v>
          </cell>
          <cell r="E56" t="b">
            <v>0</v>
          </cell>
          <cell r="F56" t="str">
            <v>(boolean value)</v>
          </cell>
          <cell r="J56" t="str">
            <v>CAT</v>
          </cell>
          <cell r="K56" t="str">
            <v>$2</v>
          </cell>
          <cell r="L56" t="str">
            <v>2004</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row>
        <row r="57">
          <cell r="D57" t="str">
            <v>BLANK MISSING</v>
          </cell>
          <cell r="E57" t="b">
            <v>0</v>
          </cell>
          <cell r="F57" t="str">
            <v>(boolean value)</v>
          </cell>
          <cell r="J57" t="str">
            <v>PER</v>
          </cell>
          <cell r="K57" t="str">
            <v>$1</v>
          </cell>
          <cell r="L57">
            <v>1</v>
          </cell>
          <cell r="M57">
            <v>2</v>
          </cell>
          <cell r="N57">
            <v>3</v>
          </cell>
          <cell r="O57">
            <v>4</v>
          </cell>
          <cell r="P57">
            <v>5</v>
          </cell>
          <cell r="Q57">
            <v>6</v>
          </cell>
          <cell r="R57">
            <v>7</v>
          </cell>
          <cell r="S57">
            <v>8</v>
          </cell>
          <cell r="T57">
            <v>9</v>
          </cell>
          <cell r="U57">
            <v>10</v>
          </cell>
          <cell r="V57">
            <v>11</v>
          </cell>
          <cell r="W57">
            <v>12</v>
          </cell>
        </row>
        <row r="58">
          <cell r="J58" t="str">
            <v>FRE</v>
          </cell>
        </row>
        <row r="59">
          <cell r="J59" t="str">
            <v>KEYWORD</v>
          </cell>
        </row>
        <row r="60">
          <cell r="D60" t="str">
            <v>ACC</v>
          </cell>
          <cell r="E60" t="str">
            <v>ENT</v>
          </cell>
          <cell r="F60" t="str">
            <v>CAT</v>
          </cell>
          <cell r="G60" t="str">
            <v>PER</v>
          </cell>
          <cell r="H60" t="str">
            <v>FRE</v>
          </cell>
          <cell r="I60" t="str">
            <v>KEYWORD</v>
          </cell>
          <cell r="J60" t="str">
            <v>SCALE</v>
          </cell>
        </row>
        <row r="61">
          <cell r="D61" t="str">
            <v>$1</v>
          </cell>
          <cell r="E61" t="str">
            <v>$1</v>
          </cell>
          <cell r="F61" t="str">
            <v>$1</v>
          </cell>
          <cell r="H61" t="str">
            <v>$1</v>
          </cell>
        </row>
        <row r="62">
          <cell r="D62">
            <v>3020000000</v>
          </cell>
          <cell r="E62" t="str">
            <v>K0001_IKOS</v>
          </cell>
          <cell r="F62" t="str">
            <v>Actual_</v>
          </cell>
          <cell r="H62" t="str">
            <v>M.PER</v>
          </cell>
          <cell r="J62">
            <v>1E-3</v>
          </cell>
          <cell r="L62">
            <v>1915.5253990400001</v>
          </cell>
          <cell r="M62">
            <v>1865.134006639986</v>
          </cell>
          <cell r="N62">
            <v>2163.0878083200037</v>
          </cell>
          <cell r="O62">
            <v>2084.8812534299877</v>
          </cell>
          <cell r="P62">
            <v>2070.45069010002</v>
          </cell>
          <cell r="Q62">
            <v>2082.1427860799713</v>
          </cell>
          <cell r="R62">
            <v>2155.0980454900323</v>
          </cell>
          <cell r="S62">
            <v>0</v>
          </cell>
          <cell r="T62">
            <v>0</v>
          </cell>
          <cell r="U62">
            <v>0</v>
          </cell>
          <cell r="V62">
            <v>0</v>
          </cell>
          <cell r="W62">
            <v>0</v>
          </cell>
        </row>
        <row r="63">
          <cell r="D63">
            <v>3020000000</v>
          </cell>
          <cell r="E63" t="str">
            <v>K0001_IKOS</v>
          </cell>
          <cell r="F63" t="str">
            <v>Budget_</v>
          </cell>
          <cell r="H63" t="str">
            <v>M.PER</v>
          </cell>
          <cell r="J63">
            <v>1E-3</v>
          </cell>
          <cell r="L63">
            <v>1942.8705827699991</v>
          </cell>
          <cell r="M63">
            <v>1900.1550716099975</v>
          </cell>
          <cell r="N63">
            <v>2002.959367490002</v>
          </cell>
          <cell r="O63">
            <v>1978.26961013</v>
          </cell>
          <cell r="P63">
            <v>2033.9773802299901</v>
          </cell>
          <cell r="Q63">
            <v>2064.2697185899988</v>
          </cell>
          <cell r="R63">
            <v>2102.8607103900035</v>
          </cell>
          <cell r="S63">
            <v>2130.9348712799997</v>
          </cell>
          <cell r="T63">
            <v>2124.4111932299884</v>
          </cell>
          <cell r="U63">
            <v>2153.9516003599952</v>
          </cell>
          <cell r="V63">
            <v>2150.1820879100187</v>
          </cell>
          <cell r="W63">
            <v>2174.3541166699902</v>
          </cell>
        </row>
        <row r="64">
          <cell r="D64">
            <v>3020000000</v>
          </cell>
          <cell r="E64" t="str">
            <v>K0001_IKOS</v>
          </cell>
          <cell r="F64" t="str">
            <v>Actual_</v>
          </cell>
          <cell r="H64" t="str">
            <v>M.CTD</v>
          </cell>
          <cell r="J64">
            <v>1E-3</v>
          </cell>
          <cell r="L64">
            <v>1915.5253990400001</v>
          </cell>
          <cell r="M64">
            <v>3780.6594056799859</v>
          </cell>
          <cell r="N64">
            <v>5943.74721399999</v>
          </cell>
          <cell r="O64">
            <v>8028.6284674299768</v>
          </cell>
          <cell r="P64">
            <v>10099.079157529997</v>
          </cell>
          <cell r="Q64">
            <v>12181.221943609968</v>
          </cell>
          <cell r="R64">
            <v>14336.3199891</v>
          </cell>
          <cell r="S64">
            <v>0</v>
          </cell>
          <cell r="T64">
            <v>0</v>
          </cell>
          <cell r="U64">
            <v>0</v>
          </cell>
          <cell r="V64">
            <v>0</v>
          </cell>
          <cell r="W64">
            <v>0</v>
          </cell>
        </row>
        <row r="65">
          <cell r="D65">
            <v>3020000000</v>
          </cell>
          <cell r="E65" t="str">
            <v>K0001_IKOS</v>
          </cell>
          <cell r="F65" t="str">
            <v>Budget_</v>
          </cell>
          <cell r="H65" t="str">
            <v>M.CTD</v>
          </cell>
          <cell r="J65">
            <v>1E-3</v>
          </cell>
          <cell r="L65">
            <v>1942.8705827699991</v>
          </cell>
          <cell r="M65">
            <v>3843.0256543799965</v>
          </cell>
          <cell r="N65">
            <v>5845.9850218699985</v>
          </cell>
          <cell r="O65">
            <v>7824.2546319999983</v>
          </cell>
          <cell r="P65">
            <v>9858.232012229988</v>
          </cell>
          <cell r="Q65">
            <v>11922.501730819988</v>
          </cell>
          <cell r="R65">
            <v>14025.362441209991</v>
          </cell>
          <cell r="S65">
            <v>16156.297312489991</v>
          </cell>
          <cell r="T65">
            <v>18280.70850571998</v>
          </cell>
          <cell r="U65">
            <v>20434.660106079973</v>
          </cell>
          <cell r="V65">
            <v>22584.842193989993</v>
          </cell>
          <cell r="W65">
            <v>24759.196310659983</v>
          </cell>
        </row>
        <row r="66">
          <cell r="D66">
            <v>3020000000</v>
          </cell>
          <cell r="E66" t="str">
            <v>K0001</v>
          </cell>
          <cell r="F66" t="str">
            <v>DetailedFC3_</v>
          </cell>
          <cell r="H66" t="str">
            <v>M.CTD</v>
          </cell>
          <cell r="J66">
            <v>1E-3</v>
          </cell>
          <cell r="L66">
            <v>1918.4393726283247</v>
          </cell>
          <cell r="M66">
            <v>3780.6231632383733</v>
          </cell>
          <cell r="N66">
            <v>5943.5007494705224</v>
          </cell>
          <cell r="O66">
            <v>8028.3362370679342</v>
          </cell>
          <cell r="P66">
            <v>10098.846140684322</v>
          </cell>
          <cell r="Q66">
            <v>12180.603110546876</v>
          </cell>
          <cell r="R66">
            <v>14362.182988571903</v>
          </cell>
          <cell r="S66">
            <v>16552.158994708134</v>
          </cell>
          <cell r="T66">
            <v>18692.078512705619</v>
          </cell>
          <cell r="U66">
            <v>20845.546106350339</v>
          </cell>
          <cell r="V66">
            <v>22987.26424605041</v>
          </cell>
          <cell r="W66">
            <v>25147.925993664328</v>
          </cell>
        </row>
        <row r="84">
          <cell r="D84" t="str">
            <v>PRESERVE</v>
          </cell>
          <cell r="E84" t="b">
            <v>1</v>
          </cell>
          <cell r="F84" t="str">
            <v>(boolean value)</v>
          </cell>
          <cell r="G84" t="str">
            <v>Version</v>
          </cell>
          <cell r="H84" t="str">
            <v>V.2</v>
          </cell>
          <cell r="I84" t="str">
            <v>(V.1 or V.2)</v>
          </cell>
          <cell r="J84" t="str">
            <v>ACC</v>
          </cell>
        </row>
        <row r="85">
          <cell r="D85" t="str">
            <v>APPLICATION</v>
          </cell>
          <cell r="F85" t="str">
            <v>(Application ID)</v>
          </cell>
          <cell r="J85" t="str">
            <v>ENT</v>
          </cell>
        </row>
        <row r="86">
          <cell r="D86" t="str">
            <v>READ ONLY</v>
          </cell>
          <cell r="E86" t="b">
            <v>0</v>
          </cell>
          <cell r="F86" t="str">
            <v>(boolean value)</v>
          </cell>
          <cell r="J86" t="str">
            <v>CAT</v>
          </cell>
          <cell r="K86" t="str">
            <v>$2</v>
          </cell>
          <cell r="L86" t="str">
            <v>2004</v>
          </cell>
          <cell r="M86" t="str">
            <v>2004</v>
          </cell>
          <cell r="N86" t="str">
            <v>2004</v>
          </cell>
          <cell r="O86" t="str">
            <v>2004</v>
          </cell>
          <cell r="P86" t="str">
            <v>2004</v>
          </cell>
          <cell r="Q86" t="str">
            <v>2004</v>
          </cell>
          <cell r="R86" t="str">
            <v>2004</v>
          </cell>
          <cell r="S86" t="str">
            <v>2004</v>
          </cell>
          <cell r="T86" t="str">
            <v>2004</v>
          </cell>
          <cell r="U86" t="str">
            <v>2004</v>
          </cell>
          <cell r="V86" t="str">
            <v>2004</v>
          </cell>
          <cell r="W86" t="str">
            <v>2004</v>
          </cell>
        </row>
        <row r="87">
          <cell r="D87" t="str">
            <v>BLANK MISSING</v>
          </cell>
          <cell r="E87" t="b">
            <v>0</v>
          </cell>
          <cell r="F87" t="str">
            <v>(boolean value)</v>
          </cell>
          <cell r="J87" t="str">
            <v>PER</v>
          </cell>
          <cell r="K87" t="str">
            <v>$1</v>
          </cell>
          <cell r="L87">
            <v>1</v>
          </cell>
          <cell r="M87">
            <v>2</v>
          </cell>
          <cell r="N87">
            <v>3</v>
          </cell>
          <cell r="O87">
            <v>4</v>
          </cell>
          <cell r="P87">
            <v>5</v>
          </cell>
          <cell r="Q87">
            <v>6</v>
          </cell>
          <cell r="R87">
            <v>7</v>
          </cell>
          <cell r="S87">
            <v>8</v>
          </cell>
          <cell r="T87">
            <v>9</v>
          </cell>
          <cell r="U87">
            <v>10</v>
          </cell>
          <cell r="V87">
            <v>11</v>
          </cell>
          <cell r="W87">
            <v>12</v>
          </cell>
        </row>
        <row r="88">
          <cell r="J88" t="str">
            <v>FRE</v>
          </cell>
        </row>
        <row r="89">
          <cell r="J89" t="str">
            <v>KEYWORD</v>
          </cell>
        </row>
        <row r="90">
          <cell r="D90" t="str">
            <v>ACC</v>
          </cell>
          <cell r="E90" t="str">
            <v>ENT</v>
          </cell>
          <cell r="F90" t="str">
            <v>CAT</v>
          </cell>
          <cell r="G90" t="str">
            <v>PER</v>
          </cell>
          <cell r="H90" t="str">
            <v>FRE</v>
          </cell>
          <cell r="I90" t="str">
            <v>KEYWORD</v>
          </cell>
          <cell r="J90" t="str">
            <v>SCALE</v>
          </cell>
        </row>
        <row r="91">
          <cell r="D91" t="str">
            <v>$1</v>
          </cell>
          <cell r="E91" t="str">
            <v>$1</v>
          </cell>
          <cell r="F91" t="str">
            <v>$1</v>
          </cell>
          <cell r="H91" t="str">
            <v>$1</v>
          </cell>
        </row>
        <row r="92">
          <cell r="D92" t="str">
            <v>KI1150</v>
          </cell>
          <cell r="E92" t="str">
            <v>K0001</v>
          </cell>
          <cell r="F92" t="str">
            <v>Actual_</v>
          </cell>
          <cell r="H92" t="str">
            <v>M.PER</v>
          </cell>
          <cell r="J92">
            <v>1E-3</v>
          </cell>
          <cell r="L92">
            <v>1608.5397176537331</v>
          </cell>
          <cell r="M92">
            <v>1564.0615685033438</v>
          </cell>
          <cell r="N92">
            <v>1774.889981356476</v>
          </cell>
          <cell r="O92">
            <v>1756.3280980149982</v>
          </cell>
          <cell r="P92">
            <v>1782.3968914808956</v>
          </cell>
          <cell r="Q92">
            <v>1819.8835921992381</v>
          </cell>
          <cell r="R92">
            <v>1851.5346081368234</v>
          </cell>
          <cell r="S92">
            <v>-6346.5775871068245</v>
          </cell>
          <cell r="T92">
            <v>0</v>
          </cell>
          <cell r="U92">
            <v>0</v>
          </cell>
          <cell r="V92">
            <v>0</v>
          </cell>
          <cell r="W92">
            <v>0</v>
          </cell>
        </row>
        <row r="93">
          <cell r="D93" t="str">
            <v>KI1150</v>
          </cell>
          <cell r="E93" t="str">
            <v>K0001</v>
          </cell>
          <cell r="F93" t="str">
            <v>Budget_</v>
          </cell>
          <cell r="H93" t="str">
            <v>M.PER</v>
          </cell>
          <cell r="J93">
            <v>1E-3</v>
          </cell>
          <cell r="L93">
            <v>1652.2731355712774</v>
          </cell>
          <cell r="M93">
            <v>1610.639657734278</v>
          </cell>
          <cell r="N93">
            <v>1701.3671814961788</v>
          </cell>
          <cell r="O93">
            <v>1696.8071715258518</v>
          </cell>
          <cell r="P93">
            <v>1738.195010528055</v>
          </cell>
          <cell r="Q93">
            <v>1763.5529932125417</v>
          </cell>
          <cell r="R93">
            <v>1802.594653994279</v>
          </cell>
          <cell r="S93">
            <v>1825.8645520996768</v>
          </cell>
          <cell r="T93">
            <v>1813.7325807633251</v>
          </cell>
          <cell r="U93">
            <v>1827.6735173532368</v>
          </cell>
          <cell r="V93">
            <v>1803.3538792893439</v>
          </cell>
          <cell r="W93">
            <v>1838.4658172262759</v>
          </cell>
        </row>
        <row r="94">
          <cell r="D94" t="str">
            <v>KI1150</v>
          </cell>
          <cell r="E94" t="str">
            <v>K0001</v>
          </cell>
          <cell r="F94" t="str">
            <v>Actual_</v>
          </cell>
          <cell r="H94" t="str">
            <v>M.CTD</v>
          </cell>
          <cell r="J94">
            <v>1E-3</v>
          </cell>
          <cell r="L94">
            <v>1608.5397176537331</v>
          </cell>
          <cell r="M94">
            <v>3172.6012861570766</v>
          </cell>
          <cell r="N94">
            <v>4947.4912675135529</v>
          </cell>
          <cell r="O94">
            <v>6703.8193655285513</v>
          </cell>
          <cell r="P94">
            <v>8486.2162570094461</v>
          </cell>
          <cell r="Q94">
            <v>10306.099849208686</v>
          </cell>
          <cell r="R94">
            <v>12157.634457345508</v>
          </cell>
          <cell r="S94">
            <v>5811.0568702386845</v>
          </cell>
          <cell r="T94">
            <v>5811.0568702386845</v>
          </cell>
          <cell r="U94">
            <v>5811.0568702386845</v>
          </cell>
          <cell r="V94">
            <v>5811.0568702386845</v>
          </cell>
          <cell r="W94">
            <v>5811.0568702386845</v>
          </cell>
        </row>
        <row r="95">
          <cell r="D95" t="str">
            <v>KI1150</v>
          </cell>
          <cell r="E95" t="str">
            <v>K0001</v>
          </cell>
          <cell r="F95" t="str">
            <v>Budget_</v>
          </cell>
          <cell r="H95" t="str">
            <v>M.CTD</v>
          </cell>
          <cell r="J95">
            <v>1E-3</v>
          </cell>
          <cell r="L95">
            <v>1652.2731355712774</v>
          </cell>
          <cell r="M95">
            <v>3262.9127933055556</v>
          </cell>
          <cell r="N95">
            <v>4964.2799748017342</v>
          </cell>
          <cell r="O95">
            <v>6661.0871463275862</v>
          </cell>
          <cell r="P95">
            <v>8399.282156855641</v>
          </cell>
          <cell r="Q95">
            <v>10162.835150068182</v>
          </cell>
          <cell r="R95">
            <v>11965.429804062462</v>
          </cell>
          <cell r="S95">
            <v>13791.294356162138</v>
          </cell>
          <cell r="T95">
            <v>15605.026936925464</v>
          </cell>
          <cell r="U95">
            <v>17432.7004542787</v>
          </cell>
          <cell r="V95">
            <v>19236.054333568045</v>
          </cell>
          <cell r="W95">
            <v>21074.52015079432</v>
          </cell>
        </row>
        <row r="96">
          <cell r="D96" t="str">
            <v>KI1150</v>
          </cell>
          <cell r="E96" t="str">
            <v>K0001</v>
          </cell>
          <cell r="F96" t="str">
            <v>DetailedFC3_</v>
          </cell>
          <cell r="H96" t="str">
            <v>M.CTD</v>
          </cell>
          <cell r="J96">
            <v>1E-3</v>
          </cell>
          <cell r="L96">
            <v>1608.5397176537331</v>
          </cell>
          <cell r="M96">
            <v>3172.6012861570766</v>
          </cell>
          <cell r="N96">
            <v>4947.4912675135529</v>
          </cell>
          <cell r="O96">
            <v>6703.8193655285513</v>
          </cell>
          <cell r="P96">
            <v>8486.2162570094461</v>
          </cell>
          <cell r="Q96">
            <v>10306.099849208686</v>
          </cell>
          <cell r="R96">
            <v>12149.371044528505</v>
          </cell>
          <cell r="S96">
            <v>14028.919873623539</v>
          </cell>
          <cell r="T96">
            <v>15860.545197182228</v>
          </cell>
          <cell r="U96">
            <v>17695.389791399197</v>
          </cell>
          <cell r="V96">
            <v>19514.231325183227</v>
          </cell>
          <cell r="W96">
            <v>21365.785672787217</v>
          </cell>
        </row>
        <row r="114">
          <cell r="D114" t="str">
            <v>PRESERVE</v>
          </cell>
          <cell r="E114" t="b">
            <v>1</v>
          </cell>
          <cell r="F114" t="str">
            <v>(boolean value)</v>
          </cell>
          <cell r="G114" t="str">
            <v>Version</v>
          </cell>
          <cell r="H114" t="str">
            <v>V.2</v>
          </cell>
          <cell r="I114" t="str">
            <v>(V.1 or V.2)</v>
          </cell>
          <cell r="J114" t="str">
            <v>ACC</v>
          </cell>
        </row>
        <row r="115">
          <cell r="D115" t="str">
            <v>APPLICATION</v>
          </cell>
          <cell r="F115" t="str">
            <v>(Application ID)</v>
          </cell>
          <cell r="J115" t="str">
            <v>ENT</v>
          </cell>
        </row>
        <row r="116">
          <cell r="D116" t="str">
            <v>READ ONLY</v>
          </cell>
          <cell r="E116" t="b">
            <v>0</v>
          </cell>
          <cell r="F116" t="str">
            <v>(boolean value)</v>
          </cell>
          <cell r="J116" t="str">
            <v>CAT</v>
          </cell>
          <cell r="K116" t="str">
            <v>$2</v>
          </cell>
          <cell r="L116" t="str">
            <v>2004</v>
          </cell>
          <cell r="M116" t="str">
            <v>2004</v>
          </cell>
          <cell r="N116" t="str">
            <v>2004</v>
          </cell>
          <cell r="O116" t="str">
            <v>2004</v>
          </cell>
          <cell r="P116" t="str">
            <v>2004</v>
          </cell>
          <cell r="Q116" t="str">
            <v>2004</v>
          </cell>
          <cell r="R116" t="str">
            <v>2004</v>
          </cell>
          <cell r="S116" t="str">
            <v>2004</v>
          </cell>
          <cell r="T116" t="str">
            <v>2004</v>
          </cell>
          <cell r="U116" t="str">
            <v>2004</v>
          </cell>
          <cell r="V116" t="str">
            <v>2004</v>
          </cell>
          <cell r="W116" t="str">
            <v>2004</v>
          </cell>
        </row>
        <row r="117">
          <cell r="D117" t="str">
            <v>BLANK MISSING</v>
          </cell>
          <cell r="E117" t="b">
            <v>0</v>
          </cell>
          <cell r="F117" t="str">
            <v>(boolean value)</v>
          </cell>
          <cell r="J117" t="str">
            <v>PER</v>
          </cell>
          <cell r="K117" t="str">
            <v>$1</v>
          </cell>
          <cell r="L117">
            <v>1</v>
          </cell>
          <cell r="M117">
            <v>2</v>
          </cell>
          <cell r="N117">
            <v>3</v>
          </cell>
          <cell r="O117">
            <v>4</v>
          </cell>
          <cell r="P117">
            <v>5</v>
          </cell>
          <cell r="Q117">
            <v>6</v>
          </cell>
          <cell r="R117">
            <v>7</v>
          </cell>
          <cell r="S117">
            <v>8</v>
          </cell>
          <cell r="T117">
            <v>9</v>
          </cell>
          <cell r="U117">
            <v>10</v>
          </cell>
          <cell r="V117">
            <v>11</v>
          </cell>
          <cell r="W117">
            <v>12</v>
          </cell>
        </row>
        <row r="118">
          <cell r="J118" t="str">
            <v>FRE</v>
          </cell>
        </row>
        <row r="119">
          <cell r="J119" t="str">
            <v>KEYWORD</v>
          </cell>
        </row>
        <row r="120">
          <cell r="D120" t="str">
            <v>ACC</v>
          </cell>
          <cell r="E120" t="str">
            <v>ENT</v>
          </cell>
          <cell r="F120" t="str">
            <v>CAT</v>
          </cell>
          <cell r="G120" t="str">
            <v>PER</v>
          </cell>
          <cell r="H120" t="str">
            <v>FRE</v>
          </cell>
          <cell r="I120" t="str">
            <v>KEYWORD</v>
          </cell>
          <cell r="J120" t="str">
            <v>SCALE</v>
          </cell>
        </row>
        <row r="121">
          <cell r="D121" t="str">
            <v>$1</v>
          </cell>
          <cell r="E121" t="str">
            <v>$1</v>
          </cell>
          <cell r="F121" t="str">
            <v>$1</v>
          </cell>
          <cell r="H121" t="str">
            <v>$1</v>
          </cell>
        </row>
        <row r="122">
          <cell r="D122" t="str">
            <v>KI1222</v>
          </cell>
          <cell r="E122" t="str">
            <v>K0001_IKOS</v>
          </cell>
          <cell r="F122" t="str">
            <v>Actual_</v>
          </cell>
          <cell r="H122" t="str">
            <v>M.PER</v>
          </cell>
          <cell r="J122">
            <v>1E-3</v>
          </cell>
          <cell r="L122">
            <v>535.92631741000014</v>
          </cell>
          <cell r="M122">
            <v>531.42596413998956</v>
          </cell>
          <cell r="N122">
            <v>609.94579820000774</v>
          </cell>
          <cell r="O122">
            <v>601.54330748998211</v>
          </cell>
          <cell r="P122">
            <v>666.04843575002769</v>
          </cell>
          <cell r="Q122">
            <v>661.97724519996768</v>
          </cell>
          <cell r="R122">
            <v>699.37714444003723</v>
          </cell>
          <cell r="S122">
            <v>-5586.5202126300119</v>
          </cell>
          <cell r="T122">
            <v>0</v>
          </cell>
          <cell r="U122">
            <v>0</v>
          </cell>
          <cell r="V122">
            <v>0</v>
          </cell>
          <cell r="W122">
            <v>0</v>
          </cell>
        </row>
        <row r="123">
          <cell r="D123" t="str">
            <v>KI1222</v>
          </cell>
          <cell r="E123" t="str">
            <v>K0001_IKOS</v>
          </cell>
          <cell r="F123" t="str">
            <v>Budget_</v>
          </cell>
          <cell r="H123" t="str">
            <v>M.PER</v>
          </cell>
          <cell r="J123">
            <v>1E-3</v>
          </cell>
          <cell r="L123">
            <v>624.55981945000099</v>
          </cell>
          <cell r="M123">
            <v>597.14762231999941</v>
          </cell>
          <cell r="N123">
            <v>637.74060986000302</v>
          </cell>
          <cell r="O123">
            <v>649.72205989000111</v>
          </cell>
          <cell r="P123">
            <v>673.59332085998824</v>
          </cell>
          <cell r="Q123">
            <v>686.14615990000959</v>
          </cell>
          <cell r="R123">
            <v>716.60651458001144</v>
          </cell>
          <cell r="S123">
            <v>726.68909445999475</v>
          </cell>
          <cell r="T123">
            <v>717.24373412997841</v>
          </cell>
          <cell r="U123">
            <v>714.79036388999873</v>
          </cell>
          <cell r="V123">
            <v>692.26125574003629</v>
          </cell>
          <cell r="W123">
            <v>680.16307718000564</v>
          </cell>
        </row>
        <row r="124">
          <cell r="D124" t="str">
            <v>KI1222</v>
          </cell>
          <cell r="E124" t="str">
            <v>K0001_IKOS</v>
          </cell>
          <cell r="F124" t="str">
            <v>Actual_</v>
          </cell>
          <cell r="H124" t="str">
            <v>M.CTD</v>
          </cell>
          <cell r="J124">
            <v>1E-3</v>
          </cell>
          <cell r="L124">
            <v>535.92631741000014</v>
          </cell>
          <cell r="M124">
            <v>1067.3522815499898</v>
          </cell>
          <cell r="N124">
            <v>1677.2980797499974</v>
          </cell>
          <cell r="O124">
            <v>2278.8413872399797</v>
          </cell>
          <cell r="P124">
            <v>2944.8898229900074</v>
          </cell>
          <cell r="Q124">
            <v>3606.8670681899748</v>
          </cell>
          <cell r="R124">
            <v>4306.244212630012</v>
          </cell>
          <cell r="S124">
            <v>-1280.2760000000001</v>
          </cell>
          <cell r="T124">
            <v>-1280.2760000000001</v>
          </cell>
          <cell r="U124">
            <v>-1280.2760000000001</v>
          </cell>
          <cell r="V124">
            <v>-1280.2760000000001</v>
          </cell>
          <cell r="W124">
            <v>-1280.2760000000001</v>
          </cell>
        </row>
        <row r="125">
          <cell r="D125" t="str">
            <v>KI1222</v>
          </cell>
          <cell r="E125" t="str">
            <v>K0001_IKOS</v>
          </cell>
          <cell r="F125" t="str">
            <v>Budget_</v>
          </cell>
          <cell r="H125" t="str">
            <v>M.CTD</v>
          </cell>
          <cell r="J125">
            <v>1E-3</v>
          </cell>
          <cell r="L125">
            <v>624.55981945000099</v>
          </cell>
          <cell r="M125">
            <v>1221.7074417700005</v>
          </cell>
          <cell r="N125">
            <v>1859.4480516300034</v>
          </cell>
          <cell r="O125">
            <v>2509.1701115200044</v>
          </cell>
          <cell r="P125">
            <v>3182.7634323799925</v>
          </cell>
          <cell r="Q125">
            <v>3868.9095922800025</v>
          </cell>
          <cell r="R125">
            <v>4585.5161068600137</v>
          </cell>
          <cell r="S125">
            <v>5312.2052013200082</v>
          </cell>
          <cell r="T125">
            <v>6029.4489354499865</v>
          </cell>
          <cell r="U125">
            <v>6744.2392993399853</v>
          </cell>
          <cell r="V125">
            <v>7436.5005550800215</v>
          </cell>
          <cell r="W125">
            <v>8116.663632260028</v>
          </cell>
        </row>
        <row r="126">
          <cell r="D126" t="str">
            <v>KI1222</v>
          </cell>
          <cell r="E126" t="str">
            <v>K0001</v>
          </cell>
          <cell r="F126" t="str">
            <v>DetailedFC3_</v>
          </cell>
          <cell r="H126" t="str">
            <v>M.CTD</v>
          </cell>
          <cell r="J126">
            <v>1E-3</v>
          </cell>
          <cell r="L126">
            <v>535.92631740593538</v>
          </cell>
          <cell r="M126">
            <v>1070.9802744698291</v>
          </cell>
          <cell r="N126">
            <v>1680.21768430616</v>
          </cell>
          <cell r="O126">
            <v>2279.9440540241299</v>
          </cell>
          <cell r="P126">
            <v>2947.1855797299586</v>
          </cell>
          <cell r="Q126">
            <v>3609.8287200320924</v>
          </cell>
          <cell r="R126">
            <v>4264.2021249078525</v>
          </cell>
          <cell r="S126">
            <v>5010.2960427981925</v>
          </cell>
          <cell r="T126">
            <v>5704.1938046243322</v>
          </cell>
          <cell r="U126">
            <v>6383.1071062147585</v>
          </cell>
          <cell r="V126">
            <v>7050.9315875168204</v>
          </cell>
          <cell r="W126">
            <v>7743.1903668039404</v>
          </cell>
        </row>
        <row r="144">
          <cell r="D144" t="str">
            <v>PRESERVE</v>
          </cell>
          <cell r="E144" t="b">
            <v>1</v>
          </cell>
          <cell r="F144" t="str">
            <v>(boolean value)</v>
          </cell>
          <cell r="G144" t="str">
            <v>Version</v>
          </cell>
          <cell r="H144" t="str">
            <v>V.2</v>
          </cell>
          <cell r="I144" t="str">
            <v>(V.1 or V.2)</v>
          </cell>
          <cell r="J144" t="str">
            <v>ACC</v>
          </cell>
        </row>
        <row r="145">
          <cell r="D145" t="str">
            <v>APPLICATION</v>
          </cell>
          <cell r="F145" t="str">
            <v>(Application ID)</v>
          </cell>
          <cell r="J145" t="str">
            <v>ENT</v>
          </cell>
        </row>
        <row r="146">
          <cell r="D146" t="str">
            <v>READ ONLY</v>
          </cell>
          <cell r="E146" t="b">
            <v>0</v>
          </cell>
          <cell r="F146" t="str">
            <v>(boolean value)</v>
          </cell>
          <cell r="J146" t="str">
            <v>CAT</v>
          </cell>
          <cell r="K146" t="str">
            <v>$2</v>
          </cell>
          <cell r="L146" t="str">
            <v>2004</v>
          </cell>
          <cell r="M146" t="str">
            <v>2004</v>
          </cell>
          <cell r="N146" t="str">
            <v>2004</v>
          </cell>
          <cell r="O146" t="str">
            <v>2004</v>
          </cell>
          <cell r="P146" t="str">
            <v>2004</v>
          </cell>
          <cell r="Q146" t="str">
            <v>2004</v>
          </cell>
          <cell r="R146" t="str">
            <v>2004</v>
          </cell>
          <cell r="S146" t="str">
            <v>2004</v>
          </cell>
          <cell r="T146" t="str">
            <v>2004</v>
          </cell>
          <cell r="U146" t="str">
            <v>2004</v>
          </cell>
          <cell r="V146" t="str">
            <v>2004</v>
          </cell>
          <cell r="W146" t="str">
            <v>2004</v>
          </cell>
        </row>
        <row r="147">
          <cell r="D147" t="str">
            <v>BLANK MISSING</v>
          </cell>
          <cell r="E147" t="b">
            <v>0</v>
          </cell>
          <cell r="F147" t="str">
            <v>(boolean value)</v>
          </cell>
          <cell r="J147" t="str">
            <v>PER</v>
          </cell>
          <cell r="K147" t="str">
            <v>$1</v>
          </cell>
          <cell r="L147">
            <v>1</v>
          </cell>
          <cell r="M147">
            <v>2</v>
          </cell>
          <cell r="N147">
            <v>3</v>
          </cell>
          <cell r="O147">
            <v>4</v>
          </cell>
          <cell r="P147">
            <v>5</v>
          </cell>
          <cell r="Q147">
            <v>6</v>
          </cell>
          <cell r="R147">
            <v>7</v>
          </cell>
          <cell r="S147">
            <v>8</v>
          </cell>
          <cell r="T147">
            <v>9</v>
          </cell>
          <cell r="U147">
            <v>10</v>
          </cell>
          <cell r="V147">
            <v>11</v>
          </cell>
          <cell r="W147">
            <v>12</v>
          </cell>
        </row>
        <row r="148">
          <cell r="J148" t="str">
            <v>FRE</v>
          </cell>
        </row>
        <row r="149">
          <cell r="J149" t="str">
            <v>KEYWORD</v>
          </cell>
        </row>
        <row r="150">
          <cell r="D150" t="str">
            <v>ACC</v>
          </cell>
          <cell r="E150" t="str">
            <v>ENT</v>
          </cell>
          <cell r="F150" t="str">
            <v>CAT</v>
          </cell>
          <cell r="G150" t="str">
            <v>PER</v>
          </cell>
          <cell r="H150" t="str">
            <v>FRE</v>
          </cell>
          <cell r="I150" t="str">
            <v>KEYWORD</v>
          </cell>
          <cell r="J150" t="str">
            <v>SCALE</v>
          </cell>
        </row>
        <row r="151">
          <cell r="D151" t="str">
            <v>$1</v>
          </cell>
          <cell r="E151" t="str">
            <v>$1</v>
          </cell>
          <cell r="F151" t="str">
            <v>$1</v>
          </cell>
          <cell r="H151" t="str">
            <v>$1</v>
          </cell>
        </row>
        <row r="152">
          <cell r="D152" t="str">
            <v>KI1200</v>
          </cell>
          <cell r="E152" t="str">
            <v>K0001_IKOS</v>
          </cell>
          <cell r="F152" t="str">
            <v>Actual_</v>
          </cell>
          <cell r="H152" t="str">
            <v>M.PER</v>
          </cell>
          <cell r="J152">
            <v>1E-3</v>
          </cell>
          <cell r="L152">
            <v>535.92631741000014</v>
          </cell>
          <cell r="M152">
            <v>531.42596413998956</v>
          </cell>
          <cell r="N152">
            <v>609.94579820000774</v>
          </cell>
          <cell r="O152">
            <v>601.54330748998211</v>
          </cell>
          <cell r="P152">
            <v>666.04843575002769</v>
          </cell>
          <cell r="Q152">
            <v>1942.2532451999678</v>
          </cell>
          <cell r="R152">
            <v>699.37714444003723</v>
          </cell>
          <cell r="S152">
            <v>0</v>
          </cell>
          <cell r="T152">
            <v>0</v>
          </cell>
          <cell r="U152">
            <v>0</v>
          </cell>
          <cell r="V152">
            <v>0</v>
          </cell>
          <cell r="W152">
            <v>0</v>
          </cell>
        </row>
        <row r="153">
          <cell r="D153" t="str">
            <v>KI1200</v>
          </cell>
          <cell r="E153" t="str">
            <v>K0001_IKOS</v>
          </cell>
          <cell r="F153" t="str">
            <v>Budget_</v>
          </cell>
          <cell r="H153" t="str">
            <v>M.PER</v>
          </cell>
          <cell r="J153">
            <v>1E-3</v>
          </cell>
          <cell r="L153">
            <v>624.55981945000099</v>
          </cell>
          <cell r="M153">
            <v>597.14762231999941</v>
          </cell>
          <cell r="N153">
            <v>637.74060986000302</v>
          </cell>
          <cell r="O153">
            <v>649.72205989000111</v>
          </cell>
          <cell r="P153">
            <v>673.59332085998824</v>
          </cell>
          <cell r="Q153">
            <v>686.14615990000959</v>
          </cell>
          <cell r="R153">
            <v>716.60651458001144</v>
          </cell>
          <cell r="S153">
            <v>726.68909445999475</v>
          </cell>
          <cell r="T153">
            <v>717.24373412997841</v>
          </cell>
          <cell r="U153">
            <v>714.79036388999873</v>
          </cell>
          <cell r="V153">
            <v>692.26125574003629</v>
          </cell>
          <cell r="W153">
            <v>680.16307718000564</v>
          </cell>
        </row>
        <row r="154">
          <cell r="D154" t="str">
            <v>KI1200</v>
          </cell>
          <cell r="E154" t="str">
            <v>K0001_IKOS</v>
          </cell>
          <cell r="F154" t="str">
            <v>Actual_</v>
          </cell>
          <cell r="H154" t="str">
            <v>M.CTD</v>
          </cell>
          <cell r="J154">
            <v>1E-3</v>
          </cell>
          <cell r="L154">
            <v>535.92631741000014</v>
          </cell>
          <cell r="M154">
            <v>1067.3522815499898</v>
          </cell>
          <cell r="N154">
            <v>1677.2980797499974</v>
          </cell>
          <cell r="O154">
            <v>2278.8413872399797</v>
          </cell>
          <cell r="P154">
            <v>2944.8898229900074</v>
          </cell>
          <cell r="Q154">
            <v>4887.1430681899747</v>
          </cell>
          <cell r="R154">
            <v>5586.5202126300119</v>
          </cell>
          <cell r="S154">
            <v>0</v>
          </cell>
          <cell r="T154">
            <v>0</v>
          </cell>
          <cell r="U154">
            <v>0</v>
          </cell>
          <cell r="V154">
            <v>0</v>
          </cell>
          <cell r="W154">
            <v>0</v>
          </cell>
        </row>
        <row r="155">
          <cell r="D155" t="str">
            <v>KI1200</v>
          </cell>
          <cell r="E155" t="str">
            <v>K0001_IKOS</v>
          </cell>
          <cell r="F155" t="str">
            <v>Budget_</v>
          </cell>
          <cell r="H155" t="str">
            <v>M.CTD</v>
          </cell>
          <cell r="J155">
            <v>1E-3</v>
          </cell>
          <cell r="L155">
            <v>624.55981945000099</v>
          </cell>
          <cell r="M155">
            <v>1221.7074417700005</v>
          </cell>
          <cell r="N155">
            <v>1859.4480516300034</v>
          </cell>
          <cell r="O155">
            <v>2509.1701115200044</v>
          </cell>
          <cell r="P155">
            <v>3182.7634323799925</v>
          </cell>
          <cell r="Q155">
            <v>3868.9095922800025</v>
          </cell>
          <cell r="R155">
            <v>4585.5161068600137</v>
          </cell>
          <cell r="S155">
            <v>5312.2052013200082</v>
          </cell>
          <cell r="T155">
            <v>6029.4489354499865</v>
          </cell>
          <cell r="U155">
            <v>6744.2392993399853</v>
          </cell>
          <cell r="V155">
            <v>7436.5005550800215</v>
          </cell>
          <cell r="W155">
            <v>8116.663632260028</v>
          </cell>
        </row>
        <row r="156">
          <cell r="D156" t="str">
            <v>KI1200</v>
          </cell>
          <cell r="E156" t="str">
            <v>K0001</v>
          </cell>
          <cell r="F156" t="str">
            <v>DetailedFC3_</v>
          </cell>
          <cell r="H156" t="str">
            <v>M.CTD</v>
          </cell>
          <cell r="J156">
            <v>1E-3</v>
          </cell>
          <cell r="L156">
            <v>535.92631740593538</v>
          </cell>
          <cell r="M156">
            <v>157.66227446982899</v>
          </cell>
          <cell r="N156">
            <v>766.89968430615988</v>
          </cell>
          <cell r="O156">
            <v>1366.6260540241296</v>
          </cell>
          <cell r="P156">
            <v>2033.8675797299584</v>
          </cell>
          <cell r="Q156">
            <v>3976.7966450467165</v>
          </cell>
          <cell r="R156">
            <v>4631.1700499224762</v>
          </cell>
          <cell r="S156">
            <v>5377.2639678128171</v>
          </cell>
          <cell r="T156">
            <v>6071.1617296389568</v>
          </cell>
          <cell r="U156">
            <v>6750.0750312293821</v>
          </cell>
          <cell r="V156">
            <v>7417.899512531445</v>
          </cell>
          <cell r="W156">
            <v>9023.4762918185643</v>
          </cell>
        </row>
      </sheetData>
      <sheetData sheetId="5" refreshError="1">
        <row r="54">
          <cell r="D54" t="str">
            <v>PRESERVE</v>
          </cell>
          <cell r="E54" t="b">
            <v>1</v>
          </cell>
          <cell r="F54" t="str">
            <v>(boolean value)</v>
          </cell>
          <cell r="G54" t="str">
            <v>Version</v>
          </cell>
          <cell r="H54" t="str">
            <v>V.2</v>
          </cell>
          <cell r="I54" t="str">
            <v>(V.1 or V.2)</v>
          </cell>
          <cell r="J54" t="str">
            <v>ACC</v>
          </cell>
        </row>
        <row r="55">
          <cell r="D55" t="str">
            <v>APPLICATION</v>
          </cell>
          <cell r="F55" t="str">
            <v>(Application ID)</v>
          </cell>
          <cell r="J55" t="str">
            <v>ENT</v>
          </cell>
        </row>
        <row r="56">
          <cell r="D56" t="str">
            <v>READ ONLY</v>
          </cell>
          <cell r="E56" t="b">
            <v>0</v>
          </cell>
          <cell r="F56" t="str">
            <v>(boolean value)</v>
          </cell>
          <cell r="J56" t="str">
            <v>CAT</v>
          </cell>
          <cell r="K56" t="str">
            <v>$2</v>
          </cell>
          <cell r="L56" t="str">
            <v>2004</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row>
        <row r="57">
          <cell r="D57" t="str">
            <v>BLANK MISSING</v>
          </cell>
          <cell r="E57" t="b">
            <v>0</v>
          </cell>
          <cell r="F57" t="str">
            <v>(boolean value)</v>
          </cell>
          <cell r="J57" t="str">
            <v>PER</v>
          </cell>
          <cell r="K57" t="str">
            <v>$1</v>
          </cell>
          <cell r="L57">
            <v>1</v>
          </cell>
          <cell r="M57">
            <v>2</v>
          </cell>
          <cell r="N57">
            <v>3</v>
          </cell>
          <cell r="O57">
            <v>4</v>
          </cell>
          <cell r="P57">
            <v>5</v>
          </cell>
          <cell r="Q57">
            <v>6</v>
          </cell>
          <cell r="R57">
            <v>7</v>
          </cell>
          <cell r="S57">
            <v>8</v>
          </cell>
          <cell r="T57">
            <v>9</v>
          </cell>
          <cell r="U57">
            <v>10</v>
          </cell>
          <cell r="V57">
            <v>11</v>
          </cell>
          <cell r="W57">
            <v>12</v>
          </cell>
        </row>
        <row r="58">
          <cell r="J58" t="str">
            <v>FRE</v>
          </cell>
        </row>
        <row r="59">
          <cell r="J59" t="str">
            <v>KEYWORD</v>
          </cell>
        </row>
        <row r="60">
          <cell r="D60" t="str">
            <v>ACC</v>
          </cell>
          <cell r="E60" t="str">
            <v>ENT</v>
          </cell>
          <cell r="F60" t="str">
            <v>CAT</v>
          </cell>
          <cell r="G60" t="str">
            <v>PER</v>
          </cell>
          <cell r="H60" t="str">
            <v>FRE</v>
          </cell>
          <cell r="I60" t="str">
            <v>KEYWORD</v>
          </cell>
          <cell r="J60" t="str">
            <v>SCALE</v>
          </cell>
        </row>
        <row r="61">
          <cell r="D61" t="str">
            <v>$1</v>
          </cell>
          <cell r="E61" t="str">
            <v>$1</v>
          </cell>
          <cell r="F61" t="str">
            <v>$1</v>
          </cell>
          <cell r="H61" t="str">
            <v>$1</v>
          </cell>
        </row>
        <row r="62">
          <cell r="D62" t="str">
            <v>KI1000</v>
          </cell>
          <cell r="E62" t="str">
            <v>K0001</v>
          </cell>
          <cell r="F62" t="str">
            <v>Actual_</v>
          </cell>
          <cell r="H62" t="str">
            <v>M.PER</v>
          </cell>
          <cell r="J62">
            <v>1E-3</v>
          </cell>
          <cell r="L62">
            <v>1918.4393726283247</v>
          </cell>
          <cell r="M62">
            <v>1862.1837906100484</v>
          </cell>
          <cell r="N62">
            <v>2162.8775862321495</v>
          </cell>
          <cell r="O62">
            <v>2084.8354875974114</v>
          </cell>
          <cell r="P62">
            <v>2070.5099036163874</v>
          </cell>
          <cell r="Q62">
            <v>2081.7569698625543</v>
          </cell>
          <cell r="R62">
            <v>2155.3961181707232</v>
          </cell>
          <cell r="S62">
            <v>-7339.4198530007297</v>
          </cell>
          <cell r="T62">
            <v>0</v>
          </cell>
          <cell r="U62">
            <v>0</v>
          </cell>
          <cell r="V62">
            <v>0</v>
          </cell>
          <cell r="W62">
            <v>0</v>
          </cell>
        </row>
        <row r="63">
          <cell r="D63" t="str">
            <v>KI1000</v>
          </cell>
          <cell r="E63" t="str">
            <v>K0001</v>
          </cell>
          <cell r="F63" t="str">
            <v>Budget_</v>
          </cell>
          <cell r="H63" t="str">
            <v>M.PER</v>
          </cell>
          <cell r="J63">
            <v>1E-3</v>
          </cell>
          <cell r="L63">
            <v>1942.8700817202719</v>
          </cell>
          <cell r="M63">
            <v>1900.1545976951843</v>
          </cell>
          <cell r="N63">
            <v>2002.9588261721713</v>
          </cell>
          <cell r="O63">
            <v>1978.2691021529074</v>
          </cell>
          <cell r="P63">
            <v>2033.9768580130526</v>
          </cell>
          <cell r="Q63">
            <v>2064.2691910969652</v>
          </cell>
          <cell r="R63">
            <v>2102.8601608136764</v>
          </cell>
          <cell r="S63">
            <v>2130.9343116768523</v>
          </cell>
          <cell r="T63">
            <v>2124.4106398326494</v>
          </cell>
          <cell r="U63">
            <v>2153.9510263102056</v>
          </cell>
          <cell r="V63">
            <v>2150.181519898329</v>
          </cell>
          <cell r="W63">
            <v>2174.3535968193228</v>
          </cell>
        </row>
        <row r="64">
          <cell r="D64" t="str">
            <v>KI1000</v>
          </cell>
          <cell r="E64" t="str">
            <v>K0001</v>
          </cell>
          <cell r="F64" t="str">
            <v>Actual_</v>
          </cell>
          <cell r="H64" t="str">
            <v>M.CTD</v>
          </cell>
          <cell r="J64">
            <v>1E-3</v>
          </cell>
          <cell r="L64">
            <v>1918.4393726283247</v>
          </cell>
          <cell r="M64">
            <v>3780.6231632383733</v>
          </cell>
          <cell r="N64">
            <v>5943.5007494705224</v>
          </cell>
          <cell r="O64">
            <v>8028.3362370679342</v>
          </cell>
          <cell r="P64">
            <v>10098.846140684322</v>
          </cell>
          <cell r="Q64">
            <v>12180.603110546876</v>
          </cell>
          <cell r="R64">
            <v>14335.999228717599</v>
          </cell>
          <cell r="S64">
            <v>6996.5793757168694</v>
          </cell>
          <cell r="T64">
            <v>6996.5793757168694</v>
          </cell>
          <cell r="U64">
            <v>6996.5793757168694</v>
          </cell>
          <cell r="V64">
            <v>6996.5793757168694</v>
          </cell>
          <cell r="W64">
            <v>6996.5793757168694</v>
          </cell>
        </row>
        <row r="65">
          <cell r="D65" t="str">
            <v>KI1000</v>
          </cell>
          <cell r="E65" t="str">
            <v>K0001</v>
          </cell>
          <cell r="F65" t="str">
            <v>Budget_</v>
          </cell>
          <cell r="H65" t="str">
            <v>M.CTD</v>
          </cell>
          <cell r="J65">
            <v>1E-3</v>
          </cell>
          <cell r="L65">
            <v>1942.8700817202719</v>
          </cell>
          <cell r="M65">
            <v>3843.0246794154559</v>
          </cell>
          <cell r="N65">
            <v>5845.9835055876274</v>
          </cell>
          <cell r="O65">
            <v>7824.2526077405346</v>
          </cell>
          <cell r="P65">
            <v>9858.2294657535876</v>
          </cell>
          <cell r="Q65">
            <v>11922.498656850552</v>
          </cell>
          <cell r="R65">
            <v>14025.358817664228</v>
          </cell>
          <cell r="S65">
            <v>16156.293129341082</v>
          </cell>
          <cell r="T65">
            <v>18280.703769173731</v>
          </cell>
          <cell r="U65">
            <v>20434.654795483937</v>
          </cell>
          <cell r="V65">
            <v>22584.836315382265</v>
          </cell>
          <cell r="W65">
            <v>24759.189912201589</v>
          </cell>
        </row>
        <row r="66">
          <cell r="D66" t="str">
            <v>KI1000</v>
          </cell>
          <cell r="E66" t="str">
            <v>K0001</v>
          </cell>
          <cell r="F66" t="str">
            <v>DetailedFC1_</v>
          </cell>
          <cell r="H66" t="str">
            <v>M.CTD</v>
          </cell>
          <cell r="J66">
            <v>1E-3</v>
          </cell>
          <cell r="L66">
            <v>1918.4409211403242</v>
          </cell>
          <cell r="M66">
            <v>3780.6231632383733</v>
          </cell>
          <cell r="N66">
            <v>5837.4453333394531</v>
          </cell>
          <cell r="O66">
            <v>7815.2315592343302</v>
          </cell>
          <cell r="P66">
            <v>9834.7277805301637</v>
          </cell>
          <cell r="Q66">
            <v>11886.794622359101</v>
          </cell>
          <cell r="R66">
            <v>13965.871661487767</v>
          </cell>
          <cell r="S66">
            <v>16074.063800230635</v>
          </cell>
          <cell r="T66">
            <v>18168.304536748015</v>
          </cell>
          <cell r="U66">
            <v>20265.81208736237</v>
          </cell>
          <cell r="V66">
            <v>22360.768804084772</v>
          </cell>
          <cell r="W66">
            <v>24405.517026862057</v>
          </cell>
        </row>
        <row r="84">
          <cell r="D84" t="str">
            <v>PRESERVE</v>
          </cell>
          <cell r="E84" t="b">
            <v>1</v>
          </cell>
          <cell r="F84" t="str">
            <v>(boolean value)</v>
          </cell>
          <cell r="G84" t="str">
            <v>Version</v>
          </cell>
          <cell r="H84" t="str">
            <v>V.2</v>
          </cell>
          <cell r="I84" t="str">
            <v>(V.1 or V.2)</v>
          </cell>
          <cell r="J84" t="str">
            <v>ACC</v>
          </cell>
        </row>
        <row r="85">
          <cell r="D85" t="str">
            <v>APPLICATION</v>
          </cell>
          <cell r="F85" t="str">
            <v>(Application ID)</v>
          </cell>
          <cell r="J85" t="str">
            <v>ENT</v>
          </cell>
        </row>
        <row r="86">
          <cell r="D86" t="str">
            <v>READ ONLY</v>
          </cell>
          <cell r="E86" t="b">
            <v>0</v>
          </cell>
          <cell r="F86" t="str">
            <v>(boolean value)</v>
          </cell>
          <cell r="J86" t="str">
            <v>CAT</v>
          </cell>
          <cell r="K86" t="str">
            <v>$2</v>
          </cell>
          <cell r="L86" t="str">
            <v>2004</v>
          </cell>
          <cell r="M86" t="str">
            <v>2004</v>
          </cell>
          <cell r="N86" t="str">
            <v>2004</v>
          </cell>
          <cell r="O86" t="str">
            <v>2004</v>
          </cell>
          <cell r="P86" t="str">
            <v>2004</v>
          </cell>
          <cell r="Q86" t="str">
            <v>2004</v>
          </cell>
          <cell r="R86" t="str">
            <v>2004</v>
          </cell>
          <cell r="S86" t="str">
            <v>2004</v>
          </cell>
          <cell r="T86" t="str">
            <v>2004</v>
          </cell>
          <cell r="U86" t="str">
            <v>2004</v>
          </cell>
          <cell r="V86" t="str">
            <v>2004</v>
          </cell>
          <cell r="W86" t="str">
            <v>2004</v>
          </cell>
        </row>
        <row r="87">
          <cell r="D87" t="str">
            <v>BLANK MISSING</v>
          </cell>
          <cell r="E87" t="b">
            <v>0</v>
          </cell>
          <cell r="F87" t="str">
            <v>(boolean value)</v>
          </cell>
          <cell r="J87" t="str">
            <v>PER</v>
          </cell>
          <cell r="K87" t="str">
            <v>$1</v>
          </cell>
          <cell r="L87">
            <v>1</v>
          </cell>
          <cell r="M87">
            <v>2</v>
          </cell>
          <cell r="N87">
            <v>3</v>
          </cell>
          <cell r="O87">
            <v>4</v>
          </cell>
          <cell r="P87">
            <v>5</v>
          </cell>
          <cell r="Q87">
            <v>6</v>
          </cell>
          <cell r="R87">
            <v>7</v>
          </cell>
          <cell r="S87">
            <v>8</v>
          </cell>
          <cell r="T87">
            <v>9</v>
          </cell>
          <cell r="U87">
            <v>10</v>
          </cell>
          <cell r="V87">
            <v>11</v>
          </cell>
          <cell r="W87">
            <v>12</v>
          </cell>
        </row>
        <row r="88">
          <cell r="J88" t="str">
            <v>FRE</v>
          </cell>
        </row>
        <row r="89">
          <cell r="J89" t="str">
            <v>KEYWORD</v>
          </cell>
        </row>
        <row r="90">
          <cell r="D90" t="str">
            <v>ACC</v>
          </cell>
          <cell r="E90" t="str">
            <v>ENT</v>
          </cell>
          <cell r="F90" t="str">
            <v>CAT</v>
          </cell>
          <cell r="G90" t="str">
            <v>PER</v>
          </cell>
          <cell r="H90" t="str">
            <v>FRE</v>
          </cell>
          <cell r="I90" t="str">
            <v>KEYWORD</v>
          </cell>
          <cell r="J90" t="str">
            <v>SCALE</v>
          </cell>
        </row>
        <row r="91">
          <cell r="D91" t="str">
            <v>$1</v>
          </cell>
          <cell r="E91" t="str">
            <v>$1</v>
          </cell>
          <cell r="F91" t="str">
            <v>$1</v>
          </cell>
          <cell r="H91" t="str">
            <v>$1</v>
          </cell>
        </row>
        <row r="92">
          <cell r="D92" t="str">
            <v>KI1000</v>
          </cell>
          <cell r="E92" t="str">
            <v>0650_HB2</v>
          </cell>
          <cell r="F92" t="str">
            <v>Budget_</v>
          </cell>
          <cell r="H92" t="str">
            <v>M.CTD</v>
          </cell>
          <cell r="J92">
            <v>1E-3</v>
          </cell>
          <cell r="L92">
            <v>670.78759130434787</v>
          </cell>
          <cell r="M92">
            <v>1351.9180956521743</v>
          </cell>
          <cell r="N92">
            <v>2029.7660608695653</v>
          </cell>
          <cell r="O92">
            <v>2720.8341652173913</v>
          </cell>
          <cell r="P92">
            <v>3432.5386260869573</v>
          </cell>
          <cell r="Q92">
            <v>4157.8578434782603</v>
          </cell>
          <cell r="R92">
            <v>4894.0931478260891</v>
          </cell>
          <cell r="S92">
            <v>5650.341869565219</v>
          </cell>
          <cell r="T92">
            <v>6411.371208695653</v>
          </cell>
          <cell r="U92">
            <v>7173.3335043478255</v>
          </cell>
          <cell r="V92">
            <v>7952.3657652173924</v>
          </cell>
          <cell r="W92">
            <v>8756.78395652174</v>
          </cell>
        </row>
        <row r="93">
          <cell r="D93" t="str">
            <v>KI1000</v>
          </cell>
          <cell r="E93" t="str">
            <v>0650_HB2</v>
          </cell>
          <cell r="F93" t="str">
            <v>Actual_</v>
          </cell>
          <cell r="H93" t="str">
            <v>M.CTD</v>
          </cell>
          <cell r="J93">
            <v>1E-3</v>
          </cell>
          <cell r="L93">
            <v>635.23276132727392</v>
          </cell>
          <cell r="M93">
            <v>1283.9956120695797</v>
          </cell>
          <cell r="N93">
            <v>2069.7663404872146</v>
          </cell>
          <cell r="O93">
            <v>2853.1843525109207</v>
          </cell>
          <cell r="P93">
            <v>3609.6425977833055</v>
          </cell>
          <cell r="Q93">
            <v>4389.5406959230922</v>
          </cell>
          <cell r="R93">
            <v>5186.6530107578374</v>
          </cell>
          <cell r="S93">
            <v>4389.5406959230922</v>
          </cell>
          <cell r="T93">
            <v>4389.5406959230922</v>
          </cell>
          <cell r="U93">
            <v>4389.5406959230922</v>
          </cell>
          <cell r="V93">
            <v>4389.5406959230922</v>
          </cell>
          <cell r="W93">
            <v>4389.5406959230922</v>
          </cell>
        </row>
        <row r="94">
          <cell r="D94" t="str">
            <v>KI1000</v>
          </cell>
          <cell r="E94" t="str">
            <v>0002_HB2</v>
          </cell>
          <cell r="F94" t="str">
            <v>Budget_</v>
          </cell>
          <cell r="H94" t="str">
            <v>M.CTD</v>
          </cell>
          <cell r="J94">
            <v>1E-3</v>
          </cell>
          <cell r="L94">
            <v>714.47642078000024</v>
          </cell>
          <cell r="M94">
            <v>1399.7026709700001</v>
          </cell>
          <cell r="N94">
            <v>2144.9255586300001</v>
          </cell>
          <cell r="O94">
            <v>2871.504761990001</v>
          </cell>
          <cell r="P94">
            <v>3618.0839653800017</v>
          </cell>
          <cell r="Q94">
            <v>4376.0222390900008</v>
          </cell>
          <cell r="R94">
            <v>5143.5499885699992</v>
          </cell>
          <cell r="S94">
            <v>5910.5304022599976</v>
          </cell>
          <cell r="T94">
            <v>6671.4694337600013</v>
          </cell>
          <cell r="U94">
            <v>7445.8519177699982</v>
          </cell>
          <cell r="V94">
            <v>8202.7645507699999</v>
          </cell>
          <cell r="W94">
            <v>8962.5960288500009</v>
          </cell>
        </row>
        <row r="95">
          <cell r="D95" t="str">
            <v>KI1000</v>
          </cell>
          <cell r="E95" t="str">
            <v>0002_HB2</v>
          </cell>
          <cell r="F95" t="str">
            <v>Actual_</v>
          </cell>
          <cell r="H95" t="str">
            <v>M.CTD</v>
          </cell>
          <cell r="J95">
            <v>1E-3</v>
          </cell>
          <cell r="L95">
            <v>690.40330946999995</v>
          </cell>
          <cell r="M95">
            <v>1361.7982431100002</v>
          </cell>
          <cell r="N95">
            <v>2120.8898559700001</v>
          </cell>
          <cell r="O95">
            <v>2843.4480996000002</v>
          </cell>
          <cell r="P95">
            <v>3570.0254077299996</v>
          </cell>
          <cell r="Q95">
            <v>4282.2623721700002</v>
          </cell>
          <cell r="R95">
            <v>5033.0467214000009</v>
          </cell>
          <cell r="S95">
            <v>0</v>
          </cell>
          <cell r="T95">
            <v>0</v>
          </cell>
          <cell r="U95">
            <v>0</v>
          </cell>
          <cell r="V95">
            <v>0</v>
          </cell>
          <cell r="W95">
            <v>0</v>
          </cell>
        </row>
        <row r="96">
          <cell r="D96" t="str">
            <v>KI1000</v>
          </cell>
          <cell r="E96" t="str">
            <v>0500_HB2</v>
          </cell>
          <cell r="F96" t="str">
            <v>Budget_</v>
          </cell>
          <cell r="H96" t="str">
            <v>M.CTD</v>
          </cell>
          <cell r="J96">
            <v>1E-3</v>
          </cell>
          <cell r="L96">
            <v>340.55074499346017</v>
          </cell>
          <cell r="M96">
            <v>668.53834518238602</v>
          </cell>
          <cell r="N96">
            <v>1030.4118028629559</v>
          </cell>
          <cell r="O96">
            <v>1377.0190298793775</v>
          </cell>
          <cell r="P96">
            <v>1733.5053645400383</v>
          </cell>
          <cell r="Q96">
            <v>2094.3913969917166</v>
          </cell>
          <cell r="R96">
            <v>2467.8915137915997</v>
          </cell>
          <cell r="S96">
            <v>2849.0316036477252</v>
          </cell>
          <cell r="T96">
            <v>3227.642804897544</v>
          </cell>
          <cell r="U96">
            <v>3616.8743661677081</v>
          </cell>
          <cell r="V96">
            <v>4005.1491040837086</v>
          </cell>
          <cell r="W96">
            <v>4387.8116360848708</v>
          </cell>
        </row>
        <row r="97">
          <cell r="D97" t="str">
            <v>KI1000</v>
          </cell>
          <cell r="E97" t="str">
            <v>0500_HB2</v>
          </cell>
          <cell r="F97" t="str">
            <v>Actual_</v>
          </cell>
          <cell r="H97" t="str">
            <v>M.CTD</v>
          </cell>
          <cell r="J97">
            <v>1E-3</v>
          </cell>
          <cell r="L97">
            <v>382.57860287034356</v>
          </cell>
          <cell r="M97">
            <v>730.82629571791347</v>
          </cell>
          <cell r="N97">
            <v>1132.669984247178</v>
          </cell>
          <cell r="O97">
            <v>1500.2041885026254</v>
          </cell>
          <cell r="P97">
            <v>1874.6783909580622</v>
          </cell>
          <cell r="Q97">
            <v>2240.769635148552</v>
          </cell>
          <cell r="R97">
            <v>2624.7352966865051</v>
          </cell>
          <cell r="S97">
            <v>2240.769635148552</v>
          </cell>
          <cell r="T97">
            <v>2240.769635148552</v>
          </cell>
          <cell r="U97">
            <v>2240.769635148552</v>
          </cell>
          <cell r="V97">
            <v>2240.769635148552</v>
          </cell>
          <cell r="W97">
            <v>2240.769635148552</v>
          </cell>
        </row>
        <row r="98">
          <cell r="D98" t="str">
            <v>KI1000</v>
          </cell>
          <cell r="E98" t="str">
            <v>0159_HB2</v>
          </cell>
          <cell r="F98" t="str">
            <v>Budget_</v>
          </cell>
          <cell r="H98" t="str">
            <v>M.CTD</v>
          </cell>
          <cell r="J98">
            <v>1E-3</v>
          </cell>
          <cell r="L98">
            <v>89.483159339999986</v>
          </cell>
          <cell r="M98">
            <v>171.86119567</v>
          </cell>
          <cell r="N98">
            <v>259.53570899999994</v>
          </cell>
          <cell r="O98">
            <v>341.62886833000005</v>
          </cell>
          <cell r="P98">
            <v>424.63856267</v>
          </cell>
          <cell r="Q98">
            <v>508.34075100000007</v>
          </cell>
          <cell r="R98">
            <v>598.34893034000004</v>
          </cell>
          <cell r="S98">
            <v>688.83988566999972</v>
          </cell>
          <cell r="T98">
            <v>774.91176599999983</v>
          </cell>
          <cell r="U98">
            <v>862.45385833000034</v>
          </cell>
          <cell r="V98">
            <v>948.10086167000009</v>
          </cell>
          <cell r="W98">
            <v>1043.1545889999998</v>
          </cell>
        </row>
        <row r="99">
          <cell r="D99" t="str">
            <v>KI1000</v>
          </cell>
          <cell r="E99" t="str">
            <v>0159_HB2</v>
          </cell>
          <cell r="F99" t="str">
            <v>Actual_</v>
          </cell>
          <cell r="H99" t="str">
            <v>M.CTD</v>
          </cell>
          <cell r="J99">
            <v>1E-3</v>
          </cell>
          <cell r="L99">
            <v>81.046149330000006</v>
          </cell>
          <cell r="M99">
            <v>155.72102383000006</v>
          </cell>
          <cell r="N99">
            <v>236.04681572000007</v>
          </cell>
          <cell r="O99">
            <v>308.92323248999986</v>
          </cell>
          <cell r="P99">
            <v>380.45072141000009</v>
          </cell>
          <cell r="Q99">
            <v>446.13338707999998</v>
          </cell>
          <cell r="R99">
            <v>522.91520515000025</v>
          </cell>
          <cell r="S99">
            <v>0</v>
          </cell>
          <cell r="T99">
            <v>0</v>
          </cell>
          <cell r="U99">
            <v>0</v>
          </cell>
          <cell r="V99">
            <v>0</v>
          </cell>
          <cell r="W99">
            <v>0</v>
          </cell>
        </row>
        <row r="100">
          <cell r="D100" t="str">
            <v>KI1000</v>
          </cell>
          <cell r="E100" t="str">
            <v>0246_HB2</v>
          </cell>
          <cell r="F100" t="str">
            <v>Budget_</v>
          </cell>
          <cell r="H100" t="str">
            <v>M.CTD</v>
          </cell>
          <cell r="J100">
            <v>1E-3</v>
          </cell>
          <cell r="L100">
            <v>60.867381658282056</v>
          </cell>
          <cell r="M100">
            <v>116.46131499004888</v>
          </cell>
          <cell r="N100">
            <v>176.77955309759551</v>
          </cell>
          <cell r="O100">
            <v>235.37746022244704</v>
          </cell>
          <cell r="P100">
            <v>297.09268231879622</v>
          </cell>
          <cell r="Q100">
            <v>358.06480200841042</v>
          </cell>
          <cell r="R100">
            <v>421.06264200032234</v>
          </cell>
          <cell r="S100">
            <v>484.5818055439525</v>
          </cell>
          <cell r="T100">
            <v>547.721014088679</v>
          </cell>
          <cell r="U100">
            <v>612.25155368535854</v>
          </cell>
          <cell r="V100">
            <v>674.07180087524409</v>
          </cell>
          <cell r="W100">
            <v>744.70184837147099</v>
          </cell>
        </row>
        <row r="101">
          <cell r="D101" t="str">
            <v>KI1000</v>
          </cell>
          <cell r="E101" t="str">
            <v>0246_HB2</v>
          </cell>
          <cell r="F101" t="str">
            <v>Actual_</v>
          </cell>
          <cell r="H101" t="str">
            <v>M.CTD</v>
          </cell>
          <cell r="J101">
            <v>1E-3</v>
          </cell>
          <cell r="L101">
            <v>63.331160465801617</v>
          </cell>
          <cell r="M101">
            <v>121.55297850718937</v>
          </cell>
          <cell r="N101">
            <v>186.40365201740832</v>
          </cell>
          <cell r="O101">
            <v>253.01705732872526</v>
          </cell>
          <cell r="P101">
            <v>321.75156403007509</v>
          </cell>
          <cell r="Q101">
            <v>390.1705173212228</v>
          </cell>
          <cell r="R101">
            <v>460.42274692378288</v>
          </cell>
          <cell r="S101">
            <v>390.1705173212228</v>
          </cell>
          <cell r="T101">
            <v>390.1705173212228</v>
          </cell>
          <cell r="U101">
            <v>390.1705173212228</v>
          </cell>
          <cell r="V101">
            <v>390.1705173212228</v>
          </cell>
          <cell r="W101">
            <v>390.1705173212228</v>
          </cell>
        </row>
        <row r="102">
          <cell r="D102" t="str">
            <v>KI1000</v>
          </cell>
          <cell r="E102" t="str">
            <v>0606_HB2</v>
          </cell>
          <cell r="F102" t="str">
            <v>Budget_</v>
          </cell>
          <cell r="H102" t="str">
            <v>M.CTD</v>
          </cell>
          <cell r="J102">
            <v>1E-3</v>
          </cell>
          <cell r="L102">
            <v>79.820100780000004</v>
          </cell>
          <cell r="M102">
            <v>161.26877919</v>
          </cell>
          <cell r="N102">
            <v>244.73660123999991</v>
          </cell>
          <cell r="O102">
            <v>327.50533965000005</v>
          </cell>
          <cell r="P102">
            <v>411.76425070000005</v>
          </cell>
          <cell r="Q102">
            <v>496.99080314000014</v>
          </cell>
          <cell r="R102">
            <v>582.14049083000009</v>
          </cell>
          <cell r="S102">
            <v>667.21529644000032</v>
          </cell>
          <cell r="T102">
            <v>752.87180538000007</v>
          </cell>
          <cell r="U102">
            <v>839.77933115999997</v>
          </cell>
          <cell r="V102">
            <v>927.77289379000013</v>
          </cell>
          <cell r="W102">
            <v>1016.4384254400002</v>
          </cell>
        </row>
        <row r="103">
          <cell r="D103" t="str">
            <v>KI1000</v>
          </cell>
          <cell r="E103" t="str">
            <v>0606_HB2</v>
          </cell>
          <cell r="F103" t="str">
            <v>Actual_</v>
          </cell>
          <cell r="H103" t="str">
            <v>M.CTD</v>
          </cell>
          <cell r="J103">
            <v>1E-3</v>
          </cell>
          <cell r="L103">
            <v>77.648131330000012</v>
          </cell>
          <cell r="M103">
            <v>156.78522914000001</v>
          </cell>
          <cell r="N103">
            <v>250.25714169</v>
          </cell>
          <cell r="O103">
            <v>339.26466985000008</v>
          </cell>
          <cell r="P103">
            <v>427.81036845</v>
          </cell>
          <cell r="Q103">
            <v>517.38187303000007</v>
          </cell>
          <cell r="R103">
            <v>607.4199120699999</v>
          </cell>
          <cell r="S103">
            <v>0</v>
          </cell>
          <cell r="T103">
            <v>0</v>
          </cell>
          <cell r="U103">
            <v>0</v>
          </cell>
          <cell r="V103">
            <v>0</v>
          </cell>
          <cell r="W103">
            <v>0</v>
          </cell>
        </row>
        <row r="121">
          <cell r="D121" t="str">
            <v>PRESERVE</v>
          </cell>
          <cell r="E121" t="b">
            <v>1</v>
          </cell>
          <cell r="F121" t="str">
            <v>(boolean value)</v>
          </cell>
          <cell r="G121" t="str">
            <v>Version</v>
          </cell>
          <cell r="H121" t="str">
            <v>V.2</v>
          </cell>
          <cell r="I121" t="str">
            <v>(V.1 or V.2)</v>
          </cell>
          <cell r="J121" t="str">
            <v>ACC</v>
          </cell>
        </row>
        <row r="122">
          <cell r="D122" t="str">
            <v>APPLICATION</v>
          </cell>
          <cell r="F122" t="str">
            <v>(Application ID)</v>
          </cell>
          <cell r="J122" t="str">
            <v>ENT</v>
          </cell>
        </row>
        <row r="123">
          <cell r="D123" t="str">
            <v>READ ONLY</v>
          </cell>
          <cell r="E123" t="b">
            <v>0</v>
          </cell>
          <cell r="F123" t="str">
            <v>(boolean value)</v>
          </cell>
          <cell r="J123" t="str">
            <v>CAT</v>
          </cell>
          <cell r="K123" t="str">
            <v>$2</v>
          </cell>
          <cell r="L123" t="str">
            <v>2004</v>
          </cell>
          <cell r="M123" t="str">
            <v>2004</v>
          </cell>
          <cell r="N123" t="str">
            <v>2004</v>
          </cell>
          <cell r="O123" t="str">
            <v>2004</v>
          </cell>
          <cell r="P123" t="str">
            <v>2004</v>
          </cell>
          <cell r="Q123" t="str">
            <v>2004</v>
          </cell>
          <cell r="R123" t="str">
            <v>2004</v>
          </cell>
          <cell r="S123" t="str">
            <v>2004</v>
          </cell>
          <cell r="T123" t="str">
            <v>2004</v>
          </cell>
          <cell r="U123" t="str">
            <v>2004</v>
          </cell>
          <cell r="V123" t="str">
            <v>2004</v>
          </cell>
          <cell r="W123" t="str">
            <v>2004</v>
          </cell>
        </row>
        <row r="124">
          <cell r="D124" t="str">
            <v>BLANK MISSING</v>
          </cell>
          <cell r="E124" t="b">
            <v>0</v>
          </cell>
          <cell r="F124" t="str">
            <v>(boolean value)</v>
          </cell>
          <cell r="J124" t="str">
            <v>PER</v>
          </cell>
          <cell r="K124" t="str">
            <v>$1</v>
          </cell>
          <cell r="L124">
            <v>1</v>
          </cell>
          <cell r="M124">
            <v>2</v>
          </cell>
          <cell r="N124">
            <v>3</v>
          </cell>
          <cell r="O124">
            <v>4</v>
          </cell>
          <cell r="P124">
            <v>5</v>
          </cell>
          <cell r="Q124">
            <v>6</v>
          </cell>
          <cell r="R124">
            <v>7</v>
          </cell>
          <cell r="S124">
            <v>8</v>
          </cell>
          <cell r="T124">
            <v>9</v>
          </cell>
          <cell r="U124">
            <v>10</v>
          </cell>
          <cell r="V124">
            <v>11</v>
          </cell>
          <cell r="W124">
            <v>12</v>
          </cell>
        </row>
        <row r="125">
          <cell r="J125" t="str">
            <v>FRE</v>
          </cell>
        </row>
        <row r="126">
          <cell r="J126" t="str">
            <v>KEYWORD</v>
          </cell>
        </row>
        <row r="127">
          <cell r="D127" t="str">
            <v>ACC</v>
          </cell>
          <cell r="E127" t="str">
            <v>ENT</v>
          </cell>
          <cell r="F127" t="str">
            <v>CAT</v>
          </cell>
          <cell r="G127" t="str">
            <v>PER</v>
          </cell>
          <cell r="H127" t="str">
            <v>FRE</v>
          </cell>
          <cell r="I127" t="str">
            <v>KEYWORD</v>
          </cell>
          <cell r="J127" t="str">
            <v>SCALE</v>
          </cell>
        </row>
        <row r="128">
          <cell r="D128" t="str">
            <v>$1</v>
          </cell>
          <cell r="E128" t="str">
            <v>$1</v>
          </cell>
          <cell r="F128" t="str">
            <v>$1</v>
          </cell>
          <cell r="H128" t="str">
            <v>$1</v>
          </cell>
        </row>
        <row r="129">
          <cell r="D129">
            <v>3600000000</v>
          </cell>
          <cell r="E129" t="str">
            <v>K0001</v>
          </cell>
          <cell r="F129" t="str">
            <v>Actual_</v>
          </cell>
          <cell r="H129" t="str">
            <v>M.PER</v>
          </cell>
          <cell r="J129">
            <v>1E-3</v>
          </cell>
          <cell r="L129">
            <v>0</v>
          </cell>
          <cell r="M129">
            <v>176.23331119979372</v>
          </cell>
          <cell r="N129">
            <v>16.853847109804747</v>
          </cell>
          <cell r="O129">
            <v>119.53933252448252</v>
          </cell>
          <cell r="P129">
            <v>24.234627739475808</v>
          </cell>
          <cell r="Q129">
            <v>246.21370410914707</v>
          </cell>
          <cell r="R129">
            <v>60.898357665335176</v>
          </cell>
          <cell r="S129">
            <v>-981.55748854533488</v>
          </cell>
          <cell r="T129">
            <v>0</v>
          </cell>
          <cell r="U129">
            <v>0</v>
          </cell>
          <cell r="V129">
            <v>0</v>
          </cell>
          <cell r="W129">
            <v>-5.8207660913467408E-14</v>
          </cell>
        </row>
        <row r="130">
          <cell r="D130">
            <v>3600000000</v>
          </cell>
          <cell r="E130" t="str">
            <v>K0001</v>
          </cell>
          <cell r="F130" t="str">
            <v>Budget_</v>
          </cell>
          <cell r="H130" t="str">
            <v>M.PER</v>
          </cell>
          <cell r="J130">
            <v>1E-3</v>
          </cell>
          <cell r="L130">
            <v>-92.149718313724492</v>
          </cell>
          <cell r="M130">
            <v>-59.228709294295363</v>
          </cell>
          <cell r="N130">
            <v>-65.969138654316666</v>
          </cell>
          <cell r="O130">
            <v>-64.282254304854604</v>
          </cell>
          <cell r="P130">
            <v>-64.478386063879526</v>
          </cell>
          <cell r="Q130">
            <v>-63.457903984985954</v>
          </cell>
          <cell r="R130">
            <v>-64.931764323378559</v>
          </cell>
          <cell r="S130">
            <v>-65.681246227188737</v>
          </cell>
          <cell r="T130">
            <v>-27.044800531129937</v>
          </cell>
          <cell r="U130">
            <v>-64.459105545298428</v>
          </cell>
          <cell r="V130">
            <v>-62.631525413354744</v>
          </cell>
          <cell r="W130">
            <v>-68.38109066613589</v>
          </cell>
        </row>
        <row r="131">
          <cell r="D131">
            <v>3600000000</v>
          </cell>
          <cell r="E131" t="str">
            <v>K0001</v>
          </cell>
          <cell r="F131" t="str">
            <v>Actual_</v>
          </cell>
          <cell r="H131" t="str">
            <v>M.CTD</v>
          </cell>
          <cell r="J131">
            <v>1E-3</v>
          </cell>
          <cell r="L131">
            <v>0</v>
          </cell>
          <cell r="M131">
            <v>176.23331119979372</v>
          </cell>
          <cell r="N131">
            <v>193.08715830959846</v>
          </cell>
          <cell r="O131">
            <v>312.62649083408098</v>
          </cell>
          <cell r="P131">
            <v>336.86111857355678</v>
          </cell>
          <cell r="Q131">
            <v>583.07482268270383</v>
          </cell>
          <cell r="R131">
            <v>643.97318034803902</v>
          </cell>
          <cell r="S131">
            <v>-337.58430819729585</v>
          </cell>
          <cell r="T131">
            <v>-337.58430819729585</v>
          </cell>
          <cell r="U131">
            <v>-337.58430819729585</v>
          </cell>
          <cell r="V131">
            <v>-337.58430819729585</v>
          </cell>
          <cell r="W131">
            <v>-337.58430819729597</v>
          </cell>
        </row>
        <row r="132">
          <cell r="D132">
            <v>3600000000</v>
          </cell>
          <cell r="E132" t="str">
            <v>K0001</v>
          </cell>
          <cell r="F132" t="str">
            <v>Budget_</v>
          </cell>
          <cell r="H132" t="str">
            <v>M.CTD</v>
          </cell>
          <cell r="J132">
            <v>1E-3</v>
          </cell>
          <cell r="L132">
            <v>-92.149718313724492</v>
          </cell>
          <cell r="M132">
            <v>-151.37842760801985</v>
          </cell>
          <cell r="N132">
            <v>-217.3475662623365</v>
          </cell>
          <cell r="O132">
            <v>-281.62982056719113</v>
          </cell>
          <cell r="P132">
            <v>-346.10820663107063</v>
          </cell>
          <cell r="Q132">
            <v>-409.56611061605662</v>
          </cell>
          <cell r="R132">
            <v>-474.49787493943518</v>
          </cell>
          <cell r="S132">
            <v>-540.17912116662387</v>
          </cell>
          <cell r="T132">
            <v>-567.22392169775389</v>
          </cell>
          <cell r="U132">
            <v>-631.68302724305227</v>
          </cell>
          <cell r="V132">
            <v>-694.31455265640705</v>
          </cell>
          <cell r="W132">
            <v>-762.69564332254288</v>
          </cell>
        </row>
        <row r="133">
          <cell r="D133">
            <v>3600000000</v>
          </cell>
          <cell r="E133" t="str">
            <v>K0001</v>
          </cell>
          <cell r="F133" t="str">
            <v>DetailedFC1_</v>
          </cell>
          <cell r="H133" t="str">
            <v>M.CTD</v>
          </cell>
          <cell r="J133">
            <v>1E-3</v>
          </cell>
          <cell r="L133">
            <v>0</v>
          </cell>
          <cell r="M133">
            <v>176.23331119979372</v>
          </cell>
          <cell r="N133">
            <v>284.0000037158847</v>
          </cell>
          <cell r="O133">
            <v>430.11268894138783</v>
          </cell>
          <cell r="P133">
            <v>596.53494626205634</v>
          </cell>
          <cell r="Q133">
            <v>781.92375726971818</v>
          </cell>
          <cell r="R133">
            <v>978.5213766700756</v>
          </cell>
          <cell r="S133">
            <v>1171.5231877205044</v>
          </cell>
          <cell r="T133">
            <v>1409.9897420611564</v>
          </cell>
          <cell r="U133">
            <v>1604.0706701388333</v>
          </cell>
          <cell r="V133">
            <v>1785.8112922298019</v>
          </cell>
          <cell r="W133">
            <v>-701.33386927634751</v>
          </cell>
        </row>
        <row r="151">
          <cell r="D151" t="str">
            <v>PRESERVE</v>
          </cell>
          <cell r="E151" t="b">
            <v>1</v>
          </cell>
          <cell r="F151" t="str">
            <v>(boolean value)</v>
          </cell>
          <cell r="G151" t="str">
            <v>Version</v>
          </cell>
          <cell r="H151" t="str">
            <v>V.2</v>
          </cell>
          <cell r="I151" t="str">
            <v>(V.1 or V.2)</v>
          </cell>
          <cell r="J151" t="str">
            <v>ACC</v>
          </cell>
        </row>
        <row r="152">
          <cell r="D152" t="str">
            <v>APPLICATION</v>
          </cell>
          <cell r="F152" t="str">
            <v>(Application ID)</v>
          </cell>
          <cell r="J152" t="str">
            <v>ENT</v>
          </cell>
        </row>
        <row r="153">
          <cell r="D153" t="str">
            <v>READ ONLY</v>
          </cell>
          <cell r="E153" t="b">
            <v>0</v>
          </cell>
          <cell r="F153" t="str">
            <v>(boolean value)</v>
          </cell>
          <cell r="J153" t="str">
            <v>CAT</v>
          </cell>
          <cell r="K153" t="str">
            <v>$2</v>
          </cell>
          <cell r="L153" t="str">
            <v>2004</v>
          </cell>
          <cell r="M153" t="str">
            <v>2004</v>
          </cell>
          <cell r="N153" t="str">
            <v>2004</v>
          </cell>
          <cell r="O153" t="str">
            <v>2004</v>
          </cell>
          <cell r="P153" t="str">
            <v>2004</v>
          </cell>
          <cell r="Q153" t="str">
            <v>2004</v>
          </cell>
          <cell r="R153" t="str">
            <v>2004</v>
          </cell>
          <cell r="S153" t="str">
            <v>2004</v>
          </cell>
          <cell r="T153" t="str">
            <v>2004</v>
          </cell>
          <cell r="U153" t="str">
            <v>2004</v>
          </cell>
          <cell r="V153" t="str">
            <v>2004</v>
          </cell>
          <cell r="W153" t="str">
            <v>2004</v>
          </cell>
        </row>
        <row r="154">
          <cell r="D154" t="str">
            <v>BLANK MISSING</v>
          </cell>
          <cell r="E154" t="b">
            <v>0</v>
          </cell>
          <cell r="F154" t="str">
            <v>(boolean value)</v>
          </cell>
          <cell r="J154" t="str">
            <v>PER</v>
          </cell>
          <cell r="K154" t="str">
            <v>$1</v>
          </cell>
          <cell r="L154">
            <v>1</v>
          </cell>
          <cell r="M154">
            <v>2</v>
          </cell>
          <cell r="N154">
            <v>3</v>
          </cell>
          <cell r="O154">
            <v>4</v>
          </cell>
          <cell r="P154">
            <v>5</v>
          </cell>
          <cell r="Q154">
            <v>6</v>
          </cell>
          <cell r="R154">
            <v>7</v>
          </cell>
          <cell r="S154">
            <v>8</v>
          </cell>
          <cell r="T154">
            <v>9</v>
          </cell>
          <cell r="U154">
            <v>10</v>
          </cell>
          <cell r="V154">
            <v>11</v>
          </cell>
          <cell r="W154">
            <v>12</v>
          </cell>
        </row>
        <row r="155">
          <cell r="J155" t="str">
            <v>FRE</v>
          </cell>
        </row>
        <row r="156">
          <cell r="J156" t="str">
            <v>KEYWORD</v>
          </cell>
        </row>
        <row r="157">
          <cell r="D157" t="str">
            <v>ACC</v>
          </cell>
          <cell r="E157" t="str">
            <v>ENT</v>
          </cell>
          <cell r="F157" t="str">
            <v>CAT</v>
          </cell>
          <cell r="G157" t="str">
            <v>PER</v>
          </cell>
          <cell r="H157" t="str">
            <v>FRE</v>
          </cell>
          <cell r="I157" t="str">
            <v>KEYWORD</v>
          </cell>
          <cell r="J157" t="str">
            <v>SCALE</v>
          </cell>
        </row>
        <row r="158">
          <cell r="D158" t="str">
            <v>$1</v>
          </cell>
          <cell r="E158" t="str">
            <v>$1</v>
          </cell>
          <cell r="F158" t="str">
            <v>$1</v>
          </cell>
          <cell r="H158" t="str">
            <v>$1</v>
          </cell>
        </row>
        <row r="159">
          <cell r="D159">
            <v>3600000000</v>
          </cell>
          <cell r="E159" t="str">
            <v>0650_HB2</v>
          </cell>
          <cell r="F159" t="str">
            <v>Budget_</v>
          </cell>
          <cell r="H159" t="str">
            <v>M.CTD</v>
          </cell>
          <cell r="J159">
            <v>1E-3</v>
          </cell>
          <cell r="L159">
            <v>-44.53489304347827</v>
          </cell>
          <cell r="M159">
            <v>-86.520535652173919</v>
          </cell>
          <cell r="N159">
            <v>-133.53742260869564</v>
          </cell>
          <cell r="O159">
            <v>-178.47965043478263</v>
          </cell>
          <cell r="P159">
            <v>-225.06692260869568</v>
          </cell>
          <cell r="Q159">
            <v>-271.68996956521744</v>
          </cell>
          <cell r="R159">
            <v>-320.37614956521742</v>
          </cell>
          <cell r="S159">
            <v>-369.51054869565223</v>
          </cell>
          <cell r="T159">
            <v>-418.70519478260871</v>
          </cell>
          <cell r="U159">
            <v>-469.66804086956535</v>
          </cell>
          <cell r="V159">
            <v>-520.25286956521757</v>
          </cell>
          <cell r="W159">
            <v>-573.92245478260884</v>
          </cell>
        </row>
        <row r="160">
          <cell r="D160">
            <v>3600000000</v>
          </cell>
          <cell r="E160" t="str">
            <v>0650_HB2</v>
          </cell>
          <cell r="F160" t="str">
            <v>Actual_</v>
          </cell>
          <cell r="H160" t="str">
            <v>M.CTD</v>
          </cell>
          <cell r="J160">
            <v>1E-3</v>
          </cell>
          <cell r="L160">
            <v>0</v>
          </cell>
          <cell r="M160">
            <v>-126.15030839027403</v>
          </cell>
          <cell r="N160">
            <v>-191.54904564726726</v>
          </cell>
          <cell r="O160">
            <v>-191.77593448181236</v>
          </cell>
          <cell r="P160">
            <v>-233.15631976345932</v>
          </cell>
          <cell r="Q160">
            <v>-274.86375551764456</v>
          </cell>
          <cell r="R160">
            <v>-331.45764514578121</v>
          </cell>
          <cell r="S160">
            <v>-274.86375551764456</v>
          </cell>
          <cell r="T160">
            <v>-274.86375551764456</v>
          </cell>
          <cell r="U160">
            <v>-274.86375551764456</v>
          </cell>
          <cell r="V160">
            <v>-274.86375551764456</v>
          </cell>
          <cell r="W160">
            <v>-274.86375551764456</v>
          </cell>
        </row>
        <row r="161">
          <cell r="D161">
            <v>3600000000</v>
          </cell>
          <cell r="E161" t="str">
            <v>0002_HB2</v>
          </cell>
          <cell r="F161" t="str">
            <v>Budget_</v>
          </cell>
          <cell r="H161" t="str">
            <v>M.CTD</v>
          </cell>
          <cell r="J161">
            <v>1E-3</v>
          </cell>
          <cell r="L161">
            <v>-24.921477500000002</v>
          </cell>
          <cell r="M161">
            <v>-49.211761189999997</v>
          </cell>
          <cell r="N161">
            <v>-73.049409199999999</v>
          </cell>
          <cell r="O161">
            <v>-96.019798230000006</v>
          </cell>
          <cell r="P161">
            <v>-118.4796946</v>
          </cell>
          <cell r="Q161">
            <v>-140.20396135000001</v>
          </cell>
          <cell r="R161">
            <v>-161.28275438999998</v>
          </cell>
          <cell r="S161">
            <v>-181.66827422</v>
          </cell>
          <cell r="T161">
            <v>-201.30287132000001</v>
          </cell>
          <cell r="U161">
            <v>-220.35023251999999</v>
          </cell>
          <cell r="V161">
            <v>-238.69943982000001</v>
          </cell>
          <cell r="W161">
            <v>-256.46408500000001</v>
          </cell>
        </row>
        <row r="162">
          <cell r="D162">
            <v>3600000000</v>
          </cell>
          <cell r="E162" t="str">
            <v>0002_HB2</v>
          </cell>
          <cell r="F162" t="str">
            <v>Actual_</v>
          </cell>
          <cell r="H162" t="str">
            <v>M.CTD</v>
          </cell>
          <cell r="J162">
            <v>1E-3</v>
          </cell>
          <cell r="L162">
            <v>0</v>
          </cell>
          <cell r="M162">
            <v>-47.647045240000004</v>
          </cell>
          <cell r="N162">
            <v>-71.596174190000013</v>
          </cell>
          <cell r="O162">
            <v>-94.505406469999997</v>
          </cell>
          <cell r="P162">
            <v>-105.12928639</v>
          </cell>
          <cell r="Q162">
            <v>-126.45376351</v>
          </cell>
          <cell r="R162">
            <v>-150.28151846000003</v>
          </cell>
          <cell r="S162">
            <v>0</v>
          </cell>
          <cell r="T162">
            <v>0</v>
          </cell>
          <cell r="U162">
            <v>0</v>
          </cell>
          <cell r="V162">
            <v>0</v>
          </cell>
          <cell r="W162">
            <v>0</v>
          </cell>
        </row>
        <row r="163">
          <cell r="D163">
            <v>3600000000</v>
          </cell>
          <cell r="E163" t="str">
            <v>0500_HB2</v>
          </cell>
          <cell r="F163" t="str">
            <v>Budget_</v>
          </cell>
          <cell r="H163" t="str">
            <v>M.CTD</v>
          </cell>
          <cell r="J163">
            <v>1E-3</v>
          </cell>
          <cell r="L163">
            <v>-20.950568027902918</v>
          </cell>
          <cell r="M163">
            <v>-39.799682066560088</v>
          </cell>
          <cell r="N163">
            <v>-61.898423819212319</v>
          </cell>
          <cell r="O163">
            <v>-85.305997761953194</v>
          </cell>
          <cell r="P163">
            <v>-107.64849391076878</v>
          </cell>
          <cell r="Q163">
            <v>-130.0713141839849</v>
          </cell>
          <cell r="R163">
            <v>-151.88569899723873</v>
          </cell>
          <cell r="S163">
            <v>-174.70537581746839</v>
          </cell>
          <cell r="T163">
            <v>-196.18258963813398</v>
          </cell>
          <cell r="U163">
            <v>-217.38550370585668</v>
          </cell>
          <cell r="V163">
            <v>-238.98454038657169</v>
          </cell>
          <cell r="W163">
            <v>-259.92953105653248</v>
          </cell>
        </row>
        <row r="164">
          <cell r="D164">
            <v>3600000000</v>
          </cell>
          <cell r="E164" t="str">
            <v>0500_HB2</v>
          </cell>
          <cell r="F164" t="str">
            <v>Actual_</v>
          </cell>
          <cell r="H164" t="str">
            <v>M.CTD</v>
          </cell>
          <cell r="J164">
            <v>1E-3</v>
          </cell>
          <cell r="L164">
            <v>0</v>
          </cell>
          <cell r="M164">
            <v>-1.1059077176800056</v>
          </cell>
          <cell r="N164">
            <v>-39.436323464797866</v>
          </cell>
          <cell r="O164">
            <v>-63.180461793111704</v>
          </cell>
          <cell r="P164">
            <v>-88.53251886149414</v>
          </cell>
          <cell r="Q164">
            <v>-57.372281327760305</v>
          </cell>
          <cell r="R164">
            <v>-81.75444963543508</v>
          </cell>
          <cell r="S164">
            <v>-57.372281327760305</v>
          </cell>
          <cell r="T164">
            <v>-57.372281327760305</v>
          </cell>
          <cell r="U164">
            <v>-57.372281327760305</v>
          </cell>
          <cell r="V164">
            <v>-57.372281327760305</v>
          </cell>
          <cell r="W164">
            <v>-57.372281327760305</v>
          </cell>
        </row>
        <row r="165">
          <cell r="D165">
            <v>3600000000</v>
          </cell>
          <cell r="E165" t="str">
            <v>0159_HB2</v>
          </cell>
          <cell r="F165" t="str">
            <v>Budget_</v>
          </cell>
          <cell r="H165" t="str">
            <v>M.CTD</v>
          </cell>
          <cell r="J165">
            <v>1E-3</v>
          </cell>
          <cell r="L165">
            <v>-1.1780925499999999</v>
          </cell>
          <cell r="M165">
            <v>-2.3561850899999999</v>
          </cell>
          <cell r="N165">
            <v>-3.3791161200000004</v>
          </cell>
          <cell r="O165">
            <v>-4.7123701799999997</v>
          </cell>
          <cell r="P165">
            <v>-5.8904627299999994</v>
          </cell>
          <cell r="Q165">
            <v>-7.0685552700000009</v>
          </cell>
          <cell r="R165">
            <v>-8.246647819999998</v>
          </cell>
          <cell r="S165">
            <v>-9.4247403599999995</v>
          </cell>
          <cell r="T165">
            <v>-10.60283291</v>
          </cell>
          <cell r="U165">
            <v>-11.78092545</v>
          </cell>
          <cell r="V165">
            <v>-12.959018000000002</v>
          </cell>
          <cell r="W165">
            <v>-14.137110540000002</v>
          </cell>
        </row>
        <row r="166">
          <cell r="D166">
            <v>3600000000</v>
          </cell>
          <cell r="E166" t="str">
            <v>0159_HB2</v>
          </cell>
          <cell r="F166" t="str">
            <v>Actual_</v>
          </cell>
          <cell r="H166" t="str">
            <v>M.CTD</v>
          </cell>
          <cell r="J166">
            <v>1E-3</v>
          </cell>
          <cell r="L166">
            <v>0</v>
          </cell>
          <cell r="M166">
            <v>-4.3817226800000002</v>
          </cell>
          <cell r="N166">
            <v>-6.4043826100000008</v>
          </cell>
          <cell r="O166">
            <v>-8.2279087799999981</v>
          </cell>
          <cell r="P166">
            <v>-10.0877137</v>
          </cell>
          <cell r="Q166">
            <v>-11.87396642</v>
          </cell>
          <cell r="R166">
            <v>-13.734319230000001</v>
          </cell>
          <cell r="S166">
            <v>0</v>
          </cell>
          <cell r="T166">
            <v>0</v>
          </cell>
          <cell r="U166">
            <v>0</v>
          </cell>
          <cell r="V166">
            <v>0</v>
          </cell>
          <cell r="W166">
            <v>0</v>
          </cell>
        </row>
        <row r="167">
          <cell r="D167">
            <v>3600000000</v>
          </cell>
          <cell r="E167" t="str">
            <v>0246_HB2</v>
          </cell>
          <cell r="F167" t="str">
            <v>Budget_</v>
          </cell>
          <cell r="H167" t="str">
            <v>M.CTD</v>
          </cell>
          <cell r="J167">
            <v>1E-3</v>
          </cell>
          <cell r="L167">
            <v>-1.2859426827884497</v>
          </cell>
          <cell r="M167">
            <v>-2.4354963873160771</v>
          </cell>
          <cell r="N167">
            <v>-3.6403551786646808</v>
          </cell>
          <cell r="O167">
            <v>-4.8336198118974156</v>
          </cell>
          <cell r="P167">
            <v>-5.9140486482542274</v>
          </cell>
          <cell r="Q167">
            <v>-6.9884661968482193</v>
          </cell>
          <cell r="R167">
            <v>-8.0766925389396587</v>
          </cell>
          <cell r="S167">
            <v>-9.1846830045706973</v>
          </cell>
          <cell r="T167">
            <v>-10.124515900045109</v>
          </cell>
          <cell r="U167">
            <v>-11.074246621292589</v>
          </cell>
          <cell r="V167">
            <v>-11.18051685604825</v>
          </cell>
          <cell r="W167">
            <v>-11.255371361460396</v>
          </cell>
        </row>
        <row r="168">
          <cell r="D168">
            <v>3600000000</v>
          </cell>
          <cell r="E168" t="str">
            <v>0246_HB2</v>
          </cell>
          <cell r="F168" t="str">
            <v>Actual_</v>
          </cell>
          <cell r="H168" t="str">
            <v>M.CTD</v>
          </cell>
          <cell r="J168">
            <v>1E-3</v>
          </cell>
          <cell r="L168">
            <v>0</v>
          </cell>
          <cell r="M168">
            <v>-2.237161360368054</v>
          </cell>
          <cell r="N168">
            <v>-3.1000736435698704</v>
          </cell>
          <cell r="O168">
            <v>-3.9862212629236939</v>
          </cell>
          <cell r="P168">
            <v>-4.882842909088061</v>
          </cell>
          <cell r="Q168">
            <v>-5.7065229033020612</v>
          </cell>
          <cell r="R168">
            <v>-6.5388616508261945</v>
          </cell>
          <cell r="S168">
            <v>-5.7065229033020612</v>
          </cell>
          <cell r="T168">
            <v>-5.7065229033020612</v>
          </cell>
          <cell r="U168">
            <v>-5.7065229033020612</v>
          </cell>
          <cell r="V168">
            <v>-5.7065229033020612</v>
          </cell>
          <cell r="W168">
            <v>-5.7065229033020612</v>
          </cell>
        </row>
        <row r="169">
          <cell r="D169">
            <v>3600000000</v>
          </cell>
          <cell r="E169" t="str">
            <v>0606_HB2</v>
          </cell>
          <cell r="F169" t="str">
            <v>Budget_</v>
          </cell>
          <cell r="H169" t="str">
            <v>M.CTD</v>
          </cell>
          <cell r="J169">
            <v>1E-3</v>
          </cell>
          <cell r="L169">
            <v>-1.36024473</v>
          </cell>
          <cell r="M169">
            <v>-2.7752585399999998</v>
          </cell>
          <cell r="N169">
            <v>-4.26016701</v>
          </cell>
          <cell r="O169">
            <v>-5.7763555800000006</v>
          </cell>
          <cell r="P169">
            <v>-7.3037221300000006</v>
          </cell>
          <cell r="Q169">
            <v>-8.8290088600000001</v>
          </cell>
          <cell r="R169">
            <v>-10.341106330000001</v>
          </cell>
          <cell r="S169">
            <v>-11.84780413</v>
          </cell>
          <cell r="T169">
            <v>-13.359314169999999</v>
          </cell>
          <cell r="U169">
            <v>-14.87919406</v>
          </cell>
          <cell r="V169">
            <v>-16.39699675</v>
          </cell>
          <cell r="W169">
            <v>-17.907895629999999</v>
          </cell>
        </row>
        <row r="170">
          <cell r="D170">
            <v>3600000000</v>
          </cell>
          <cell r="E170" t="str">
            <v>0606_HB2</v>
          </cell>
          <cell r="F170" t="str">
            <v>Actual_</v>
          </cell>
          <cell r="H170" t="str">
            <v>M.CTD</v>
          </cell>
          <cell r="J170">
            <v>1E-3</v>
          </cell>
          <cell r="L170">
            <v>0</v>
          </cell>
          <cell r="M170">
            <v>-2.3290976799999998</v>
          </cell>
          <cell r="N170">
            <v>-3.30739977</v>
          </cell>
          <cell r="O170">
            <v>-4.4987576000000002</v>
          </cell>
          <cell r="P170">
            <v>-5.6902768300000002</v>
          </cell>
          <cell r="Q170">
            <v>-6.7341283400000007</v>
          </cell>
          <cell r="R170">
            <v>-7.8750576400000014</v>
          </cell>
          <cell r="S170">
            <v>0</v>
          </cell>
          <cell r="T170">
            <v>0</v>
          </cell>
          <cell r="U170">
            <v>0</v>
          </cell>
          <cell r="V170">
            <v>0</v>
          </cell>
          <cell r="W170">
            <v>0</v>
          </cell>
        </row>
      </sheetData>
      <sheetData sheetId="6" refreshError="1">
        <row r="54">
          <cell r="D54" t="str">
            <v>PRESERVE</v>
          </cell>
          <cell r="E54" t="b">
            <v>1</v>
          </cell>
          <cell r="F54" t="str">
            <v>(boolean value)</v>
          </cell>
          <cell r="G54" t="str">
            <v>Version</v>
          </cell>
          <cell r="H54" t="str">
            <v>V.2</v>
          </cell>
          <cell r="I54" t="str">
            <v>(V.1 or V.2)</v>
          </cell>
          <cell r="J54" t="str">
            <v>ACC</v>
          </cell>
        </row>
        <row r="55">
          <cell r="D55" t="str">
            <v>APPLICATION</v>
          </cell>
          <cell r="F55" t="str">
            <v>(Application ID)</v>
          </cell>
          <cell r="J55" t="str">
            <v>ENT</v>
          </cell>
        </row>
        <row r="56">
          <cell r="D56" t="str">
            <v>READ ONLY</v>
          </cell>
          <cell r="E56" t="b">
            <v>0</v>
          </cell>
          <cell r="F56" t="str">
            <v>(boolean value)</v>
          </cell>
          <cell r="J56" t="str">
            <v>CAT</v>
          </cell>
          <cell r="K56" t="str">
            <v>$2</v>
          </cell>
          <cell r="L56" t="str">
            <v>2004</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row>
        <row r="57">
          <cell r="D57" t="str">
            <v>BLANK MISSING</v>
          </cell>
          <cell r="E57" t="b">
            <v>0</v>
          </cell>
          <cell r="F57" t="str">
            <v>(boolean value)</v>
          </cell>
          <cell r="J57" t="str">
            <v>PER</v>
          </cell>
          <cell r="K57" t="str">
            <v>$1</v>
          </cell>
          <cell r="L57">
            <v>1</v>
          </cell>
          <cell r="M57">
            <v>2</v>
          </cell>
          <cell r="N57">
            <v>3</v>
          </cell>
          <cell r="O57">
            <v>4</v>
          </cell>
          <cell r="P57">
            <v>5</v>
          </cell>
          <cell r="Q57">
            <v>6</v>
          </cell>
          <cell r="R57">
            <v>7</v>
          </cell>
          <cell r="S57">
            <v>8</v>
          </cell>
          <cell r="T57">
            <v>9</v>
          </cell>
          <cell r="U57">
            <v>10</v>
          </cell>
          <cell r="V57">
            <v>11</v>
          </cell>
          <cell r="W57">
            <v>12</v>
          </cell>
        </row>
        <row r="58">
          <cell r="J58" t="str">
            <v>FRE</v>
          </cell>
        </row>
        <row r="59">
          <cell r="J59" t="str">
            <v>KEYWORD</v>
          </cell>
        </row>
        <row r="60">
          <cell r="D60" t="str">
            <v>ACC</v>
          </cell>
          <cell r="E60" t="str">
            <v>ENT</v>
          </cell>
          <cell r="F60" t="str">
            <v>CAT</v>
          </cell>
          <cell r="G60" t="str">
            <v>PER</v>
          </cell>
          <cell r="H60" t="str">
            <v>FRE</v>
          </cell>
          <cell r="I60" t="str">
            <v>KEYWORD</v>
          </cell>
          <cell r="J60" t="str">
            <v>SCALE</v>
          </cell>
        </row>
        <row r="61">
          <cell r="D61" t="str">
            <v>$1</v>
          </cell>
          <cell r="E61" t="str">
            <v>$1</v>
          </cell>
          <cell r="F61" t="str">
            <v>$1</v>
          </cell>
          <cell r="H61" t="str">
            <v>$1</v>
          </cell>
        </row>
        <row r="62">
          <cell r="D62">
            <v>3600000000</v>
          </cell>
          <cell r="E62" t="str">
            <v>K0001_IKOS</v>
          </cell>
          <cell r="F62" t="str">
            <v>Actual_</v>
          </cell>
          <cell r="H62" t="str">
            <v>M.PER</v>
          </cell>
          <cell r="J62">
            <v>1E-3</v>
          </cell>
          <cell r="L62">
            <v>-90</v>
          </cell>
          <cell r="M62">
            <v>-89</v>
          </cell>
          <cell r="N62">
            <v>-85.633797030000423</v>
          </cell>
          <cell r="O62">
            <v>-21.102462780000351</v>
          </cell>
          <cell r="P62">
            <v>-57.444404420000211</v>
          </cell>
          <cell r="Q62">
            <v>13.617332809999994</v>
          </cell>
          <cell r="R62">
            <v>-68.87773141000001</v>
          </cell>
          <cell r="S62">
            <v>0</v>
          </cell>
          <cell r="T62">
            <v>0</v>
          </cell>
          <cell r="U62">
            <v>0</v>
          </cell>
          <cell r="V62">
            <v>0</v>
          </cell>
          <cell r="W62">
            <v>0</v>
          </cell>
        </row>
        <row r="63">
          <cell r="D63">
            <v>3600000000</v>
          </cell>
          <cell r="E63" t="str">
            <v>K0001_IKOS</v>
          </cell>
          <cell r="F63" t="str">
            <v>Budget_</v>
          </cell>
          <cell r="H63" t="str">
            <v>M.PER</v>
          </cell>
          <cell r="J63">
            <v>1E-3</v>
          </cell>
          <cell r="L63">
            <v>-89.663688179999966</v>
          </cell>
          <cell r="M63">
            <v>-56.742675549999809</v>
          </cell>
          <cell r="N63">
            <v>-63.483110279999323</v>
          </cell>
          <cell r="O63">
            <v>-61.796228900000713</v>
          </cell>
          <cell r="P63">
            <v>-61.992358109999273</v>
          </cell>
          <cell r="Q63">
            <v>-60.971876280000842</v>
          </cell>
          <cell r="R63">
            <v>-62.445734959999044</v>
          </cell>
          <cell r="S63">
            <v>-63.195218619999885</v>
          </cell>
          <cell r="T63">
            <v>-24.558770369999866</v>
          </cell>
          <cell r="U63">
            <v>-61.973074500001388</v>
          </cell>
          <cell r="V63">
            <v>-60.145495140000712</v>
          </cell>
          <cell r="W63">
            <v>-97.474295720000171</v>
          </cell>
        </row>
        <row r="64">
          <cell r="D64">
            <v>3600000000</v>
          </cell>
          <cell r="E64" t="str">
            <v>K0001_IKOS</v>
          </cell>
          <cell r="F64" t="str">
            <v>Actual_</v>
          </cell>
          <cell r="H64" t="str">
            <v>M.CTD</v>
          </cell>
          <cell r="J64">
            <v>1E-3</v>
          </cell>
          <cell r="L64">
            <v>0</v>
          </cell>
          <cell r="M64">
            <v>-179.3045620899988</v>
          </cell>
          <cell r="N64">
            <v>-264.93835911999923</v>
          </cell>
          <cell r="O64">
            <v>-286.04082189999957</v>
          </cell>
          <cell r="P64">
            <v>-343.48522631999981</v>
          </cell>
          <cell r="Q64">
            <v>-329.86789350999982</v>
          </cell>
          <cell r="R64">
            <v>-398.74562491999978</v>
          </cell>
          <cell r="S64">
            <v>0</v>
          </cell>
          <cell r="T64">
            <v>0</v>
          </cell>
          <cell r="U64">
            <v>0</v>
          </cell>
          <cell r="V64">
            <v>0</v>
          </cell>
          <cell r="W64">
            <v>0</v>
          </cell>
        </row>
        <row r="65">
          <cell r="D65">
            <v>3600000000</v>
          </cell>
          <cell r="E65" t="str">
            <v>K0001_IKOS</v>
          </cell>
          <cell r="F65" t="str">
            <v>Budget_</v>
          </cell>
          <cell r="H65" t="str">
            <v>M.CTD</v>
          </cell>
          <cell r="J65">
            <v>1E-3</v>
          </cell>
          <cell r="L65">
            <v>-89.663688179999966</v>
          </cell>
          <cell r="M65">
            <v>-146.40636372999978</v>
          </cell>
          <cell r="N65">
            <v>-209.88947400999911</v>
          </cell>
          <cell r="O65">
            <v>-271.6857029099998</v>
          </cell>
          <cell r="P65">
            <v>-333.67806101999912</v>
          </cell>
          <cell r="Q65">
            <v>-394.64993729999992</v>
          </cell>
          <cell r="R65">
            <v>-457.09567225999899</v>
          </cell>
          <cell r="S65">
            <v>-520.29089087999887</v>
          </cell>
          <cell r="T65">
            <v>-544.84966124999869</v>
          </cell>
          <cell r="U65">
            <v>-606.82273575000011</v>
          </cell>
          <cell r="V65">
            <v>-666.96823089000088</v>
          </cell>
          <cell r="W65">
            <v>-764.44252661000098</v>
          </cell>
        </row>
        <row r="66">
          <cell r="D66">
            <v>3600000000</v>
          </cell>
          <cell r="E66" t="str">
            <v>K0001</v>
          </cell>
          <cell r="F66" t="str">
            <v>DetailedFC3_</v>
          </cell>
          <cell r="H66" t="str">
            <v>M.CTD</v>
          </cell>
          <cell r="J66">
            <v>1E-3</v>
          </cell>
          <cell r="L66">
            <v>0</v>
          </cell>
          <cell r="M66">
            <v>176.23331119979372</v>
          </cell>
          <cell r="N66">
            <v>193.08715830959846</v>
          </cell>
          <cell r="O66">
            <v>312.62649083408098</v>
          </cell>
          <cell r="P66">
            <v>336.86111857355678</v>
          </cell>
          <cell r="Q66">
            <v>583.07482268270383</v>
          </cell>
          <cell r="R66">
            <v>657.62744982707864</v>
          </cell>
          <cell r="S66">
            <v>801.74095708699633</v>
          </cell>
          <cell r="T66">
            <v>978.4992526929359</v>
          </cell>
          <cell r="U66">
            <v>1113.0568777931962</v>
          </cell>
          <cell r="V66">
            <v>1234.0065715227779</v>
          </cell>
          <cell r="W66">
            <v>-764.82004143750601</v>
          </cell>
        </row>
        <row r="84">
          <cell r="D84" t="str">
            <v>PRESERVE</v>
          </cell>
          <cell r="E84" t="b">
            <v>1</v>
          </cell>
          <cell r="F84" t="str">
            <v>(boolean value)</v>
          </cell>
          <cell r="G84" t="str">
            <v>Version</v>
          </cell>
          <cell r="H84" t="str">
            <v>V.2</v>
          </cell>
          <cell r="I84" t="str">
            <v>(V.1 or V.2)</v>
          </cell>
          <cell r="J84" t="str">
            <v>ACC</v>
          </cell>
        </row>
        <row r="85">
          <cell r="D85" t="str">
            <v>APPLICATION</v>
          </cell>
          <cell r="F85" t="str">
            <v>(Application ID)</v>
          </cell>
          <cell r="J85" t="str">
            <v>ENT</v>
          </cell>
        </row>
        <row r="86">
          <cell r="D86" t="str">
            <v>READ ONLY</v>
          </cell>
          <cell r="E86" t="b">
            <v>0</v>
          </cell>
          <cell r="F86" t="str">
            <v>(boolean value)</v>
          </cell>
          <cell r="J86" t="str">
            <v>CAT</v>
          </cell>
          <cell r="K86" t="str">
            <v>$2</v>
          </cell>
          <cell r="L86" t="str">
            <v>2004</v>
          </cell>
          <cell r="M86" t="str">
            <v>2004</v>
          </cell>
          <cell r="N86" t="str">
            <v>2004</v>
          </cell>
          <cell r="O86" t="str">
            <v>2004</v>
          </cell>
          <cell r="P86" t="str">
            <v>2004</v>
          </cell>
          <cell r="Q86" t="str">
            <v>2004</v>
          </cell>
          <cell r="R86" t="str">
            <v>2004</v>
          </cell>
          <cell r="S86" t="str">
            <v>2004</v>
          </cell>
          <cell r="T86" t="str">
            <v>2004</v>
          </cell>
          <cell r="U86" t="str">
            <v>2004</v>
          </cell>
          <cell r="V86" t="str">
            <v>2004</v>
          </cell>
          <cell r="W86" t="str">
            <v>2004</v>
          </cell>
        </row>
        <row r="87">
          <cell r="D87" t="str">
            <v>BLANK MISSING</v>
          </cell>
          <cell r="E87" t="b">
            <v>0</v>
          </cell>
          <cell r="F87" t="str">
            <v>(boolean value)</v>
          </cell>
          <cell r="J87" t="str">
            <v>PER</v>
          </cell>
          <cell r="K87" t="str">
            <v>$1</v>
          </cell>
          <cell r="L87">
            <v>1</v>
          </cell>
          <cell r="M87">
            <v>2</v>
          </cell>
          <cell r="N87">
            <v>3</v>
          </cell>
          <cell r="O87">
            <v>4</v>
          </cell>
          <cell r="P87">
            <v>5</v>
          </cell>
          <cell r="Q87">
            <v>6</v>
          </cell>
          <cell r="R87">
            <v>7</v>
          </cell>
          <cell r="S87">
            <v>8</v>
          </cell>
          <cell r="T87">
            <v>9</v>
          </cell>
          <cell r="U87">
            <v>10</v>
          </cell>
          <cell r="V87">
            <v>11</v>
          </cell>
          <cell r="W87">
            <v>12</v>
          </cell>
        </row>
        <row r="88">
          <cell r="J88" t="str">
            <v>FRE</v>
          </cell>
        </row>
        <row r="89">
          <cell r="J89" t="str">
            <v>KEYWORD</v>
          </cell>
        </row>
        <row r="90">
          <cell r="D90" t="str">
            <v>ACC</v>
          </cell>
          <cell r="E90" t="str">
            <v>ENT</v>
          </cell>
          <cell r="F90" t="str">
            <v>CAT</v>
          </cell>
          <cell r="G90" t="str">
            <v>PER</v>
          </cell>
          <cell r="H90" t="str">
            <v>FRE</v>
          </cell>
          <cell r="I90" t="str">
            <v>KEYWORD</v>
          </cell>
          <cell r="J90" t="str">
            <v>SCALE</v>
          </cell>
        </row>
        <row r="91">
          <cell r="D91" t="str">
            <v>$1</v>
          </cell>
          <cell r="E91" t="str">
            <v>$1</v>
          </cell>
          <cell r="F91" t="str">
            <v>$1</v>
          </cell>
          <cell r="H91" t="str">
            <v>$1</v>
          </cell>
        </row>
        <row r="92">
          <cell r="D92">
            <v>3599990000</v>
          </cell>
          <cell r="E92" t="str">
            <v>K0001_IKOS</v>
          </cell>
          <cell r="F92" t="str">
            <v>Actual_</v>
          </cell>
          <cell r="H92" t="str">
            <v>M.PER</v>
          </cell>
          <cell r="J92">
            <v>1E-3</v>
          </cell>
          <cell r="L92">
            <v>121</v>
          </cell>
          <cell r="M92">
            <v>121</v>
          </cell>
          <cell r="N92">
            <v>178.86880344000977</v>
          </cell>
          <cell r="O92">
            <v>185.56964788998059</v>
          </cell>
          <cell r="P92">
            <v>236.67361997002806</v>
          </cell>
          <cell r="Q92">
            <v>1489.0491788299685</v>
          </cell>
          <cell r="R92">
            <v>249.95316835003766</v>
          </cell>
          <cell r="S92">
            <v>0</v>
          </cell>
          <cell r="T92">
            <v>0</v>
          </cell>
          <cell r="U92">
            <v>0</v>
          </cell>
          <cell r="V92">
            <v>0</v>
          </cell>
          <cell r="W92">
            <v>0</v>
          </cell>
        </row>
        <row r="93">
          <cell r="D93">
            <v>3599990000</v>
          </cell>
          <cell r="E93" t="str">
            <v>K0001_IKOS</v>
          </cell>
          <cell r="F93" t="str">
            <v>Budget_</v>
          </cell>
          <cell r="H93" t="str">
            <v>M.PER</v>
          </cell>
          <cell r="J93">
            <v>1E-3</v>
          </cell>
          <cell r="L93">
            <v>192.97505080000124</v>
          </cell>
          <cell r="M93">
            <v>159.51801996999933</v>
          </cell>
          <cell r="N93">
            <v>193.91671304000403</v>
          </cell>
          <cell r="O93">
            <v>202.0084764399999</v>
          </cell>
          <cell r="P93">
            <v>223.49587267998956</v>
          </cell>
          <cell r="Q93">
            <v>231.40699070000906</v>
          </cell>
          <cell r="R93">
            <v>260.4278597400114</v>
          </cell>
          <cell r="S93">
            <v>266.11863268999429</v>
          </cell>
          <cell r="T93">
            <v>251.33616401998023</v>
          </cell>
          <cell r="U93">
            <v>240.27279720000715</v>
          </cell>
          <cell r="V93">
            <v>212.22920226003697</v>
          </cell>
          <cell r="W93">
            <v>196.27653325999623</v>
          </cell>
        </row>
        <row r="94">
          <cell r="D94">
            <v>3599990000</v>
          </cell>
          <cell r="E94" t="str">
            <v>K0001_IKOS</v>
          </cell>
          <cell r="F94" t="str">
            <v>Actual_</v>
          </cell>
          <cell r="H94" t="str">
            <v>M.CTD</v>
          </cell>
          <cell r="J94">
            <v>1E-3</v>
          </cell>
          <cell r="L94">
            <v>535.92631741000014</v>
          </cell>
          <cell r="M94">
            <v>241.92175921998995</v>
          </cell>
          <cell r="N94">
            <v>420.79056265999969</v>
          </cell>
          <cell r="O94">
            <v>606.36021054998025</v>
          </cell>
          <cell r="P94">
            <v>843.03383052000834</v>
          </cell>
          <cell r="Q94">
            <v>2332.0830093499767</v>
          </cell>
          <cell r="R94">
            <v>2582.0361777000144</v>
          </cell>
          <cell r="S94">
            <v>0</v>
          </cell>
          <cell r="T94">
            <v>0</v>
          </cell>
          <cell r="U94">
            <v>0</v>
          </cell>
          <cell r="V94">
            <v>0</v>
          </cell>
          <cell r="W94">
            <v>0</v>
          </cell>
        </row>
        <row r="95">
          <cell r="D95">
            <v>3599990000</v>
          </cell>
          <cell r="E95" t="str">
            <v>K0001_IKOS</v>
          </cell>
          <cell r="F95" t="str">
            <v>Budget_</v>
          </cell>
          <cell r="H95" t="str">
            <v>M.CTD</v>
          </cell>
          <cell r="J95">
            <v>1E-3</v>
          </cell>
          <cell r="L95">
            <v>192.97505080000124</v>
          </cell>
          <cell r="M95">
            <v>352.4930707700006</v>
          </cell>
          <cell r="N95">
            <v>546.40978381000457</v>
          </cell>
          <cell r="O95">
            <v>748.41826025000444</v>
          </cell>
          <cell r="P95">
            <v>971.91413292999403</v>
          </cell>
          <cell r="Q95">
            <v>1203.3211236300031</v>
          </cell>
          <cell r="R95">
            <v>1463.7489833700145</v>
          </cell>
          <cell r="S95">
            <v>1729.8676160600087</v>
          </cell>
          <cell r="T95">
            <v>1981.203780079989</v>
          </cell>
          <cell r="U95">
            <v>2221.476577279996</v>
          </cell>
          <cell r="V95">
            <v>2433.7057795400333</v>
          </cell>
          <cell r="W95">
            <v>2629.9823128000294</v>
          </cell>
        </row>
        <row r="96">
          <cell r="D96">
            <v>3599990000</v>
          </cell>
          <cell r="E96" t="str">
            <v>K0001</v>
          </cell>
          <cell r="F96" t="str">
            <v>DetailedFC3_</v>
          </cell>
          <cell r="H96" t="str">
            <v>M.CTD</v>
          </cell>
          <cell r="J96">
            <v>1E-3</v>
          </cell>
          <cell r="L96">
            <v>535.92631740593538</v>
          </cell>
          <cell r="M96">
            <v>-619.94604211735805</v>
          </cell>
          <cell r="N96">
            <v>-417.86939667006698</v>
          </cell>
          <cell r="O96">
            <v>-210.12433536415384</v>
          </cell>
          <cell r="P96">
            <v>51.828870298935797</v>
          </cell>
          <cell r="Q96">
            <v>1564.879899684269</v>
          </cell>
          <cell r="R96">
            <v>1795.9920636942215</v>
          </cell>
          <cell r="S96">
            <v>2114.9537229410403</v>
          </cell>
          <cell r="T96">
            <v>2378.8485623330625</v>
          </cell>
          <cell r="U96">
            <v>2624.3147046812815</v>
          </cell>
          <cell r="V96">
            <v>2854.2051385934938</v>
          </cell>
          <cell r="W96">
            <v>3731.9816790280702</v>
          </cell>
        </row>
        <row r="114">
          <cell r="X114" t="str">
            <v>PRESERVE</v>
          </cell>
          <cell r="Y114" t="b">
            <v>1</v>
          </cell>
          <cell r="Z114" t="str">
            <v>(boolean value)</v>
          </cell>
          <cell r="AA114" t="str">
            <v>Version</v>
          </cell>
          <cell r="AB114" t="str">
            <v>V.2</v>
          </cell>
          <cell r="AC114" t="str">
            <v>(V.1 or V.2)</v>
          </cell>
          <cell r="AD114" t="str">
            <v>ACC</v>
          </cell>
          <cell r="AR114" t="str">
            <v>PRESERVE</v>
          </cell>
          <cell r="AS114" t="b">
            <v>1</v>
          </cell>
          <cell r="AT114" t="str">
            <v>(boolean value)</v>
          </cell>
          <cell r="AU114" t="str">
            <v>Version</v>
          </cell>
          <cell r="AV114" t="str">
            <v>V.2</v>
          </cell>
          <cell r="AW114" t="str">
            <v>(V.1 or V.2)</v>
          </cell>
          <cell r="AX114" t="str">
            <v>ACC</v>
          </cell>
        </row>
        <row r="115">
          <cell r="X115" t="str">
            <v>APPLICATION</v>
          </cell>
          <cell r="Z115" t="str">
            <v>(Application ID)</v>
          </cell>
          <cell r="AD115" t="str">
            <v>ENT</v>
          </cell>
          <cell r="AR115" t="str">
            <v>APPLICATION</v>
          </cell>
          <cell r="AT115" t="str">
            <v>(Application ID)</v>
          </cell>
          <cell r="AX115" t="str">
            <v>ENT</v>
          </cell>
        </row>
        <row r="116">
          <cell r="X116" t="str">
            <v>READ ONLY</v>
          </cell>
          <cell r="Y116" t="b">
            <v>0</v>
          </cell>
          <cell r="Z116" t="str">
            <v>(boolean value)</v>
          </cell>
          <cell r="AD116" t="str">
            <v>CAT</v>
          </cell>
          <cell r="AE116" t="str">
            <v>$2</v>
          </cell>
          <cell r="AF116" t="str">
            <v>2004</v>
          </cell>
          <cell r="AG116" t="str">
            <v>2004</v>
          </cell>
          <cell r="AH116" t="str">
            <v>2004</v>
          </cell>
          <cell r="AI116" t="str">
            <v>2004</v>
          </cell>
          <cell r="AJ116" t="str">
            <v>2004</v>
          </cell>
          <cell r="AK116" t="str">
            <v>2004</v>
          </cell>
          <cell r="AL116" t="str">
            <v>2004</v>
          </cell>
          <cell r="AM116" t="str">
            <v>2004</v>
          </cell>
          <cell r="AN116" t="str">
            <v>2004</v>
          </cell>
          <cell r="AO116" t="str">
            <v>2004</v>
          </cell>
          <cell r="AP116" t="str">
            <v>2004</v>
          </cell>
          <cell r="AQ116" t="str">
            <v>2004</v>
          </cell>
          <cell r="AR116" t="str">
            <v>READ ONLY</v>
          </cell>
          <cell r="AS116" t="b">
            <v>0</v>
          </cell>
          <cell r="AT116" t="str">
            <v>(boolean value)</v>
          </cell>
          <cell r="AX116" t="str">
            <v>CAT</v>
          </cell>
          <cell r="AY116" t="str">
            <v>$2</v>
          </cell>
          <cell r="AZ116" t="str">
            <v>2004</v>
          </cell>
          <cell r="BA116" t="str">
            <v>2004</v>
          </cell>
          <cell r="BB116" t="str">
            <v>2004</v>
          </cell>
          <cell r="BC116" t="str">
            <v>2004</v>
          </cell>
          <cell r="BD116" t="str">
            <v>2004</v>
          </cell>
          <cell r="BE116" t="str">
            <v>2004</v>
          </cell>
          <cell r="BF116" t="str">
            <v>2004</v>
          </cell>
          <cell r="BG116" t="str">
            <v>2004</v>
          </cell>
          <cell r="BH116" t="str">
            <v>2004</v>
          </cell>
          <cell r="BI116" t="str">
            <v>2004</v>
          </cell>
          <cell r="BJ116" t="str">
            <v>2004</v>
          </cell>
          <cell r="BK116" t="str">
            <v>2004</v>
          </cell>
        </row>
        <row r="117">
          <cell r="X117" t="str">
            <v>BLANK MISSING</v>
          </cell>
          <cell r="Y117" t="b">
            <v>0</v>
          </cell>
          <cell r="Z117" t="str">
            <v>(boolean value)</v>
          </cell>
          <cell r="AD117" t="str">
            <v>PER</v>
          </cell>
          <cell r="AE117" t="str">
            <v>$1</v>
          </cell>
          <cell r="AF117">
            <v>1</v>
          </cell>
          <cell r="AG117">
            <v>2</v>
          </cell>
          <cell r="AH117">
            <v>3</v>
          </cell>
          <cell r="AI117">
            <v>4</v>
          </cell>
          <cell r="AJ117">
            <v>5</v>
          </cell>
          <cell r="AK117">
            <v>6</v>
          </cell>
          <cell r="AL117">
            <v>7</v>
          </cell>
          <cell r="AM117">
            <v>8</v>
          </cell>
          <cell r="AN117">
            <v>9</v>
          </cell>
          <cell r="AO117">
            <v>10</v>
          </cell>
          <cell r="AP117">
            <v>11</v>
          </cell>
          <cell r="AQ117">
            <v>12</v>
          </cell>
          <cell r="AR117" t="str">
            <v>BLANK MISSING</v>
          </cell>
          <cell r="AS117" t="b">
            <v>0</v>
          </cell>
          <cell r="AT117" t="str">
            <v>(boolean value)</v>
          </cell>
          <cell r="AX117" t="str">
            <v>PER</v>
          </cell>
          <cell r="AY117" t="str">
            <v>$1</v>
          </cell>
          <cell r="AZ117">
            <v>1</v>
          </cell>
          <cell r="BA117">
            <v>2</v>
          </cell>
          <cell r="BB117">
            <v>3</v>
          </cell>
          <cell r="BC117">
            <v>4</v>
          </cell>
          <cell r="BD117">
            <v>5</v>
          </cell>
          <cell r="BE117">
            <v>6</v>
          </cell>
          <cell r="BF117">
            <v>7</v>
          </cell>
          <cell r="BG117">
            <v>8</v>
          </cell>
          <cell r="BH117">
            <v>9</v>
          </cell>
          <cell r="BI117">
            <v>10</v>
          </cell>
          <cell r="BJ117">
            <v>11</v>
          </cell>
          <cell r="BK117">
            <v>12</v>
          </cell>
        </row>
        <row r="118">
          <cell r="AD118" t="str">
            <v>FRE</v>
          </cell>
          <cell r="AX118" t="str">
            <v>FRE</v>
          </cell>
        </row>
        <row r="119">
          <cell r="AD119" t="str">
            <v>KEYWORD</v>
          </cell>
          <cell r="AX119" t="str">
            <v>KEYWORD</v>
          </cell>
        </row>
        <row r="120">
          <cell r="X120" t="str">
            <v>ACC</v>
          </cell>
          <cell r="Y120" t="str">
            <v>ENT</v>
          </cell>
          <cell r="Z120" t="str">
            <v>CAT</v>
          </cell>
          <cell r="AA120" t="str">
            <v>PER</v>
          </cell>
          <cell r="AB120" t="str">
            <v>FRE</v>
          </cell>
          <cell r="AC120" t="str">
            <v>KEYWORD</v>
          </cell>
          <cell r="AD120" t="str">
            <v>SCALE</v>
          </cell>
          <cell r="AR120" t="str">
            <v>ACC</v>
          </cell>
          <cell r="AS120" t="str">
            <v>ENT</v>
          </cell>
          <cell r="AT120" t="str">
            <v>CAT</v>
          </cell>
          <cell r="AU120" t="str">
            <v>PER</v>
          </cell>
          <cell r="AV120" t="str">
            <v>FRE</v>
          </cell>
          <cell r="AW120" t="str">
            <v>KEYWORD</v>
          </cell>
          <cell r="AX120" t="str">
            <v>SCALE</v>
          </cell>
        </row>
        <row r="121">
          <cell r="X121" t="str">
            <v>$1</v>
          </cell>
          <cell r="Y121" t="str">
            <v>$1</v>
          </cell>
          <cell r="Z121" t="str">
            <v>$1</v>
          </cell>
          <cell r="AB121" t="str">
            <v>$1</v>
          </cell>
          <cell r="AR121" t="str">
            <v>$1</v>
          </cell>
          <cell r="AS121" t="str">
            <v>$1</v>
          </cell>
          <cell r="AT121" t="str">
            <v>$1</v>
          </cell>
          <cell r="AV121" t="str">
            <v>$1</v>
          </cell>
        </row>
        <row r="122">
          <cell r="X122">
            <v>3700000000</v>
          </cell>
          <cell r="Y122" t="str">
            <v>K0001_IKOS</v>
          </cell>
          <cell r="Z122" t="str">
            <v>Actual_</v>
          </cell>
          <cell r="AB122" t="str">
            <v>M.PER</v>
          </cell>
          <cell r="AD122">
            <v>1E-3</v>
          </cell>
          <cell r="AF122">
            <v>0</v>
          </cell>
          <cell r="AG122">
            <v>0</v>
          </cell>
          <cell r="AH122">
            <v>0</v>
          </cell>
          <cell r="AI122">
            <v>0</v>
          </cell>
          <cell r="AJ122">
            <v>0</v>
          </cell>
          <cell r="AK122">
            <v>0</v>
          </cell>
          <cell r="AL122">
            <v>0</v>
          </cell>
          <cell r="AM122">
            <v>0</v>
          </cell>
          <cell r="AN122">
            <v>0</v>
          </cell>
          <cell r="AO122">
            <v>0</v>
          </cell>
          <cell r="AP122">
            <v>0</v>
          </cell>
          <cell r="AQ122">
            <v>0</v>
          </cell>
          <cell r="AR122">
            <v>3699990000</v>
          </cell>
          <cell r="AS122" t="str">
            <v>K0001_IKOS</v>
          </cell>
          <cell r="AT122" t="str">
            <v>Actual_</v>
          </cell>
          <cell r="AV122" t="str">
            <v>M.PER</v>
          </cell>
          <cell r="AX122">
            <v>1E-3</v>
          </cell>
          <cell r="AZ122">
            <v>535.92631741000014</v>
          </cell>
          <cell r="BA122">
            <v>-114</v>
          </cell>
          <cell r="BB122">
            <v>93.235006410009348</v>
          </cell>
          <cell r="BC122">
            <v>164.46718510998022</v>
          </cell>
          <cell r="BD122">
            <v>179.22921555002785</v>
          </cell>
          <cell r="BE122">
            <v>1502.6665116399683</v>
          </cell>
          <cell r="BF122">
            <v>181.07543694003766</v>
          </cell>
          <cell r="BG122">
            <v>0</v>
          </cell>
          <cell r="BH122">
            <v>0</v>
          </cell>
          <cell r="BI122">
            <v>0</v>
          </cell>
          <cell r="BJ122">
            <v>0</v>
          </cell>
          <cell r="BK122">
            <v>0</v>
          </cell>
        </row>
        <row r="123">
          <cell r="X123">
            <v>3700000000</v>
          </cell>
          <cell r="Y123" t="str">
            <v>K0001_IKOS</v>
          </cell>
          <cell r="Z123" t="str">
            <v>Budget_</v>
          </cell>
          <cell r="AB123" t="str">
            <v>M.PER</v>
          </cell>
          <cell r="AD123">
            <v>1E-3</v>
          </cell>
          <cell r="AF123">
            <v>-2.1924000000000002E-4</v>
          </cell>
          <cell r="AG123">
            <v>-4.3942999999999912E-4</v>
          </cell>
          <cell r="AH123">
            <v>-4.0979999999999909E-5</v>
          </cell>
          <cell r="AI123">
            <v>-3.5406000000000115E-4</v>
          </cell>
          <cell r="AJ123">
            <v>1.5317000000000114E-4</v>
          </cell>
          <cell r="AK123">
            <v>8.9866999999999898E-4</v>
          </cell>
          <cell r="AL123">
            <v>2.2979999999999902E-5</v>
          </cell>
          <cell r="AM123">
            <v>-6.7199999999999001E-6</v>
          </cell>
          <cell r="AN123">
            <v>-2.6599999999999991E-6</v>
          </cell>
          <cell r="AO123">
            <v>1.2099999999999992E-6</v>
          </cell>
          <cell r="AP123">
            <v>-2.3460000000000002E-5</v>
          </cell>
          <cell r="AQ123">
            <v>2.3517000000000001E-4</v>
          </cell>
          <cell r="AR123">
            <v>3699990000</v>
          </cell>
          <cell r="AS123" t="str">
            <v>K0001_IKOS</v>
          </cell>
          <cell r="AT123" t="str">
            <v>Budget_</v>
          </cell>
          <cell r="AV123" t="str">
            <v>M.PER</v>
          </cell>
          <cell r="AX123">
            <v>1E-3</v>
          </cell>
          <cell r="AZ123">
            <v>103.31136262000128</v>
          </cell>
          <cell r="BA123">
            <v>102.77534441999951</v>
          </cell>
          <cell r="BB123">
            <v>130.43360276000473</v>
          </cell>
          <cell r="BC123">
            <v>140.21224753999914</v>
          </cell>
          <cell r="BD123">
            <v>161.50351456999027</v>
          </cell>
          <cell r="BE123">
            <v>170.43511442000826</v>
          </cell>
          <cell r="BF123">
            <v>197.9821247800123</v>
          </cell>
          <cell r="BG123">
            <v>202.92341406999435</v>
          </cell>
          <cell r="BH123">
            <v>226.77739364998044</v>
          </cell>
          <cell r="BI123">
            <v>178.29972270000587</v>
          </cell>
          <cell r="BJ123">
            <v>152.08370712003625</v>
          </cell>
          <cell r="BK123">
            <v>98.802237539995929</v>
          </cell>
        </row>
        <row r="124">
          <cell r="X124">
            <v>3700000000</v>
          </cell>
          <cell r="Y124" t="str">
            <v>K0001_IKOS</v>
          </cell>
          <cell r="Z124" t="str">
            <v>Actual_</v>
          </cell>
          <cell r="AB124" t="str">
            <v>M.CTD</v>
          </cell>
          <cell r="AD124">
            <v>1E-3</v>
          </cell>
          <cell r="AF124">
            <v>0</v>
          </cell>
          <cell r="AG124">
            <v>0</v>
          </cell>
          <cell r="AH124">
            <v>0</v>
          </cell>
          <cell r="AI124">
            <v>0</v>
          </cell>
          <cell r="AJ124">
            <v>0</v>
          </cell>
          <cell r="AK124">
            <v>0</v>
          </cell>
          <cell r="AL124">
            <v>0</v>
          </cell>
          <cell r="AM124">
            <v>0</v>
          </cell>
          <cell r="AN124">
            <v>0</v>
          </cell>
          <cell r="AO124">
            <v>0</v>
          </cell>
          <cell r="AP124">
            <v>0</v>
          </cell>
          <cell r="AQ124">
            <v>0</v>
          </cell>
          <cell r="AR124">
            <v>3699990000</v>
          </cell>
          <cell r="AS124" t="str">
            <v>K0001_IKOS</v>
          </cell>
          <cell r="AT124" t="str">
            <v>Actual_</v>
          </cell>
          <cell r="AV124" t="str">
            <v>M.CTD</v>
          </cell>
          <cell r="AX124">
            <v>1E-3</v>
          </cell>
          <cell r="AZ124">
            <v>535.92631741000014</v>
          </cell>
          <cell r="BA124">
            <v>62.617197129991141</v>
          </cell>
          <cell r="BB124">
            <v>155.85220354000049</v>
          </cell>
          <cell r="BC124">
            <v>320.31938864998074</v>
          </cell>
          <cell r="BD124">
            <v>499.54860420000858</v>
          </cell>
          <cell r="BE124">
            <v>2002.2151158399768</v>
          </cell>
          <cell r="BF124">
            <v>2183.2905527800144</v>
          </cell>
          <cell r="BG124">
            <v>0</v>
          </cell>
          <cell r="BH124">
            <v>0</v>
          </cell>
          <cell r="BI124">
            <v>0</v>
          </cell>
          <cell r="BJ124">
            <v>0</v>
          </cell>
          <cell r="BK124">
            <v>0</v>
          </cell>
        </row>
        <row r="125">
          <cell r="X125">
            <v>3700000000</v>
          </cell>
          <cell r="Y125" t="str">
            <v>K0001_IKOS</v>
          </cell>
          <cell r="Z125" t="str">
            <v>Budget_</v>
          </cell>
          <cell r="AB125" t="str">
            <v>M.CTD</v>
          </cell>
          <cell r="AD125">
            <v>1E-3</v>
          </cell>
          <cell r="AF125">
            <v>-2.1924000000000002E-4</v>
          </cell>
          <cell r="AG125">
            <v>-6.5866999999999911E-4</v>
          </cell>
          <cell r="AH125">
            <v>-6.9964999999999904E-4</v>
          </cell>
          <cell r="AI125">
            <v>-1.0537100000000002E-3</v>
          </cell>
          <cell r="AJ125">
            <v>-9.0053999999999905E-4</v>
          </cell>
          <cell r="AK125">
            <v>-1.8700000000000001E-6</v>
          </cell>
          <cell r="AL125">
            <v>2.1109999999999901E-5</v>
          </cell>
          <cell r="AM125">
            <v>1.4390000000000001E-5</v>
          </cell>
          <cell r="AN125">
            <v>1.1730000000000001E-5</v>
          </cell>
          <cell r="AO125">
            <v>1.294E-5</v>
          </cell>
          <cell r="AP125">
            <v>-1.0519999999999999E-5</v>
          </cell>
          <cell r="AQ125">
            <v>2.2465000000000001E-4</v>
          </cell>
          <cell r="AR125">
            <v>3699990000</v>
          </cell>
          <cell r="AS125" t="str">
            <v>K0001_IKOS</v>
          </cell>
          <cell r="AT125" t="str">
            <v>Budget_</v>
          </cell>
          <cell r="AV125" t="str">
            <v>M.CTD</v>
          </cell>
          <cell r="AX125">
            <v>1E-3</v>
          </cell>
          <cell r="AZ125">
            <v>103.31136262000128</v>
          </cell>
          <cell r="BA125">
            <v>206.08670704000079</v>
          </cell>
          <cell r="BB125">
            <v>336.52030980000552</v>
          </cell>
          <cell r="BC125">
            <v>476.73255734000469</v>
          </cell>
          <cell r="BD125">
            <v>638.23607190999496</v>
          </cell>
          <cell r="BE125">
            <v>808.67118633000325</v>
          </cell>
          <cell r="BF125">
            <v>1006.6533111100155</v>
          </cell>
          <cell r="BG125">
            <v>1209.5767251800098</v>
          </cell>
          <cell r="BH125">
            <v>1436.3541188299903</v>
          </cell>
          <cell r="BI125">
            <v>1614.6538415299963</v>
          </cell>
          <cell r="BJ125">
            <v>1766.7375486500325</v>
          </cell>
          <cell r="BK125">
            <v>1865.5397861900283</v>
          </cell>
        </row>
        <row r="126">
          <cell r="X126">
            <v>3700000000</v>
          </cell>
          <cell r="Y126" t="str">
            <v>K0001</v>
          </cell>
          <cell r="Z126" t="str">
            <v>DetailedFC3_</v>
          </cell>
          <cell r="AB126" t="str">
            <v>M.CTD</v>
          </cell>
          <cell r="AD126">
            <v>1E-3</v>
          </cell>
          <cell r="AF126">
            <v>0</v>
          </cell>
          <cell r="AG126">
            <v>0</v>
          </cell>
          <cell r="AH126">
            <v>0</v>
          </cell>
          <cell r="AI126">
            <v>0</v>
          </cell>
          <cell r="AJ126">
            <v>0</v>
          </cell>
          <cell r="AK126">
            <v>0</v>
          </cell>
          <cell r="AL126">
            <v>0</v>
          </cell>
          <cell r="AM126">
            <v>0</v>
          </cell>
          <cell r="AN126">
            <v>0</v>
          </cell>
          <cell r="AO126">
            <v>0</v>
          </cell>
          <cell r="AP126">
            <v>0</v>
          </cell>
          <cell r="AQ126">
            <v>0</v>
          </cell>
          <cell r="AR126">
            <v>3699990000</v>
          </cell>
          <cell r="AS126" t="str">
            <v>K0001</v>
          </cell>
          <cell r="AT126" t="str">
            <v>DetailedFC3_</v>
          </cell>
          <cell r="AV126" t="str">
            <v>M.CTD</v>
          </cell>
          <cell r="AX126">
            <v>1E-3</v>
          </cell>
          <cell r="AZ126">
            <v>535.92631740593538</v>
          </cell>
          <cell r="BA126">
            <v>-443.71273091756439</v>
          </cell>
          <cell r="BB126">
            <v>-224.78223836046854</v>
          </cell>
          <cell r="BC126">
            <v>102.50215546992712</v>
          </cell>
          <cell r="BD126">
            <v>388.68998887249256</v>
          </cell>
          <cell r="BE126">
            <v>2147.9547223669729</v>
          </cell>
          <cell r="BF126">
            <v>2453.6195135213002</v>
          </cell>
          <cell r="BG126">
            <v>2916.6946800280361</v>
          </cell>
          <cell r="BH126">
            <v>3357.3478150259984</v>
          </cell>
          <cell r="BI126">
            <v>3737.3715824744777</v>
          </cell>
          <cell r="BJ126">
            <v>4088.2117101162717</v>
          </cell>
          <cell r="BK126">
            <v>2967.1616375905637</v>
          </cell>
        </row>
        <row r="144">
          <cell r="D144" t="str">
            <v>PRESERVE</v>
          </cell>
          <cell r="E144" t="b">
            <v>1</v>
          </cell>
          <cell r="F144" t="str">
            <v>(boolean value)</v>
          </cell>
          <cell r="G144" t="str">
            <v>Version</v>
          </cell>
          <cell r="H144" t="str">
            <v>V.2</v>
          </cell>
          <cell r="I144" t="str">
            <v>(V.1 or V.2)</v>
          </cell>
          <cell r="J144" t="str">
            <v>ACC</v>
          </cell>
        </row>
        <row r="145">
          <cell r="D145" t="str">
            <v>APPLICATION</v>
          </cell>
          <cell r="F145" t="str">
            <v>(Application ID)</v>
          </cell>
          <cell r="J145" t="str">
            <v>ENT</v>
          </cell>
        </row>
        <row r="146">
          <cell r="D146" t="str">
            <v>READ ONLY</v>
          </cell>
          <cell r="E146" t="b">
            <v>0</v>
          </cell>
          <cell r="F146" t="str">
            <v>(boolean value)</v>
          </cell>
          <cell r="J146" t="str">
            <v>CAT</v>
          </cell>
          <cell r="K146" t="str">
            <v>$2</v>
          </cell>
          <cell r="L146" t="str">
            <v>2004</v>
          </cell>
          <cell r="M146" t="str">
            <v>2004</v>
          </cell>
          <cell r="N146" t="str">
            <v>2004</v>
          </cell>
          <cell r="O146" t="str">
            <v>2004</v>
          </cell>
          <cell r="P146" t="str">
            <v>2004</v>
          </cell>
          <cell r="Q146" t="str">
            <v>2004</v>
          </cell>
          <cell r="R146" t="str">
            <v>2004</v>
          </cell>
          <cell r="S146" t="str">
            <v>2004</v>
          </cell>
          <cell r="T146" t="str">
            <v>2004</v>
          </cell>
          <cell r="U146" t="str">
            <v>2004</v>
          </cell>
          <cell r="V146" t="str">
            <v>2004</v>
          </cell>
          <cell r="W146" t="str">
            <v>2004</v>
          </cell>
        </row>
        <row r="147">
          <cell r="D147" t="str">
            <v>BLANK MISSING</v>
          </cell>
          <cell r="E147" t="b">
            <v>0</v>
          </cell>
          <cell r="F147" t="str">
            <v>(boolean value)</v>
          </cell>
          <cell r="J147" t="str">
            <v>PER</v>
          </cell>
          <cell r="K147" t="str">
            <v>$1</v>
          </cell>
          <cell r="L147">
            <v>1</v>
          </cell>
          <cell r="M147">
            <v>2</v>
          </cell>
          <cell r="N147">
            <v>3</v>
          </cell>
          <cell r="O147">
            <v>4</v>
          </cell>
          <cell r="P147">
            <v>5</v>
          </cell>
          <cell r="Q147">
            <v>6</v>
          </cell>
          <cell r="R147">
            <v>7</v>
          </cell>
          <cell r="S147">
            <v>8</v>
          </cell>
          <cell r="T147">
            <v>9</v>
          </cell>
          <cell r="U147">
            <v>10</v>
          </cell>
          <cell r="V147">
            <v>11</v>
          </cell>
          <cell r="W147">
            <v>12</v>
          </cell>
        </row>
        <row r="148">
          <cell r="J148" t="str">
            <v>FRE</v>
          </cell>
        </row>
        <row r="149">
          <cell r="J149" t="str">
            <v>KEYWORD</v>
          </cell>
        </row>
        <row r="150">
          <cell r="D150" t="str">
            <v>ACC</v>
          </cell>
          <cell r="E150" t="str">
            <v>ENT</v>
          </cell>
          <cell r="F150" t="str">
            <v>CAT</v>
          </cell>
          <cell r="G150" t="str">
            <v>PER</v>
          </cell>
          <cell r="H150" t="str">
            <v>FRE</v>
          </cell>
          <cell r="I150" t="str">
            <v>KEYWORD</v>
          </cell>
          <cell r="J150" t="str">
            <v>SCALE</v>
          </cell>
        </row>
        <row r="151">
          <cell r="D151" t="str">
            <v>$1</v>
          </cell>
          <cell r="E151" t="str">
            <v>$1</v>
          </cell>
          <cell r="F151" t="str">
            <v>$1</v>
          </cell>
          <cell r="H151" t="str">
            <v>$1</v>
          </cell>
        </row>
        <row r="152">
          <cell r="D152" t="str">
            <v>CALCULATED EBITDA (KI1200/K0001_IKOS) - Total Investment (KI1440+KI1780) aus Blatt A2-1 und A2-4</v>
          </cell>
          <cell r="F152" t="str">
            <v>Actual_</v>
          </cell>
          <cell r="H152" t="str">
            <v>M.PER</v>
          </cell>
          <cell r="J152">
            <v>1E-3</v>
          </cell>
          <cell r="L152">
            <v>368.75248070861534</v>
          </cell>
          <cell r="M152">
            <v>408.4013600623914</v>
          </cell>
          <cell r="N152">
            <v>359.65364704817193</v>
          </cell>
          <cell r="O152">
            <v>338.67874198473919</v>
          </cell>
          <cell r="P152">
            <v>378.63160221115533</v>
          </cell>
          <cell r="Q152">
            <v>346.61913093811717</v>
          </cell>
          <cell r="R152">
            <v>514.5691751718773</v>
          </cell>
          <cell r="S152">
            <v>-5186.9005173018522</v>
          </cell>
          <cell r="T152">
            <v>0</v>
          </cell>
          <cell r="U152">
            <v>0</v>
          </cell>
          <cell r="V152">
            <v>0</v>
          </cell>
          <cell r="W152">
            <v>0</v>
          </cell>
        </row>
        <row r="153">
          <cell r="D153" t="str">
            <v>CALCULATED EBITDA (KI1200/K0001_IKOS) - Total Investment (KI1440+KI1780) aus Blatt A2-1 und A2-4</v>
          </cell>
          <cell r="F153" t="str">
            <v>Budget_</v>
          </cell>
          <cell r="H153" t="str">
            <v>M.PER</v>
          </cell>
          <cell r="J153">
            <v>1E-3</v>
          </cell>
          <cell r="L153">
            <v>441.02748186049945</v>
          </cell>
          <cell r="M153">
            <v>443.09601479579339</v>
          </cell>
          <cell r="N153">
            <v>351.83373062223524</v>
          </cell>
          <cell r="O153">
            <v>418.14077512776362</v>
          </cell>
          <cell r="P153">
            <v>443.54694542532758</v>
          </cell>
          <cell r="Q153">
            <v>209.34311814124317</v>
          </cell>
          <cell r="R153">
            <v>450.39152387864203</v>
          </cell>
          <cell r="S153">
            <v>460.02177401141637</v>
          </cell>
          <cell r="T153">
            <v>372.77157774763214</v>
          </cell>
          <cell r="U153">
            <v>392.21054759171562</v>
          </cell>
          <cell r="V153">
            <v>330.39912076380665</v>
          </cell>
          <cell r="W153">
            <v>-652.71892442779119</v>
          </cell>
        </row>
        <row r="154">
          <cell r="D154" t="str">
            <v>CALCULATED EBITDA (KI1200/K0001_IKOS) - Total Investment (KI1440+KI1780) aus Blatt A2-1 und A2-4</v>
          </cell>
          <cell r="F154" t="str">
            <v>Actual_</v>
          </cell>
          <cell r="H154" t="str">
            <v>M.CTD</v>
          </cell>
          <cell r="J154">
            <v>1E-3</v>
          </cell>
          <cell r="L154">
            <v>368.75248070861534</v>
          </cell>
          <cell r="M154">
            <v>777.1538407710068</v>
          </cell>
          <cell r="N154">
            <v>1136.8074878191787</v>
          </cell>
          <cell r="O154">
            <v>1475.4862298039179</v>
          </cell>
          <cell r="P154">
            <v>1846.8178320150732</v>
          </cell>
          <cell r="Q154">
            <v>2193.4369629531902</v>
          </cell>
          <cell r="R154">
            <v>2708.0061381250671</v>
          </cell>
          <cell r="S154">
            <v>-2478.8943791767847</v>
          </cell>
          <cell r="T154">
            <v>-2478.8943791767847</v>
          </cell>
          <cell r="U154">
            <v>-2478.8943791767847</v>
          </cell>
          <cell r="V154">
            <v>-2478.8943791767847</v>
          </cell>
          <cell r="W154">
            <v>-2478.8943791767847</v>
          </cell>
        </row>
        <row r="155">
          <cell r="D155" t="str">
            <v>CALCULATED EBITDA (KI1200/K0001_IKOS) - Total Investment (KI1440+KI1780) aus Blatt A2-1 und A2-4</v>
          </cell>
          <cell r="F155" t="str">
            <v>Budget_</v>
          </cell>
          <cell r="H155" t="str">
            <v>M.CTD</v>
          </cell>
          <cell r="J155">
            <v>1E-3</v>
          </cell>
          <cell r="L155">
            <v>441.02748186049945</v>
          </cell>
          <cell r="M155">
            <v>884.12349665629301</v>
          </cell>
          <cell r="N155">
            <v>1235.9572272785281</v>
          </cell>
          <cell r="O155">
            <v>1654.0980024062915</v>
          </cell>
          <cell r="P155">
            <v>2097.644947831619</v>
          </cell>
          <cell r="Q155">
            <v>2306.9880659728624</v>
          </cell>
          <cell r="R155">
            <v>2757.3795898515045</v>
          </cell>
          <cell r="S155">
            <v>3217.4013638629208</v>
          </cell>
          <cell r="T155">
            <v>3590.1729416105527</v>
          </cell>
          <cell r="U155">
            <v>3982.3834892022683</v>
          </cell>
          <cell r="V155">
            <v>4312.7826099660751</v>
          </cell>
          <cell r="W155">
            <v>3660.0636855382845</v>
          </cell>
        </row>
        <row r="156">
          <cell r="D156" t="str">
            <v>CALCULATED EBITDA (KI1200/K0001_IKOS) - Total Investment (KI1440+KI1780) aus Blatt A2-1 und A2-4</v>
          </cell>
          <cell r="F156" t="str">
            <v>DetailedFC3_</v>
          </cell>
          <cell r="H156" t="str">
            <v>M.CTD</v>
          </cell>
          <cell r="J156">
            <v>1E-3</v>
          </cell>
          <cell r="L156">
            <v>368.75248070455058</v>
          </cell>
          <cell r="M156">
            <v>780.78183369084604</v>
          </cell>
          <cell r="N156">
            <v>1139.7270923753413</v>
          </cell>
          <cell r="O156">
            <v>1476.5888965880681</v>
          </cell>
          <cell r="P156">
            <v>1849.1135887550245</v>
          </cell>
          <cell r="Q156">
            <v>2196.3986147953078</v>
          </cell>
          <cell r="R156">
            <v>2622.481914050642</v>
          </cell>
          <cell r="S156">
            <v>3133.6282387528536</v>
          </cell>
          <cell r="T156">
            <v>3487.5995925789944</v>
          </cell>
          <cell r="U156">
            <v>3880.4244632334057</v>
          </cell>
          <cell r="V156">
            <v>4226.4184855009335</v>
          </cell>
          <cell r="W156">
            <v>4351.8572224622703</v>
          </cell>
        </row>
      </sheetData>
      <sheetData sheetId="7" refreshError="1">
        <row r="54">
          <cell r="D54" t="str">
            <v>PRESERVE</v>
          </cell>
          <cell r="E54" t="b">
            <v>1</v>
          </cell>
          <cell r="F54" t="str">
            <v>(boolean value)</v>
          </cell>
          <cell r="G54" t="str">
            <v>Version</v>
          </cell>
          <cell r="H54" t="str">
            <v>V.2</v>
          </cell>
          <cell r="I54" t="str">
            <v>(V.1 or V.2)</v>
          </cell>
          <cell r="J54" t="str">
            <v>ACC</v>
          </cell>
        </row>
        <row r="55">
          <cell r="D55" t="str">
            <v>APPLICATION</v>
          </cell>
          <cell r="F55" t="str">
            <v>(Application ID)</v>
          </cell>
          <cell r="J55" t="str">
            <v>ENT</v>
          </cell>
        </row>
        <row r="56">
          <cell r="D56" t="str">
            <v>READ ONLY</v>
          </cell>
          <cell r="E56" t="b">
            <v>0</v>
          </cell>
          <cell r="F56" t="str">
            <v>(boolean value)</v>
          </cell>
          <cell r="J56" t="str">
            <v>CAT</v>
          </cell>
          <cell r="K56" t="str">
            <v>$2</v>
          </cell>
          <cell r="L56">
            <v>2003</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cell r="X56" t="str">
            <v>2004</v>
          </cell>
        </row>
        <row r="57">
          <cell r="D57" t="str">
            <v>BLANK MISSING</v>
          </cell>
          <cell r="E57" t="b">
            <v>0</v>
          </cell>
          <cell r="F57" t="str">
            <v>(boolean value)</v>
          </cell>
          <cell r="J57" t="str">
            <v>PER</v>
          </cell>
          <cell r="K57" t="str">
            <v>$1</v>
          </cell>
          <cell r="L57">
            <v>12</v>
          </cell>
          <cell r="M57">
            <v>1</v>
          </cell>
          <cell r="N57">
            <v>2</v>
          </cell>
          <cell r="O57">
            <v>3</v>
          </cell>
          <cell r="P57">
            <v>4</v>
          </cell>
          <cell r="Q57">
            <v>5</v>
          </cell>
          <cell r="R57">
            <v>6</v>
          </cell>
          <cell r="S57">
            <v>7</v>
          </cell>
          <cell r="T57">
            <v>8</v>
          </cell>
          <cell r="U57">
            <v>9</v>
          </cell>
          <cell r="V57">
            <v>10</v>
          </cell>
          <cell r="W57">
            <v>11</v>
          </cell>
          <cell r="X57">
            <v>12</v>
          </cell>
        </row>
        <row r="58">
          <cell r="J58" t="str">
            <v>FRE</v>
          </cell>
        </row>
        <row r="59">
          <cell r="J59" t="str">
            <v>KEYWORD</v>
          </cell>
        </row>
        <row r="60">
          <cell r="D60" t="str">
            <v>ACC</v>
          </cell>
          <cell r="E60" t="str">
            <v>ENT</v>
          </cell>
          <cell r="F60" t="str">
            <v>CAT</v>
          </cell>
          <cell r="G60" t="str">
            <v>PER</v>
          </cell>
          <cell r="H60" t="str">
            <v>FRE</v>
          </cell>
          <cell r="I60" t="str">
            <v>KEYWORD</v>
          </cell>
          <cell r="J60" t="str">
            <v>SCALE</v>
          </cell>
        </row>
        <row r="61">
          <cell r="D61" t="str">
            <v>$1</v>
          </cell>
          <cell r="E61" t="str">
            <v>$1</v>
          </cell>
          <cell r="F61" t="str">
            <v>$1</v>
          </cell>
          <cell r="H61" t="str">
            <v>$1</v>
          </cell>
        </row>
        <row r="62">
          <cell r="D62" t="str">
            <v>KI3050</v>
          </cell>
          <cell r="E62" t="str">
            <v>K0001</v>
          </cell>
          <cell r="F62" t="str">
            <v>Actual_</v>
          </cell>
          <cell r="H62" t="str">
            <v>M.CTD</v>
          </cell>
          <cell r="J62">
            <v>1E-3</v>
          </cell>
          <cell r="L62">
            <v>57.416909000000004</v>
          </cell>
          <cell r="M62">
            <v>58.014688999999997</v>
          </cell>
          <cell r="N62">
            <v>58.719925999999994</v>
          </cell>
          <cell r="O62">
            <v>59.538055999999997</v>
          </cell>
          <cell r="P62">
            <v>60.191270999999993</v>
          </cell>
          <cell r="Q62">
            <v>60.768090999999998</v>
          </cell>
          <cell r="R62">
            <v>61.416719000000008</v>
          </cell>
          <cell r="S62">
            <v>61.907975000000008</v>
          </cell>
          <cell r="T62">
            <v>0</v>
          </cell>
          <cell r="U62">
            <v>0</v>
          </cell>
          <cell r="V62">
            <v>0</v>
          </cell>
          <cell r="W62">
            <v>0</v>
          </cell>
          <cell r="X62">
            <v>0</v>
          </cell>
        </row>
        <row r="63">
          <cell r="D63" t="str">
            <v>KI3050</v>
          </cell>
          <cell r="E63" t="str">
            <v>K0001</v>
          </cell>
          <cell r="F63" t="str">
            <v>Budget_</v>
          </cell>
          <cell r="H63" t="str">
            <v>M.CTD</v>
          </cell>
          <cell r="J63">
            <v>1E-3</v>
          </cell>
          <cell r="L63">
            <v>54.604803709999999</v>
          </cell>
          <cell r="M63">
            <v>57.133371330000003</v>
          </cell>
          <cell r="N63">
            <v>57.504512540000007</v>
          </cell>
          <cell r="O63">
            <v>57.905709050000006</v>
          </cell>
          <cell r="P63">
            <v>58.167477250000005</v>
          </cell>
          <cell r="Q63">
            <v>58.481821690000004</v>
          </cell>
          <cell r="R63">
            <v>58.753074340000005</v>
          </cell>
          <cell r="S63">
            <v>59.06535181000001</v>
          </cell>
          <cell r="T63">
            <v>59.339810450000009</v>
          </cell>
          <cell r="U63">
            <v>59.61674893</v>
          </cell>
          <cell r="V63">
            <v>59.921330760000004</v>
          </cell>
          <cell r="W63">
            <v>60.308730140000002</v>
          </cell>
          <cell r="X63">
            <v>61.139523610000005</v>
          </cell>
        </row>
        <row r="64">
          <cell r="D64" t="str">
            <v>KI3050</v>
          </cell>
          <cell r="E64" t="str">
            <v>K0001</v>
          </cell>
          <cell r="F64" t="str">
            <v>Actual_</v>
          </cell>
          <cell r="H64" t="str">
            <v>M.CTD</v>
          </cell>
          <cell r="J64">
            <v>1E-3</v>
          </cell>
          <cell r="L64">
            <v>57.416909000000004</v>
          </cell>
          <cell r="M64">
            <v>58.014688999999997</v>
          </cell>
          <cell r="N64">
            <v>58.719925999999994</v>
          </cell>
          <cell r="O64">
            <v>59.538055999999997</v>
          </cell>
          <cell r="P64">
            <v>60.191270999999993</v>
          </cell>
          <cell r="Q64">
            <v>60.768090999999998</v>
          </cell>
          <cell r="R64">
            <v>61.416719000000008</v>
          </cell>
          <cell r="S64">
            <v>61.907975000000008</v>
          </cell>
          <cell r="T64">
            <v>0</v>
          </cell>
          <cell r="U64">
            <v>0</v>
          </cell>
          <cell r="V64">
            <v>0</v>
          </cell>
          <cell r="W64">
            <v>0</v>
          </cell>
          <cell r="X64">
            <v>0</v>
          </cell>
        </row>
        <row r="65">
          <cell r="D65" t="str">
            <v>KI3050</v>
          </cell>
          <cell r="E65" t="str">
            <v>K0001</v>
          </cell>
          <cell r="F65" t="str">
            <v>Budget_</v>
          </cell>
          <cell r="H65" t="str">
            <v>M.CTD</v>
          </cell>
          <cell r="J65">
            <v>1E-3</v>
          </cell>
          <cell r="L65">
            <v>54.604803709999999</v>
          </cell>
          <cell r="M65">
            <v>57.133371330000003</v>
          </cell>
          <cell r="N65">
            <v>57.504512540000007</v>
          </cell>
          <cell r="O65">
            <v>57.905709050000006</v>
          </cell>
          <cell r="P65">
            <v>58.167477250000005</v>
          </cell>
          <cell r="Q65">
            <v>58.481821690000004</v>
          </cell>
          <cell r="R65">
            <v>58.753074340000005</v>
          </cell>
          <cell r="S65">
            <v>59.06535181000001</v>
          </cell>
          <cell r="T65">
            <v>59.339810450000009</v>
          </cell>
          <cell r="U65">
            <v>59.61674893</v>
          </cell>
          <cell r="V65">
            <v>59.921330760000004</v>
          </cell>
          <cell r="W65">
            <v>60.308730140000002</v>
          </cell>
          <cell r="X65">
            <v>61.139523610000005</v>
          </cell>
        </row>
        <row r="66">
          <cell r="D66" t="str">
            <v>KI3050</v>
          </cell>
          <cell r="E66" t="str">
            <v>K0001</v>
          </cell>
          <cell r="F66" t="str">
            <v>DetailedFC3_</v>
          </cell>
          <cell r="H66" t="str">
            <v>M.CTD</v>
          </cell>
          <cell r="J66">
            <v>1E-3</v>
          </cell>
          <cell r="L66">
            <v>56.759148350000004</v>
          </cell>
          <cell r="M66">
            <v>58.014688999999997</v>
          </cell>
          <cell r="N66">
            <v>58.719925999999994</v>
          </cell>
          <cell r="O66">
            <v>59.538055999999997</v>
          </cell>
          <cell r="P66">
            <v>60.191270999999993</v>
          </cell>
          <cell r="Q66">
            <v>60.768090999999998</v>
          </cell>
          <cell r="R66">
            <v>61.416719000000008</v>
          </cell>
          <cell r="S66">
            <v>61.889812130000003</v>
          </cell>
          <cell r="T66">
            <v>62.184030379999996</v>
          </cell>
          <cell r="U66">
            <v>62.471724309999999</v>
          </cell>
          <cell r="V66">
            <v>62.720133540000006</v>
          </cell>
          <cell r="W66">
            <v>63.001904269999997</v>
          </cell>
          <cell r="X66">
            <v>63.534343040000003</v>
          </cell>
        </row>
        <row r="84">
          <cell r="D84" t="str">
            <v>PRESERVE</v>
          </cell>
          <cell r="E84" t="b">
            <v>1</v>
          </cell>
          <cell r="F84" t="str">
            <v>(boolean value)</v>
          </cell>
          <cell r="G84" t="str">
            <v>Version</v>
          </cell>
          <cell r="H84" t="str">
            <v>V.2</v>
          </cell>
          <cell r="I84" t="str">
            <v>(V.1 or V.2)</v>
          </cell>
          <cell r="J84" t="str">
            <v>ACC</v>
          </cell>
        </row>
        <row r="85">
          <cell r="D85" t="str">
            <v>APPLICATION</v>
          </cell>
          <cell r="F85" t="str">
            <v>(Application ID)</v>
          </cell>
          <cell r="J85" t="str">
            <v>ENT</v>
          </cell>
        </row>
        <row r="86">
          <cell r="D86" t="str">
            <v>READ ONLY</v>
          </cell>
          <cell r="E86" t="b">
            <v>0</v>
          </cell>
          <cell r="F86" t="str">
            <v>(boolean value)</v>
          </cell>
          <cell r="J86" t="str">
            <v>CAT</v>
          </cell>
          <cell r="K86" t="str">
            <v>$2</v>
          </cell>
          <cell r="L86" t="str">
            <v>2004</v>
          </cell>
          <cell r="M86" t="str">
            <v>2004</v>
          </cell>
          <cell r="N86" t="str">
            <v>2004</v>
          </cell>
          <cell r="O86" t="str">
            <v>2004</v>
          </cell>
          <cell r="P86" t="str">
            <v>2004</v>
          </cell>
          <cell r="Q86" t="str">
            <v>2004</v>
          </cell>
          <cell r="R86" t="str">
            <v>2004</v>
          </cell>
          <cell r="S86" t="str">
            <v>2004</v>
          </cell>
          <cell r="T86" t="str">
            <v>2004</v>
          </cell>
          <cell r="U86" t="str">
            <v>2004</v>
          </cell>
          <cell r="V86" t="str">
            <v>2004</v>
          </cell>
          <cell r="W86" t="str">
            <v>2004</v>
          </cell>
        </row>
        <row r="87">
          <cell r="D87" t="str">
            <v>BLANK MISSING</v>
          </cell>
          <cell r="E87" t="b">
            <v>0</v>
          </cell>
          <cell r="F87" t="str">
            <v>(boolean value)</v>
          </cell>
          <cell r="J87" t="str">
            <v>PER</v>
          </cell>
          <cell r="K87" t="str">
            <v>$1</v>
          </cell>
          <cell r="L87">
            <v>1</v>
          </cell>
          <cell r="M87">
            <v>2</v>
          </cell>
          <cell r="N87">
            <v>3</v>
          </cell>
          <cell r="O87">
            <v>4</v>
          </cell>
          <cell r="P87">
            <v>5</v>
          </cell>
          <cell r="Q87">
            <v>6</v>
          </cell>
          <cell r="R87">
            <v>7</v>
          </cell>
          <cell r="S87">
            <v>8</v>
          </cell>
          <cell r="T87">
            <v>9</v>
          </cell>
          <cell r="U87">
            <v>10</v>
          </cell>
          <cell r="V87">
            <v>11</v>
          </cell>
          <cell r="W87">
            <v>12</v>
          </cell>
        </row>
        <row r="88">
          <cell r="J88" t="str">
            <v>FRE</v>
          </cell>
        </row>
        <row r="89">
          <cell r="J89" t="str">
            <v>KEYWORD</v>
          </cell>
        </row>
        <row r="90">
          <cell r="D90" t="str">
            <v>ACC</v>
          </cell>
          <cell r="E90" t="str">
            <v>ENT</v>
          </cell>
          <cell r="F90" t="str">
            <v>CAT</v>
          </cell>
          <cell r="G90" t="str">
            <v>PER</v>
          </cell>
          <cell r="H90" t="str">
            <v>FRE</v>
          </cell>
          <cell r="I90" t="str">
            <v>KEYWORD</v>
          </cell>
          <cell r="J90" t="str">
            <v>SCALE</v>
          </cell>
        </row>
        <row r="91">
          <cell r="D91" t="str">
            <v>$1</v>
          </cell>
          <cell r="E91" t="str">
            <v>$1</v>
          </cell>
          <cell r="F91" t="str">
            <v>$1</v>
          </cell>
          <cell r="H91" t="str">
            <v>$1</v>
          </cell>
        </row>
        <row r="92">
          <cell r="D92" t="str">
            <v>KI3250</v>
          </cell>
          <cell r="E92" t="str">
            <v>K0001</v>
          </cell>
          <cell r="F92" t="str">
            <v>Actual_</v>
          </cell>
          <cell r="H92" t="str">
            <v>M.PER</v>
          </cell>
          <cell r="L92">
            <v>1720.9380000000001</v>
          </cell>
          <cell r="M92">
            <v>1690.125</v>
          </cell>
          <cell r="N92">
            <v>1777.1319999999996</v>
          </cell>
          <cell r="O92">
            <v>1748.3340000000007</v>
          </cell>
          <cell r="P92">
            <v>1665.3330000000005</v>
          </cell>
          <cell r="Q92">
            <v>1788.6279999999988</v>
          </cell>
          <cell r="R92">
            <v>1747.9629999999997</v>
          </cell>
          <cell r="S92">
            <v>-12138.453</v>
          </cell>
          <cell r="T92">
            <v>0</v>
          </cell>
          <cell r="U92">
            <v>0</v>
          </cell>
          <cell r="V92">
            <v>0</v>
          </cell>
          <cell r="W92">
            <v>0</v>
          </cell>
        </row>
        <row r="93">
          <cell r="D93" t="str">
            <v>KI3250</v>
          </cell>
          <cell r="E93" t="str">
            <v>K0001</v>
          </cell>
          <cell r="F93" t="str">
            <v>Budget_</v>
          </cell>
          <cell r="H93" t="str">
            <v>M.PER</v>
          </cell>
          <cell r="L93">
            <v>1605.5937700000002</v>
          </cell>
          <cell r="M93">
            <v>1511.3912299999995</v>
          </cell>
          <cell r="N93">
            <v>1566.8345899999995</v>
          </cell>
          <cell r="O93">
            <v>1413.0010000000011</v>
          </cell>
          <cell r="P93">
            <v>1481.1104999999998</v>
          </cell>
          <cell r="Q93">
            <v>1497.2024700000002</v>
          </cell>
          <cell r="R93">
            <v>1447.0685799999992</v>
          </cell>
          <cell r="S93">
            <v>1435.5187900000001</v>
          </cell>
          <cell r="T93">
            <v>1434.2030500000001</v>
          </cell>
          <cell r="U93">
            <v>1454.1538299999993</v>
          </cell>
          <cell r="V93">
            <v>1534.8465800000013</v>
          </cell>
          <cell r="W93">
            <v>2045.2040000000015</v>
          </cell>
        </row>
        <row r="94">
          <cell r="D94" t="str">
            <v>KI3250</v>
          </cell>
          <cell r="E94" t="str">
            <v>K0001</v>
          </cell>
          <cell r="F94" t="str">
            <v>Actual_</v>
          </cell>
          <cell r="H94" t="str">
            <v>M.CTD</v>
          </cell>
          <cell r="L94">
            <v>1720.9380000000001</v>
          </cell>
          <cell r="M94">
            <v>3411.0630000000001</v>
          </cell>
          <cell r="N94">
            <v>5188.1949999999997</v>
          </cell>
          <cell r="O94">
            <v>6936.5290000000005</v>
          </cell>
          <cell r="P94">
            <v>8601.862000000001</v>
          </cell>
          <cell r="Q94">
            <v>10390.49</v>
          </cell>
          <cell r="R94">
            <v>12138.453</v>
          </cell>
          <cell r="S94">
            <v>0</v>
          </cell>
          <cell r="T94">
            <v>0</v>
          </cell>
          <cell r="U94">
            <v>0</v>
          </cell>
          <cell r="V94">
            <v>0</v>
          </cell>
          <cell r="W94">
            <v>0</v>
          </cell>
        </row>
        <row r="95">
          <cell r="D95" t="str">
            <v>KI3250</v>
          </cell>
          <cell r="E95" t="str">
            <v>K0001</v>
          </cell>
          <cell r="F95" t="str">
            <v>Budget_</v>
          </cell>
          <cell r="H95" t="str">
            <v>M.CTD</v>
          </cell>
          <cell r="L95">
            <v>1605.5937700000002</v>
          </cell>
          <cell r="M95">
            <v>3116.9849999999997</v>
          </cell>
          <cell r="N95">
            <v>4683.8195899999992</v>
          </cell>
          <cell r="O95">
            <v>6096.8205900000003</v>
          </cell>
          <cell r="P95">
            <v>7577.93109</v>
          </cell>
          <cell r="Q95">
            <v>9075.1335600000002</v>
          </cell>
          <cell r="R95">
            <v>10522.202139999999</v>
          </cell>
          <cell r="S95">
            <v>11957.720929999999</v>
          </cell>
          <cell r="T95">
            <v>13391.92398</v>
          </cell>
          <cell r="U95">
            <v>14846.077809999999</v>
          </cell>
          <cell r="V95">
            <v>16380.92439</v>
          </cell>
          <cell r="W95">
            <v>18426.128390000002</v>
          </cell>
        </row>
        <row r="96">
          <cell r="D96" t="str">
            <v>KI3250</v>
          </cell>
          <cell r="E96" t="str">
            <v>K0001</v>
          </cell>
          <cell r="F96" t="str">
            <v>DetailedFC3_</v>
          </cell>
          <cell r="H96" t="str">
            <v>M.CTD</v>
          </cell>
          <cell r="L96">
            <v>1720.9380000000001</v>
          </cell>
          <cell r="M96">
            <v>3411.0630000000001</v>
          </cell>
          <cell r="N96">
            <v>5188.1949999999997</v>
          </cell>
          <cell r="O96">
            <v>6936.5290000000005</v>
          </cell>
          <cell r="P96">
            <v>8601.862000000001</v>
          </cell>
          <cell r="Q96">
            <v>10390.49</v>
          </cell>
          <cell r="R96">
            <v>12097.18283</v>
          </cell>
          <cell r="S96">
            <v>13636.21542</v>
          </cell>
          <cell r="T96">
            <v>15164.67692</v>
          </cell>
          <cell r="U96">
            <v>16693.690219999997</v>
          </cell>
          <cell r="V96">
            <v>18278.809540000002</v>
          </cell>
          <cell r="W96">
            <v>20161.788800000002</v>
          </cell>
        </row>
        <row r="114">
          <cell r="D114" t="str">
            <v>PRESERVE</v>
          </cell>
          <cell r="E114" t="b">
            <v>1</v>
          </cell>
          <cell r="F114" t="str">
            <v>(boolean value)</v>
          </cell>
          <cell r="G114" t="str">
            <v>Version</v>
          </cell>
          <cell r="H114" t="str">
            <v>V.2</v>
          </cell>
          <cell r="I114" t="str">
            <v>(V.1 or V.2)</v>
          </cell>
          <cell r="J114" t="str">
            <v>ACC</v>
          </cell>
        </row>
        <row r="115">
          <cell r="D115" t="str">
            <v>APPLICATION</v>
          </cell>
          <cell r="F115" t="str">
            <v>(Application ID)</v>
          </cell>
          <cell r="J115" t="str">
            <v>ENT</v>
          </cell>
        </row>
        <row r="116">
          <cell r="D116" t="str">
            <v>READ ONLY</v>
          </cell>
          <cell r="E116" t="b">
            <v>0</v>
          </cell>
          <cell r="F116" t="str">
            <v>(boolean value)</v>
          </cell>
          <cell r="J116" t="str">
            <v>CAT</v>
          </cell>
          <cell r="K116" t="str">
            <v>$2</v>
          </cell>
          <cell r="L116" t="str">
            <v>2004</v>
          </cell>
          <cell r="M116" t="str">
            <v>2004</v>
          </cell>
          <cell r="N116" t="str">
            <v>2004</v>
          </cell>
          <cell r="O116" t="str">
            <v>2004</v>
          </cell>
          <cell r="P116" t="str">
            <v>2004</v>
          </cell>
          <cell r="Q116" t="str">
            <v>2004</v>
          </cell>
          <cell r="R116" t="str">
            <v>2004</v>
          </cell>
          <cell r="S116" t="str">
            <v>2004</v>
          </cell>
          <cell r="T116" t="str">
            <v>2004</v>
          </cell>
          <cell r="U116" t="str">
            <v>2004</v>
          </cell>
          <cell r="V116" t="str">
            <v>2004</v>
          </cell>
          <cell r="W116" t="str">
            <v>2004</v>
          </cell>
        </row>
        <row r="117">
          <cell r="D117" t="str">
            <v>BLANK MISSING</v>
          </cell>
          <cell r="E117" t="b">
            <v>0</v>
          </cell>
          <cell r="F117" t="str">
            <v>(boolean value)</v>
          </cell>
          <cell r="J117" t="str">
            <v>PER</v>
          </cell>
          <cell r="K117" t="str">
            <v>$1</v>
          </cell>
          <cell r="L117">
            <v>1</v>
          </cell>
          <cell r="M117">
            <v>2</v>
          </cell>
          <cell r="N117">
            <v>3</v>
          </cell>
          <cell r="O117">
            <v>4</v>
          </cell>
          <cell r="P117">
            <v>5</v>
          </cell>
          <cell r="Q117">
            <v>6</v>
          </cell>
          <cell r="R117">
            <v>7</v>
          </cell>
          <cell r="S117">
            <v>8</v>
          </cell>
          <cell r="T117">
            <v>9</v>
          </cell>
          <cell r="U117">
            <v>10</v>
          </cell>
          <cell r="V117">
            <v>11</v>
          </cell>
          <cell r="W117">
            <v>12</v>
          </cell>
        </row>
        <row r="118">
          <cell r="J118" t="str">
            <v>FRE</v>
          </cell>
        </row>
        <row r="119">
          <cell r="J119" t="str">
            <v>KEYWORD</v>
          </cell>
        </row>
        <row r="120">
          <cell r="D120" t="str">
            <v>ACC</v>
          </cell>
          <cell r="E120" t="str">
            <v>ENT</v>
          </cell>
          <cell r="F120" t="str">
            <v>CAT</v>
          </cell>
          <cell r="G120" t="str">
            <v>PER</v>
          </cell>
          <cell r="H120" t="str">
            <v>FRE</v>
          </cell>
          <cell r="I120" t="str">
            <v>KEYWORD</v>
          </cell>
          <cell r="J120" t="str">
            <v>SCALE</v>
          </cell>
        </row>
        <row r="121">
          <cell r="D121" t="str">
            <v>$1</v>
          </cell>
          <cell r="E121" t="str">
            <v>$1</v>
          </cell>
          <cell r="F121" t="str">
            <v>$1</v>
          </cell>
          <cell r="H121" t="str">
            <v>$1</v>
          </cell>
        </row>
        <row r="122">
          <cell r="D122" t="str">
            <v>KI3410</v>
          </cell>
          <cell r="E122" t="str">
            <v>K0001</v>
          </cell>
          <cell r="F122" t="str">
            <v>Actual_</v>
          </cell>
          <cell r="H122" t="str">
            <v>M.PER</v>
          </cell>
          <cell r="L122">
            <v>597.77999999999884</v>
          </cell>
          <cell r="M122">
            <v>705.23699999999735</v>
          </cell>
          <cell r="N122">
            <v>818.13000000000102</v>
          </cell>
          <cell r="O122">
            <v>653.21500000000003</v>
          </cell>
          <cell r="P122">
            <v>576.82000000000005</v>
          </cell>
          <cell r="Q122">
            <v>648.62800000000789</v>
          </cell>
          <cell r="R122">
            <v>491.25599999999758</v>
          </cell>
          <cell r="S122">
            <v>-61907.975000000006</v>
          </cell>
          <cell r="T122">
            <v>0</v>
          </cell>
          <cell r="U122">
            <v>0</v>
          </cell>
          <cell r="V122">
            <v>0</v>
          </cell>
          <cell r="W122">
            <v>0</v>
          </cell>
        </row>
        <row r="123">
          <cell r="D123" t="str">
            <v>KI3410</v>
          </cell>
          <cell r="E123" t="str">
            <v>K0001</v>
          </cell>
          <cell r="F123" t="str">
            <v>Budget_</v>
          </cell>
          <cell r="H123" t="str">
            <v>M.PER</v>
          </cell>
          <cell r="L123">
            <v>338.59895000000324</v>
          </cell>
          <cell r="M123">
            <v>371.14121000000159</v>
          </cell>
          <cell r="N123">
            <v>401.19650999999794</v>
          </cell>
          <cell r="O123">
            <v>261.76820000000225</v>
          </cell>
          <cell r="P123">
            <v>314.34444000000076</v>
          </cell>
          <cell r="Q123">
            <v>271.25264999999854</v>
          </cell>
          <cell r="R123">
            <v>312.2774700000009</v>
          </cell>
          <cell r="S123">
            <v>274.4586399999971</v>
          </cell>
          <cell r="T123">
            <v>276.93847999999707</v>
          </cell>
          <cell r="U123">
            <v>304.58183000000645</v>
          </cell>
          <cell r="V123">
            <v>387.39937999999893</v>
          </cell>
          <cell r="W123">
            <v>830.79347000000416</v>
          </cell>
        </row>
        <row r="124">
          <cell r="D124" t="str">
            <v>KI3410</v>
          </cell>
          <cell r="E124" t="str">
            <v>K0001</v>
          </cell>
          <cell r="F124" t="str">
            <v>Actual_</v>
          </cell>
          <cell r="H124" t="str">
            <v>M.CTD</v>
          </cell>
          <cell r="L124">
            <v>597.77999999999884</v>
          </cell>
          <cell r="M124">
            <v>1303.0169999999962</v>
          </cell>
          <cell r="N124">
            <v>2121.1469999999972</v>
          </cell>
          <cell r="O124">
            <v>2774.3619999999974</v>
          </cell>
          <cell r="P124">
            <v>3351.1819999999971</v>
          </cell>
          <cell r="Q124">
            <v>3999.81</v>
          </cell>
          <cell r="R124">
            <v>4491.0660000000025</v>
          </cell>
          <cell r="S124">
            <v>-57416.909</v>
          </cell>
          <cell r="T124">
            <v>-57416.909</v>
          </cell>
          <cell r="U124">
            <v>-57416.909</v>
          </cell>
          <cell r="V124">
            <v>-57416.909</v>
          </cell>
          <cell r="W124">
            <v>-57416.909</v>
          </cell>
        </row>
        <row r="125">
          <cell r="D125" t="str">
            <v>KI3410</v>
          </cell>
          <cell r="E125" t="str">
            <v>K0001</v>
          </cell>
          <cell r="F125" t="str">
            <v>Budget_</v>
          </cell>
          <cell r="H125" t="str">
            <v>M.CTD</v>
          </cell>
          <cell r="L125">
            <v>338.59895000000324</v>
          </cell>
          <cell r="M125">
            <v>709.74016000000483</v>
          </cell>
          <cell r="N125">
            <v>1110.9366700000028</v>
          </cell>
          <cell r="O125">
            <v>1372.704870000005</v>
          </cell>
          <cell r="P125">
            <v>1687.0493100000058</v>
          </cell>
          <cell r="Q125">
            <v>1958.3019600000043</v>
          </cell>
          <cell r="R125">
            <v>2270.5794300000052</v>
          </cell>
          <cell r="S125">
            <v>2545.0380700000023</v>
          </cell>
          <cell r="T125">
            <v>2821.9765499999994</v>
          </cell>
          <cell r="U125">
            <v>3126.5583800000059</v>
          </cell>
          <cell r="V125">
            <v>3513.9577600000048</v>
          </cell>
          <cell r="W125">
            <v>4344.7512300000089</v>
          </cell>
        </row>
        <row r="126">
          <cell r="D126" t="str">
            <v>KI3410</v>
          </cell>
          <cell r="E126" t="str">
            <v>K0001</v>
          </cell>
          <cell r="F126" t="str">
            <v>DetailedFC3_</v>
          </cell>
          <cell r="H126" t="str">
            <v>M.CTD</v>
          </cell>
          <cell r="L126">
            <v>597.77999999999884</v>
          </cell>
          <cell r="M126">
            <v>1303.0169999999962</v>
          </cell>
          <cell r="N126">
            <v>2121.1469999999972</v>
          </cell>
          <cell r="O126">
            <v>2774.3619999999974</v>
          </cell>
          <cell r="P126">
            <v>3351.1819999999971</v>
          </cell>
          <cell r="Q126">
            <v>3999.81</v>
          </cell>
          <cell r="R126">
            <v>4472.9031299999988</v>
          </cell>
          <cell r="S126">
            <v>4767.1213800000005</v>
          </cell>
          <cell r="T126">
            <v>5054.8153099999981</v>
          </cell>
          <cell r="U126">
            <v>5303.2245400000029</v>
          </cell>
          <cell r="V126">
            <v>5584.9952700000031</v>
          </cell>
          <cell r="W126">
            <v>6117.4340400000001</v>
          </cell>
        </row>
        <row r="144">
          <cell r="D144" t="str">
            <v>PRESERVE</v>
          </cell>
          <cell r="E144" t="b">
            <v>1</v>
          </cell>
          <cell r="F144" t="str">
            <v>(boolean value)</v>
          </cell>
          <cell r="G144" t="str">
            <v>Version</v>
          </cell>
          <cell r="H144" t="str">
            <v>V.2</v>
          </cell>
          <cell r="I144" t="str">
            <v>(V.1 or V.2)</v>
          </cell>
          <cell r="J144" t="str">
            <v>ACC</v>
          </cell>
        </row>
        <row r="145">
          <cell r="D145" t="str">
            <v>APPLICATION</v>
          </cell>
          <cell r="F145" t="str">
            <v>(Application ID)</v>
          </cell>
          <cell r="J145" t="str">
            <v>ENT</v>
          </cell>
        </row>
        <row r="146">
          <cell r="D146" t="str">
            <v>READ ONLY</v>
          </cell>
          <cell r="E146" t="b">
            <v>0</v>
          </cell>
          <cell r="F146" t="str">
            <v>(boolean value)</v>
          </cell>
          <cell r="J146" t="str">
            <v>CAT</v>
          </cell>
          <cell r="K146" t="str">
            <v>$2</v>
          </cell>
          <cell r="L146" t="str">
            <v>2004</v>
          </cell>
          <cell r="M146" t="str">
            <v>2004</v>
          </cell>
          <cell r="N146" t="str">
            <v>2004</v>
          </cell>
          <cell r="O146" t="str">
            <v>2004</v>
          </cell>
          <cell r="P146" t="str">
            <v>2004</v>
          </cell>
          <cell r="Q146" t="str">
            <v>2004</v>
          </cell>
          <cell r="R146" t="str">
            <v>2004</v>
          </cell>
          <cell r="S146" t="str">
            <v>2004</v>
          </cell>
          <cell r="T146" t="str">
            <v>2004</v>
          </cell>
          <cell r="U146" t="str">
            <v>2004</v>
          </cell>
          <cell r="V146" t="str">
            <v>2004</v>
          </cell>
          <cell r="W146" t="str">
            <v>2004</v>
          </cell>
        </row>
        <row r="147">
          <cell r="D147" t="str">
            <v>BLANK MISSING</v>
          </cell>
          <cell r="E147" t="b">
            <v>0</v>
          </cell>
          <cell r="F147" t="str">
            <v>(boolean value)</v>
          </cell>
          <cell r="J147" t="str">
            <v>PER</v>
          </cell>
          <cell r="K147" t="str">
            <v>$1</v>
          </cell>
          <cell r="L147">
            <v>1</v>
          </cell>
          <cell r="M147">
            <v>2</v>
          </cell>
          <cell r="N147">
            <v>3</v>
          </cell>
          <cell r="O147">
            <v>4</v>
          </cell>
          <cell r="P147">
            <v>5</v>
          </cell>
          <cell r="Q147">
            <v>6</v>
          </cell>
          <cell r="R147">
            <v>7</v>
          </cell>
          <cell r="S147">
            <v>8</v>
          </cell>
          <cell r="T147">
            <v>9</v>
          </cell>
          <cell r="U147">
            <v>10</v>
          </cell>
          <cell r="V147">
            <v>11</v>
          </cell>
          <cell r="W147">
            <v>12</v>
          </cell>
        </row>
        <row r="148">
          <cell r="J148" t="str">
            <v>FRE</v>
          </cell>
        </row>
        <row r="149">
          <cell r="J149" t="str">
            <v>KEYWORD</v>
          </cell>
        </row>
        <row r="150">
          <cell r="D150" t="str">
            <v>ACC</v>
          </cell>
          <cell r="E150" t="str">
            <v>ENT</v>
          </cell>
          <cell r="F150" t="str">
            <v>CAT</v>
          </cell>
          <cell r="G150" t="str">
            <v>PER</v>
          </cell>
          <cell r="H150" t="str">
            <v>FRE</v>
          </cell>
          <cell r="I150" t="str">
            <v>KEYWORD</v>
          </cell>
          <cell r="J150" t="str">
            <v>SCALE</v>
          </cell>
        </row>
        <row r="151">
          <cell r="D151" t="str">
            <v>$1</v>
          </cell>
          <cell r="E151" t="str">
            <v>$1</v>
          </cell>
          <cell r="F151" t="str">
            <v>$1</v>
          </cell>
          <cell r="H151" t="str">
            <v>$1</v>
          </cell>
        </row>
        <row r="152">
          <cell r="D152" t="str">
            <v>KI3205</v>
          </cell>
          <cell r="E152" t="str">
            <v>K0001</v>
          </cell>
          <cell r="F152" t="str">
            <v>Actual_</v>
          </cell>
          <cell r="H152" t="str">
            <v>M.CTD</v>
          </cell>
          <cell r="J152">
            <v>100</v>
          </cell>
          <cell r="L152">
            <v>1.9429740546431669</v>
          </cell>
          <cell r="M152">
            <v>1.685011767931903</v>
          </cell>
          <cell r="N152">
            <v>1.6232325019718323</v>
          </cell>
          <cell r="O152">
            <v>1.8252403607012677</v>
          </cell>
          <cell r="P152">
            <v>1.8011222645172353</v>
          </cell>
          <cell r="Q152">
            <v>1.8649634107545783</v>
          </cell>
          <cell r="R152">
            <v>2.0346127921468833</v>
          </cell>
          <cell r="S152">
            <v>-24.683824660716166</v>
          </cell>
          <cell r="T152">
            <v>0</v>
          </cell>
          <cell r="U152">
            <v>0</v>
          </cell>
          <cell r="V152">
            <v>0</v>
          </cell>
          <cell r="W152">
            <v>0</v>
          </cell>
        </row>
        <row r="153">
          <cell r="D153" t="str">
            <v>KI3205</v>
          </cell>
          <cell r="E153" t="str">
            <v>K0001</v>
          </cell>
          <cell r="F153" t="str">
            <v>Budget_</v>
          </cell>
          <cell r="H153" t="str">
            <v>M.CTD</v>
          </cell>
          <cell r="J153">
            <v>100</v>
          </cell>
          <cell r="L153">
            <v>2.2246486578869229</v>
          </cell>
          <cell r="M153">
            <v>1.9893074810994418</v>
          </cell>
          <cell r="N153">
            <v>2.0199911133365318</v>
          </cell>
          <cell r="O153">
            <v>1.9836325971521975</v>
          </cell>
          <cell r="P153">
            <v>2.0004681735809515</v>
          </cell>
          <cell r="Q153">
            <v>2.0914418513857567</v>
          </cell>
          <cell r="R153">
            <v>1.9263389048420072</v>
          </cell>
          <cell r="S153">
            <v>1.9611647631553202</v>
          </cell>
          <cell r="T153">
            <v>1.9456927739531917</v>
          </cell>
          <cell r="U153">
            <v>1.9233569804387076</v>
          </cell>
          <cell r="V153">
            <v>1.908752588846107</v>
          </cell>
          <cell r="W153">
            <v>1.9998814021646636</v>
          </cell>
        </row>
        <row r="154">
          <cell r="D154" t="str">
            <v>KI3200</v>
          </cell>
          <cell r="E154" t="str">
            <v>K0001</v>
          </cell>
          <cell r="F154" t="str">
            <v>Actual_</v>
          </cell>
          <cell r="H154" t="str">
            <v>M.CTD</v>
          </cell>
          <cell r="J154">
            <v>100</v>
          </cell>
          <cell r="L154">
            <v>1.9429740546431669</v>
          </cell>
          <cell r="M154">
            <v>1.8129893023502917</v>
          </cell>
          <cell r="N154">
            <v>1.7485874494988896</v>
          </cell>
          <cell r="O154">
            <v>1.7683076261406365</v>
          </cell>
          <cell r="P154">
            <v>1.7752835704215917</v>
          </cell>
          <cell r="Q154">
            <v>1.7906735318555089</v>
          </cell>
          <cell r="R154">
            <v>1.8269096092392609</v>
          </cell>
          <cell r="S154">
            <v>0</v>
          </cell>
          <cell r="T154">
            <v>0</v>
          </cell>
          <cell r="U154">
            <v>0</v>
          </cell>
          <cell r="V154">
            <v>0</v>
          </cell>
          <cell r="W154">
            <v>0</v>
          </cell>
        </row>
        <row r="155">
          <cell r="D155" t="str">
            <v>KI3200</v>
          </cell>
          <cell r="E155" t="str">
            <v>K0001</v>
          </cell>
          <cell r="F155" t="str">
            <v>Budget_</v>
          </cell>
          <cell r="H155" t="str">
            <v>M.CTD</v>
          </cell>
          <cell r="J155">
            <v>100</v>
          </cell>
          <cell r="L155">
            <v>2.2246486578869229</v>
          </cell>
          <cell r="M155">
            <v>2.106512708251874</v>
          </cell>
          <cell r="N155">
            <v>2.0773605644951374</v>
          </cell>
          <cell r="O155">
            <v>2.0540327581249005</v>
          </cell>
          <cell r="P155">
            <v>2.0432418871142817</v>
          </cell>
          <cell r="Q155">
            <v>2.0515030129652896</v>
          </cell>
          <cell r="R155">
            <v>2.0333320943454138</v>
          </cell>
          <cell r="S155">
            <v>2.0242069725188827</v>
          </cell>
          <cell r="T155">
            <v>2.0153436555215367</v>
          </cell>
          <cell r="U155">
            <v>2.005924058877055</v>
          </cell>
          <cell r="V155">
            <v>1.9967447097170905</v>
          </cell>
          <cell r="W155">
            <v>1.9963955864751661</v>
          </cell>
        </row>
        <row r="156">
          <cell r="D156" t="str">
            <v>KI3200</v>
          </cell>
          <cell r="E156" t="str">
            <v>K0001</v>
          </cell>
          <cell r="F156" t="str">
            <v>DetailedFC3_</v>
          </cell>
          <cell r="H156" t="str">
            <v>M.CTD</v>
          </cell>
          <cell r="J156">
            <v>100</v>
          </cell>
          <cell r="L156">
            <v>1.9429740546431669</v>
          </cell>
          <cell r="M156">
            <v>1.8129893023502917</v>
          </cell>
          <cell r="N156">
            <v>1.7485874494988896</v>
          </cell>
          <cell r="O156">
            <v>1.7683076261406365</v>
          </cell>
          <cell r="P156">
            <v>1.7752835704215917</v>
          </cell>
          <cell r="Q156">
            <v>1.7906735318555089</v>
          </cell>
          <cell r="R156">
            <v>1.821843038486834</v>
          </cell>
          <cell r="S156">
            <v>1.8461820243102036</v>
          </cell>
          <cell r="T156">
            <v>1.8631361008572145</v>
          </cell>
          <cell r="U156">
            <v>1.882350489446347</v>
          </cell>
          <cell r="V156">
            <v>1.9003797802308102</v>
          </cell>
          <cell r="W156">
            <v>1.9228022554898128</v>
          </cell>
        </row>
      </sheetData>
      <sheetData sheetId="8" refreshError="1">
        <row r="56">
          <cell r="D56" t="str">
            <v>PRESERVE</v>
          </cell>
          <cell r="E56" t="b">
            <v>1</v>
          </cell>
          <cell r="F56" t="str">
            <v>(boolean value)</v>
          </cell>
          <cell r="G56" t="str">
            <v>Version</v>
          </cell>
          <cell r="H56" t="str">
            <v>V.2</v>
          </cell>
          <cell r="I56" t="str">
            <v>(V.1 or V.2)</v>
          </cell>
          <cell r="J56" t="str">
            <v>ACC</v>
          </cell>
          <cell r="K56" t="str">
            <v>$2</v>
          </cell>
          <cell r="L56" t="str">
            <v>2004</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row>
        <row r="57">
          <cell r="D57" t="str">
            <v>APPLICATION</v>
          </cell>
          <cell r="E57" t="b">
            <v>0</v>
          </cell>
          <cell r="F57" t="str">
            <v>(Application ID)</v>
          </cell>
          <cell r="J57" t="str">
            <v>ENT</v>
          </cell>
          <cell r="K57" t="str">
            <v>$1</v>
          </cell>
          <cell r="L57">
            <v>1</v>
          </cell>
          <cell r="M57">
            <v>2</v>
          </cell>
          <cell r="N57">
            <v>3</v>
          </cell>
          <cell r="O57">
            <v>4</v>
          </cell>
          <cell r="P57">
            <v>5</v>
          </cell>
          <cell r="Q57">
            <v>6</v>
          </cell>
          <cell r="R57">
            <v>7</v>
          </cell>
          <cell r="S57">
            <v>8</v>
          </cell>
          <cell r="T57">
            <v>9</v>
          </cell>
          <cell r="U57">
            <v>10</v>
          </cell>
          <cell r="V57">
            <v>11</v>
          </cell>
          <cell r="W57">
            <v>12</v>
          </cell>
        </row>
        <row r="58">
          <cell r="D58" t="str">
            <v>READ ONLY</v>
          </cell>
          <cell r="E58" t="b">
            <v>0</v>
          </cell>
          <cell r="F58" t="str">
            <v>(boolean value)</v>
          </cell>
          <cell r="J58" t="str">
            <v>CAT</v>
          </cell>
          <cell r="K58" t="str">
            <v>$2</v>
          </cell>
          <cell r="L58">
            <v>2003</v>
          </cell>
          <cell r="M58" t="str">
            <v>2004</v>
          </cell>
          <cell r="N58" t="str">
            <v>2004</v>
          </cell>
          <cell r="O58" t="str">
            <v>2004</v>
          </cell>
          <cell r="P58" t="str">
            <v>2004</v>
          </cell>
          <cell r="Q58" t="str">
            <v>2004</v>
          </cell>
          <cell r="R58" t="str">
            <v>2004</v>
          </cell>
          <cell r="S58" t="str">
            <v>2004</v>
          </cell>
          <cell r="T58" t="str">
            <v>2004</v>
          </cell>
          <cell r="U58" t="str">
            <v>2004</v>
          </cell>
          <cell r="V58" t="str">
            <v>2004</v>
          </cell>
          <cell r="W58" t="str">
            <v>2004</v>
          </cell>
          <cell r="X58" t="str">
            <v>2004</v>
          </cell>
        </row>
        <row r="59">
          <cell r="D59" t="str">
            <v>BLANK MISSING</v>
          </cell>
          <cell r="E59" t="b">
            <v>0</v>
          </cell>
          <cell r="F59" t="str">
            <v>(boolean value)</v>
          </cell>
          <cell r="J59" t="str">
            <v>PER</v>
          </cell>
          <cell r="K59" t="str">
            <v>$1</v>
          </cell>
          <cell r="L59">
            <v>12</v>
          </cell>
          <cell r="M59">
            <v>1</v>
          </cell>
          <cell r="N59">
            <v>2</v>
          </cell>
          <cell r="O59">
            <v>3</v>
          </cell>
          <cell r="P59">
            <v>4</v>
          </cell>
          <cell r="Q59">
            <v>5</v>
          </cell>
          <cell r="R59">
            <v>6</v>
          </cell>
          <cell r="S59">
            <v>7</v>
          </cell>
          <cell r="T59">
            <v>8</v>
          </cell>
          <cell r="U59">
            <v>9</v>
          </cell>
          <cell r="V59">
            <v>10</v>
          </cell>
          <cell r="W59">
            <v>11</v>
          </cell>
          <cell r="X59">
            <v>12</v>
          </cell>
        </row>
        <row r="60">
          <cell r="D60" t="str">
            <v>ACC</v>
          </cell>
          <cell r="E60" t="str">
            <v>ENT</v>
          </cell>
          <cell r="F60" t="str">
            <v>CAT</v>
          </cell>
          <cell r="G60" t="str">
            <v>PER</v>
          </cell>
          <cell r="H60" t="str">
            <v>FRE</v>
          </cell>
          <cell r="I60" t="str">
            <v>KEYWORD</v>
          </cell>
          <cell r="J60" t="str">
            <v>FRE</v>
          </cell>
        </row>
        <row r="61">
          <cell r="D61" t="str">
            <v>$1</v>
          </cell>
          <cell r="E61" t="str">
            <v>$1</v>
          </cell>
          <cell r="F61" t="str">
            <v>$1</v>
          </cell>
          <cell r="H61" t="str">
            <v>$1</v>
          </cell>
          <cell r="J61" t="str">
            <v>KEYWORD</v>
          </cell>
        </row>
        <row r="62">
          <cell r="D62" t="str">
            <v>ACC</v>
          </cell>
          <cell r="E62" t="str">
            <v>ENT</v>
          </cell>
          <cell r="F62" t="str">
            <v>CAT</v>
          </cell>
          <cell r="G62" t="str">
            <v>PER</v>
          </cell>
          <cell r="H62" t="str">
            <v>FRE</v>
          </cell>
          <cell r="I62" t="str">
            <v>KEYWORD</v>
          </cell>
          <cell r="J62" t="str">
            <v>SCALE</v>
          </cell>
          <cell r="L62">
            <v>1915.5253990400001</v>
          </cell>
          <cell r="M62">
            <v>1865.134006639986</v>
          </cell>
          <cell r="N62">
            <v>2163.0878083200037</v>
          </cell>
          <cell r="O62">
            <v>2084.8812534299877</v>
          </cell>
          <cell r="P62">
            <v>2070.45069010002</v>
          </cell>
          <cell r="Q62">
            <v>2082.1427860799713</v>
          </cell>
          <cell r="R62">
            <v>2155.0980454900323</v>
          </cell>
          <cell r="S62">
            <v>0</v>
          </cell>
          <cell r="T62">
            <v>0</v>
          </cell>
          <cell r="U62">
            <v>0</v>
          </cell>
          <cell r="V62">
            <v>0</v>
          </cell>
          <cell r="W62">
            <v>0</v>
          </cell>
        </row>
        <row r="63">
          <cell r="D63" t="str">
            <v>$1</v>
          </cell>
          <cell r="E63" t="str">
            <v>$1</v>
          </cell>
          <cell r="F63" t="str">
            <v>$1</v>
          </cell>
          <cell r="H63" t="str">
            <v>$1</v>
          </cell>
          <cell r="J63">
            <v>1E-3</v>
          </cell>
          <cell r="L63">
            <v>1942.8705827699991</v>
          </cell>
          <cell r="M63">
            <v>1900.1550716099975</v>
          </cell>
          <cell r="N63">
            <v>2002.959367490002</v>
          </cell>
          <cell r="O63">
            <v>1978.26961013</v>
          </cell>
          <cell r="P63">
            <v>2033.9773802299901</v>
          </cell>
          <cell r="Q63">
            <v>2064.2697185899988</v>
          </cell>
          <cell r="R63">
            <v>2102.8607103900035</v>
          </cell>
          <cell r="S63">
            <v>2130.9348712799997</v>
          </cell>
          <cell r="T63">
            <v>2124.4111932299884</v>
          </cell>
          <cell r="U63">
            <v>2153.9516003599952</v>
          </cell>
          <cell r="V63">
            <v>2150.1820879100187</v>
          </cell>
          <cell r="W63">
            <v>2174.3541166699902</v>
          </cell>
        </row>
        <row r="64">
          <cell r="D64" t="str">
            <v>PI1000</v>
          </cell>
          <cell r="E64" t="str">
            <v>K0001</v>
          </cell>
          <cell r="F64" t="str">
            <v>Actual_</v>
          </cell>
          <cell r="H64" t="str">
            <v>M.CTD</v>
          </cell>
          <cell r="J64">
            <v>1E-3</v>
          </cell>
          <cell r="L64">
            <v>43427.826230000006</v>
          </cell>
          <cell r="M64">
            <v>42809.992800000007</v>
          </cell>
          <cell r="N64">
            <v>43119.703320000001</v>
          </cell>
          <cell r="O64">
            <v>43526.742800000007</v>
          </cell>
          <cell r="P64">
            <v>43982.823799999998</v>
          </cell>
          <cell r="Q64">
            <v>44200.828800000003</v>
          </cell>
          <cell r="R64">
            <v>44460.577799999999</v>
          </cell>
          <cell r="S64">
            <v>44829.267800000001</v>
          </cell>
          <cell r="T64">
            <v>0</v>
          </cell>
          <cell r="U64">
            <v>0</v>
          </cell>
          <cell r="V64">
            <v>0</v>
          </cell>
          <cell r="W64">
            <v>0</v>
          </cell>
          <cell r="X64">
            <v>0</v>
          </cell>
        </row>
        <row r="65">
          <cell r="D65" t="str">
            <v>PI1000</v>
          </cell>
          <cell r="E65" t="str">
            <v>K0001</v>
          </cell>
          <cell r="F65" t="str">
            <v>BudgetBase_</v>
          </cell>
          <cell r="H65" t="str">
            <v>M.CTD</v>
          </cell>
          <cell r="J65">
            <v>1E-3</v>
          </cell>
          <cell r="L65">
            <v>1942.8705827699991</v>
          </cell>
          <cell r="M65">
            <v>43844.35</v>
          </cell>
          <cell r="N65">
            <v>5845.9850218699985</v>
          </cell>
          <cell r="O65">
            <v>7824.2546319999983</v>
          </cell>
          <cell r="P65">
            <v>9858.232012229988</v>
          </cell>
          <cell r="Q65">
            <v>11922.501730819988</v>
          </cell>
          <cell r="R65">
            <v>14025.362441209991</v>
          </cell>
          <cell r="S65">
            <v>16156.297312489991</v>
          </cell>
          <cell r="T65">
            <v>18280.70850571998</v>
          </cell>
          <cell r="U65">
            <v>20434.660106079973</v>
          </cell>
          <cell r="V65">
            <v>22584.842193989993</v>
          </cell>
          <cell r="W65">
            <v>24759.196310659983</v>
          </cell>
        </row>
        <row r="66">
          <cell r="D66" t="str">
            <v>PI1000</v>
          </cell>
          <cell r="E66" t="str">
            <v>K0001</v>
          </cell>
          <cell r="F66" t="str">
            <v>Budget_</v>
          </cell>
          <cell r="H66" t="str">
            <v>M.CTD</v>
          </cell>
          <cell r="J66">
            <v>1E-3</v>
          </cell>
          <cell r="L66">
            <v>43477.711549999993</v>
          </cell>
          <cell r="M66">
            <v>43530.323909999999</v>
          </cell>
          <cell r="N66">
            <v>43830.949099999998</v>
          </cell>
          <cell r="O66">
            <v>43711.984129999997</v>
          </cell>
          <cell r="P66">
            <v>43972.303140000004</v>
          </cell>
          <cell r="Q66">
            <v>44095.465900000003</v>
          </cell>
          <cell r="R66">
            <v>44238.530989999999</v>
          </cell>
          <cell r="S66">
            <v>44428.600600000005</v>
          </cell>
          <cell r="T66">
            <v>44433.822319999999</v>
          </cell>
          <cell r="U66">
            <v>44569.429670000005</v>
          </cell>
          <cell r="V66">
            <v>44775.849450000002</v>
          </cell>
          <cell r="W66">
            <v>44782.268020000003</v>
          </cell>
          <cell r="X66">
            <v>44824.443929999994</v>
          </cell>
        </row>
        <row r="67">
          <cell r="D67" t="str">
            <v>PI1000</v>
          </cell>
          <cell r="E67" t="str">
            <v>K0001</v>
          </cell>
          <cell r="F67" t="str">
            <v>Actual_</v>
          </cell>
          <cell r="H67" t="str">
            <v>M.CTD</v>
          </cell>
          <cell r="L67">
            <v>43427.826230000006</v>
          </cell>
          <cell r="M67">
            <v>42809.992800000007</v>
          </cell>
          <cell r="N67">
            <v>43119.703320000001</v>
          </cell>
          <cell r="O67">
            <v>43526.742800000007</v>
          </cell>
          <cell r="P67">
            <v>43982.823799999998</v>
          </cell>
          <cell r="Q67">
            <v>44200.828800000003</v>
          </cell>
          <cell r="R67">
            <v>44460.577799999999</v>
          </cell>
          <cell r="S67">
            <v>44829.267800000001</v>
          </cell>
          <cell r="T67">
            <v>0</v>
          </cell>
          <cell r="U67">
            <v>0</v>
          </cell>
          <cell r="V67">
            <v>0</v>
          </cell>
          <cell r="W67">
            <v>0</v>
          </cell>
          <cell r="X67">
            <v>0</v>
          </cell>
        </row>
        <row r="68">
          <cell r="D68" t="str">
            <v>PI1000</v>
          </cell>
          <cell r="E68" t="str">
            <v>K0001</v>
          </cell>
          <cell r="F68" t="str">
            <v>Budget_</v>
          </cell>
          <cell r="H68" t="str">
            <v>M.CTD</v>
          </cell>
          <cell r="L68">
            <v>43477.711549999993</v>
          </cell>
          <cell r="M68">
            <v>43530.323909999999</v>
          </cell>
          <cell r="N68">
            <v>43830.949099999998</v>
          </cell>
          <cell r="O68">
            <v>43711.984129999997</v>
          </cell>
          <cell r="P68">
            <v>43972.303140000004</v>
          </cell>
          <cell r="Q68">
            <v>44095.465900000003</v>
          </cell>
          <cell r="R68">
            <v>44238.530989999999</v>
          </cell>
          <cell r="S68">
            <v>44428.600600000005</v>
          </cell>
          <cell r="T68">
            <v>44433.822319999999</v>
          </cell>
          <cell r="U68">
            <v>44569.429670000005</v>
          </cell>
          <cell r="V68">
            <v>44775.849450000002</v>
          </cell>
          <cell r="W68">
            <v>44782.268020000003</v>
          </cell>
          <cell r="X68">
            <v>44824.443929999994</v>
          </cell>
        </row>
        <row r="69">
          <cell r="D69" t="str">
            <v>PI1000</v>
          </cell>
          <cell r="E69" t="str">
            <v>K0001</v>
          </cell>
          <cell r="F69" t="str">
            <v>DetailedFC3_</v>
          </cell>
          <cell r="H69" t="str">
            <v>M.CTD</v>
          </cell>
          <cell r="L69">
            <v>43835.316749999998</v>
          </cell>
          <cell r="M69">
            <v>42809.992800000007</v>
          </cell>
          <cell r="N69">
            <v>43119.703320000001</v>
          </cell>
          <cell r="O69">
            <v>43526.742800000007</v>
          </cell>
          <cell r="P69">
            <v>43982.823799999998</v>
          </cell>
          <cell r="Q69">
            <v>44200.828800000003</v>
          </cell>
          <cell r="R69">
            <v>44460.577799999999</v>
          </cell>
          <cell r="S69">
            <v>45114.242830000003</v>
          </cell>
          <cell r="T69">
            <v>45347.015239999993</v>
          </cell>
          <cell r="U69">
            <v>45618.825320000004</v>
          </cell>
          <cell r="V69">
            <v>45873.530379999997</v>
          </cell>
          <cell r="W69">
            <v>46140.45895</v>
          </cell>
          <cell r="X69">
            <v>46437.116429999995</v>
          </cell>
        </row>
        <row r="87">
          <cell r="X87" t="str">
            <v>PRESERVE</v>
          </cell>
          <cell r="Y87" t="b">
            <v>1</v>
          </cell>
          <cell r="Z87" t="str">
            <v>(boolean value)</v>
          </cell>
          <cell r="AA87" t="str">
            <v>Version</v>
          </cell>
          <cell r="AB87" t="str">
            <v>V.2</v>
          </cell>
          <cell r="AC87" t="str">
            <v>(V.1 or V.2)</v>
          </cell>
          <cell r="AD87" t="str">
            <v>ACC</v>
          </cell>
          <cell r="AR87" t="str">
            <v>PRESERVE</v>
          </cell>
          <cell r="AS87" t="b">
            <v>1</v>
          </cell>
          <cell r="AT87" t="str">
            <v>(boolean value)</v>
          </cell>
          <cell r="AU87" t="str">
            <v>Version</v>
          </cell>
          <cell r="AV87" t="str">
            <v>V.2</v>
          </cell>
          <cell r="AW87" t="str">
            <v>(V.1 or V.2)</v>
          </cell>
          <cell r="AX87" t="str">
            <v>ACC</v>
          </cell>
        </row>
        <row r="88">
          <cell r="X88" t="str">
            <v>APPLICATION</v>
          </cell>
          <cell r="Z88" t="str">
            <v>(Application ID)</v>
          </cell>
          <cell r="AD88" t="str">
            <v>ENT</v>
          </cell>
          <cell r="AR88" t="str">
            <v>APPLICATION</v>
          </cell>
          <cell r="AT88" t="str">
            <v>(Application ID)</v>
          </cell>
          <cell r="AX88" t="str">
            <v>ENT</v>
          </cell>
        </row>
        <row r="89">
          <cell r="X89" t="str">
            <v>READ ONLY</v>
          </cell>
          <cell r="Y89" t="b">
            <v>0</v>
          </cell>
          <cell r="Z89" t="str">
            <v>(boolean value)</v>
          </cell>
          <cell r="AD89" t="str">
            <v>CAT</v>
          </cell>
          <cell r="AE89" t="str">
            <v>$2</v>
          </cell>
          <cell r="AF89" t="str">
            <v>2004</v>
          </cell>
          <cell r="AG89" t="str">
            <v>2004</v>
          </cell>
          <cell r="AH89" t="str">
            <v>2004</v>
          </cell>
          <cell r="AI89" t="str">
            <v>2004</v>
          </cell>
          <cell r="AJ89" t="str">
            <v>2004</v>
          </cell>
          <cell r="AK89" t="str">
            <v>2004</v>
          </cell>
          <cell r="AL89" t="str">
            <v>2004</v>
          </cell>
          <cell r="AM89" t="str">
            <v>2004</v>
          </cell>
          <cell r="AN89" t="str">
            <v>2004</v>
          </cell>
          <cell r="AO89" t="str">
            <v>2004</v>
          </cell>
          <cell r="AP89" t="str">
            <v>2004</v>
          </cell>
          <cell r="AQ89" t="str">
            <v>2004</v>
          </cell>
          <cell r="AR89" t="str">
            <v>READ ONLY</v>
          </cell>
          <cell r="AS89" t="b">
            <v>0</v>
          </cell>
          <cell r="AT89" t="str">
            <v>(boolean value)</v>
          </cell>
          <cell r="AX89" t="str">
            <v>CAT</v>
          </cell>
          <cell r="AY89" t="str">
            <v>$2</v>
          </cell>
          <cell r="AZ89" t="str">
            <v>2004</v>
          </cell>
          <cell r="BA89" t="str">
            <v>2004</v>
          </cell>
          <cell r="BB89" t="str">
            <v>2004</v>
          </cell>
          <cell r="BC89" t="str">
            <v>2004</v>
          </cell>
          <cell r="BD89" t="str">
            <v>2004</v>
          </cell>
          <cell r="BE89" t="str">
            <v>2004</v>
          </cell>
          <cell r="BF89" t="str">
            <v>2004</v>
          </cell>
          <cell r="BG89" t="str">
            <v>2004</v>
          </cell>
          <cell r="BH89" t="str">
            <v>2004</v>
          </cell>
          <cell r="BI89" t="str">
            <v>2004</v>
          </cell>
          <cell r="BJ89" t="str">
            <v>2004</v>
          </cell>
          <cell r="BK89" t="str">
            <v>2004</v>
          </cell>
        </row>
        <row r="90">
          <cell r="X90" t="str">
            <v>BLANK MISSING</v>
          </cell>
          <cell r="Y90" t="b">
            <v>0</v>
          </cell>
          <cell r="Z90" t="str">
            <v>(boolean value)</v>
          </cell>
          <cell r="AD90" t="str">
            <v>PER</v>
          </cell>
          <cell r="AE90" t="str">
            <v>$1</v>
          </cell>
          <cell r="AF90">
            <v>1</v>
          </cell>
          <cell r="AG90">
            <v>2</v>
          </cell>
          <cell r="AH90">
            <v>3</v>
          </cell>
          <cell r="AI90">
            <v>4</v>
          </cell>
          <cell r="AJ90">
            <v>5</v>
          </cell>
          <cell r="AK90">
            <v>6</v>
          </cell>
          <cell r="AL90">
            <v>7</v>
          </cell>
          <cell r="AM90">
            <v>8</v>
          </cell>
          <cell r="AN90">
            <v>9</v>
          </cell>
          <cell r="AO90">
            <v>10</v>
          </cell>
          <cell r="AP90">
            <v>11</v>
          </cell>
          <cell r="AQ90">
            <v>12</v>
          </cell>
          <cell r="AR90" t="str">
            <v>BLANK MISSING</v>
          </cell>
          <cell r="AS90" t="b">
            <v>0</v>
          </cell>
          <cell r="AT90" t="str">
            <v>(boolean value)</v>
          </cell>
          <cell r="AX90" t="str">
            <v>PER</v>
          </cell>
          <cell r="AY90" t="str">
            <v>$1</v>
          </cell>
          <cell r="AZ90">
            <v>1</v>
          </cell>
          <cell r="BA90">
            <v>2</v>
          </cell>
          <cell r="BB90">
            <v>3</v>
          </cell>
          <cell r="BC90">
            <v>4</v>
          </cell>
          <cell r="BD90">
            <v>5</v>
          </cell>
          <cell r="BE90">
            <v>6</v>
          </cell>
          <cell r="BF90">
            <v>7</v>
          </cell>
          <cell r="BG90">
            <v>8</v>
          </cell>
          <cell r="BH90">
            <v>9</v>
          </cell>
          <cell r="BI90">
            <v>10</v>
          </cell>
          <cell r="BJ90">
            <v>11</v>
          </cell>
          <cell r="BK90">
            <v>12</v>
          </cell>
        </row>
        <row r="91">
          <cell r="AD91" t="str">
            <v>FRE</v>
          </cell>
          <cell r="AX91" t="str">
            <v>FRE</v>
          </cell>
        </row>
        <row r="92">
          <cell r="AD92" t="str">
            <v>KEYWORD</v>
          </cell>
          <cell r="AX92" t="str">
            <v>KEYWORD</v>
          </cell>
        </row>
        <row r="93">
          <cell r="X93" t="str">
            <v>ACC</v>
          </cell>
          <cell r="Y93" t="str">
            <v>ENT</v>
          </cell>
          <cell r="Z93" t="str">
            <v>CAT</v>
          </cell>
          <cell r="AA93" t="str">
            <v>PER</v>
          </cell>
          <cell r="AB93" t="str">
            <v>FRE</v>
          </cell>
          <cell r="AC93" t="str">
            <v>KEYWORD</v>
          </cell>
          <cell r="AD93" t="str">
            <v>SCALE</v>
          </cell>
          <cell r="AR93" t="str">
            <v>ACC</v>
          </cell>
          <cell r="AS93" t="str">
            <v>ENT</v>
          </cell>
          <cell r="AT93" t="str">
            <v>CAT</v>
          </cell>
          <cell r="AU93" t="str">
            <v>PER</v>
          </cell>
          <cell r="AV93" t="str">
            <v>FRE</v>
          </cell>
          <cell r="AW93" t="str">
            <v>KEYWORD</v>
          </cell>
          <cell r="AX93" t="str">
            <v>SCALE</v>
          </cell>
        </row>
        <row r="94">
          <cell r="X94" t="str">
            <v>$1</v>
          </cell>
          <cell r="Y94" t="str">
            <v>$1</v>
          </cell>
          <cell r="Z94" t="str">
            <v>$1</v>
          </cell>
          <cell r="AB94" t="str">
            <v>$1</v>
          </cell>
          <cell r="AR94" t="str">
            <v>$1</v>
          </cell>
          <cell r="AS94" t="str">
            <v>$1</v>
          </cell>
          <cell r="AT94" t="str">
            <v>$1</v>
          </cell>
          <cell r="AV94" t="str">
            <v>$1</v>
          </cell>
        </row>
        <row r="95">
          <cell r="X95" t="str">
            <v>KI1440</v>
          </cell>
          <cell r="Y95" t="str">
            <v>K0001</v>
          </cell>
          <cell r="Z95" t="str">
            <v>Actual_</v>
          </cell>
          <cell r="AB95" t="str">
            <v>M.PER</v>
          </cell>
          <cell r="AD95">
            <v>1E-3</v>
          </cell>
          <cell r="AF95">
            <v>138.65228895510558</v>
          </cell>
          <cell r="AG95">
            <v>137.32298652827401</v>
          </cell>
          <cell r="AH95">
            <v>176.35571851245174</v>
          </cell>
          <cell r="AI95">
            <v>233.80017949801334</v>
          </cell>
          <cell r="AJ95">
            <v>212.96466451001248</v>
          </cell>
          <cell r="AK95">
            <v>196.97104535365744</v>
          </cell>
          <cell r="AL95">
            <v>174.35343585591485</v>
          </cell>
          <cell r="AM95">
            <v>-381.81896871591488</v>
          </cell>
          <cell r="AN95">
            <v>0</v>
          </cell>
          <cell r="AO95">
            <v>0</v>
          </cell>
          <cell r="AP95">
            <v>0</v>
          </cell>
          <cell r="AQ95">
            <v>0</v>
          </cell>
          <cell r="AR95" t="str">
            <v>KI1780</v>
          </cell>
          <cell r="AS95" t="str">
            <v>K0001</v>
          </cell>
          <cell r="AT95" t="str">
            <v>Actual_</v>
          </cell>
          <cell r="AV95" t="str">
            <v>M.PER</v>
          </cell>
          <cell r="AX95">
            <v>1E-3</v>
          </cell>
          <cell r="AZ95">
            <v>28.521547746279211</v>
          </cell>
          <cell r="BA95">
            <v>-14.298382450675851</v>
          </cell>
          <cell r="BB95">
            <v>73.936432639384094</v>
          </cell>
          <cell r="BC95">
            <v>29.064386007229579</v>
          </cell>
          <cell r="BD95">
            <v>81.752169028859868</v>
          </cell>
          <cell r="BE95">
            <v>118.38706890819309</v>
          </cell>
          <cell r="BF95">
            <v>10.454533412245102</v>
          </cell>
          <cell r="BG95">
            <v>-17.800726612245082</v>
          </cell>
          <cell r="BH95">
            <v>0</v>
          </cell>
          <cell r="BI95">
            <v>0</v>
          </cell>
          <cell r="BJ95">
            <v>0</v>
          </cell>
          <cell r="BK95">
            <v>0</v>
          </cell>
        </row>
        <row r="96">
          <cell r="X96" t="str">
            <v>KI1440</v>
          </cell>
          <cell r="Y96" t="str">
            <v>K0001</v>
          </cell>
          <cell r="Z96" t="str">
            <v>Budget_</v>
          </cell>
          <cell r="AB96" t="str">
            <v>M.PER</v>
          </cell>
          <cell r="AD96">
            <v>1E-3</v>
          </cell>
          <cell r="AF96">
            <v>165.02908843297979</v>
          </cell>
          <cell r="AG96">
            <v>145.45088049811903</v>
          </cell>
          <cell r="AH96">
            <v>202.34843543776776</v>
          </cell>
          <cell r="AI96">
            <v>194.39434834484618</v>
          </cell>
          <cell r="AJ96">
            <v>194.67916905205198</v>
          </cell>
          <cell r="AK96">
            <v>393.02495531528814</v>
          </cell>
          <cell r="AL96">
            <v>212.68726065789116</v>
          </cell>
          <cell r="AM96">
            <v>219.4462971094479</v>
          </cell>
          <cell r="AN96">
            <v>248.73828997365061</v>
          </cell>
          <cell r="AO96">
            <v>283.66743165480483</v>
          </cell>
          <cell r="AP96">
            <v>297.86846212405572</v>
          </cell>
          <cell r="AQ96">
            <v>1220.704458555623</v>
          </cell>
          <cell r="AR96" t="str">
            <v>KI1780</v>
          </cell>
          <cell r="AS96" t="str">
            <v>K0001</v>
          </cell>
          <cell r="AT96" t="str">
            <v>Budget_</v>
          </cell>
          <cell r="AV96" t="str">
            <v>M.PER</v>
          </cell>
          <cell r="AX96">
            <v>1E-3</v>
          </cell>
          <cell r="AZ96">
            <v>18.50324915652174</v>
          </cell>
          <cell r="BA96">
            <v>8.6007270260869593</v>
          </cell>
          <cell r="BB96">
            <v>83.558443800000006</v>
          </cell>
          <cell r="BC96">
            <v>37.186936417391308</v>
          </cell>
          <cell r="BD96">
            <v>35.367206382608686</v>
          </cell>
          <cell r="BE96">
            <v>83.778086443478273</v>
          </cell>
          <cell r="BF96">
            <v>53.52773004347825</v>
          </cell>
          <cell r="BG96">
            <v>47.221023339130454</v>
          </cell>
          <cell r="BH96">
            <v>95.733866408695647</v>
          </cell>
          <cell r="BI96">
            <v>38.912384643478262</v>
          </cell>
          <cell r="BJ96">
            <v>63.993672852173916</v>
          </cell>
          <cell r="BK96">
            <v>112.17754305217392</v>
          </cell>
        </row>
        <row r="97">
          <cell r="X97" t="str">
            <v>KI1440</v>
          </cell>
          <cell r="Y97" t="str">
            <v>K0001</v>
          </cell>
          <cell r="Z97" t="str">
            <v>Actual_</v>
          </cell>
          <cell r="AB97" t="str">
            <v>M.CTD</v>
          </cell>
          <cell r="AD97">
            <v>1E-3</v>
          </cell>
          <cell r="AF97">
            <v>138.65228895510558</v>
          </cell>
          <cell r="AG97">
            <v>275.97527548337962</v>
          </cell>
          <cell r="AH97">
            <v>452.33099399583136</v>
          </cell>
          <cell r="AI97">
            <v>686.1311734938447</v>
          </cell>
          <cell r="AJ97">
            <v>899.09583800385724</v>
          </cell>
          <cell r="AK97">
            <v>1096.0668833575146</v>
          </cell>
          <cell r="AL97">
            <v>1270.4203192134296</v>
          </cell>
          <cell r="AM97">
            <v>888.60135049751466</v>
          </cell>
          <cell r="AN97">
            <v>888.60135049751466</v>
          </cell>
          <cell r="AO97">
            <v>888.60135049751466</v>
          </cell>
          <cell r="AP97">
            <v>888.60135049751466</v>
          </cell>
          <cell r="AQ97">
            <v>888.60135049751466</v>
          </cell>
          <cell r="AR97" t="str">
            <v>KI1780</v>
          </cell>
          <cell r="AS97" t="str">
            <v>K0001</v>
          </cell>
          <cell r="AT97" t="str">
            <v>Actual_</v>
          </cell>
          <cell r="AV97" t="str">
            <v>M.CTD</v>
          </cell>
          <cell r="AX97">
            <v>1E-3</v>
          </cell>
          <cell r="AZ97">
            <v>28.521547746279211</v>
          </cell>
          <cell r="BA97">
            <v>14.223165295603362</v>
          </cell>
          <cell r="BB97">
            <v>88.15959793498746</v>
          </cell>
          <cell r="BC97">
            <v>117.22398394221703</v>
          </cell>
          <cell r="BD97">
            <v>198.97615297107689</v>
          </cell>
          <cell r="BE97">
            <v>317.36322187926999</v>
          </cell>
          <cell r="BF97">
            <v>327.81775529151508</v>
          </cell>
          <cell r="BG97">
            <v>310.01702867927003</v>
          </cell>
          <cell r="BH97">
            <v>310.01702867927003</v>
          </cell>
          <cell r="BI97">
            <v>310.01702867927003</v>
          </cell>
          <cell r="BJ97">
            <v>310.01702867927003</v>
          </cell>
          <cell r="BK97">
            <v>310.01702867927003</v>
          </cell>
        </row>
        <row r="98">
          <cell r="X98" t="str">
            <v>KI1440</v>
          </cell>
          <cell r="Y98" t="str">
            <v>K0001</v>
          </cell>
          <cell r="Z98" t="str">
            <v>Budget_</v>
          </cell>
          <cell r="AB98" t="str">
            <v>M.CTD</v>
          </cell>
          <cell r="AD98">
            <v>1E-3</v>
          </cell>
          <cell r="AF98">
            <v>165.02908843297979</v>
          </cell>
          <cell r="AG98">
            <v>310.47996893109882</v>
          </cell>
          <cell r="AH98">
            <v>512.82840436886659</v>
          </cell>
          <cell r="AI98">
            <v>707.22275271371279</v>
          </cell>
          <cell r="AJ98">
            <v>901.90192176576477</v>
          </cell>
          <cell r="AK98">
            <v>1294.9268770810529</v>
          </cell>
          <cell r="AL98">
            <v>1507.614137738944</v>
          </cell>
          <cell r="AM98">
            <v>1727.0604348483919</v>
          </cell>
          <cell r="AN98">
            <v>1975.7987248220425</v>
          </cell>
          <cell r="AO98">
            <v>2259.4661564768476</v>
          </cell>
          <cell r="AP98">
            <v>2557.334618600903</v>
          </cell>
          <cell r="AQ98">
            <v>3778.0390771565262</v>
          </cell>
          <cell r="AR98" t="str">
            <v>KI1780</v>
          </cell>
          <cell r="AS98" t="str">
            <v>K0001</v>
          </cell>
          <cell r="AT98" t="str">
            <v>Budget_</v>
          </cell>
          <cell r="AV98" t="str">
            <v>M.CTD</v>
          </cell>
          <cell r="AX98">
            <v>1E-3</v>
          </cell>
          <cell r="AZ98">
            <v>18.50324915652174</v>
          </cell>
          <cell r="BA98">
            <v>27.103976182608697</v>
          </cell>
          <cell r="BB98">
            <v>110.66241998260871</v>
          </cell>
          <cell r="BC98">
            <v>147.84935640000003</v>
          </cell>
          <cell r="BD98">
            <v>183.21656278260869</v>
          </cell>
          <cell r="BE98">
            <v>266.99464922608695</v>
          </cell>
          <cell r="BF98">
            <v>320.52237926956525</v>
          </cell>
          <cell r="BG98">
            <v>367.7434026086957</v>
          </cell>
          <cell r="BH98">
            <v>463.47726901739134</v>
          </cell>
          <cell r="BI98">
            <v>502.38965366086961</v>
          </cell>
          <cell r="BJ98">
            <v>566.38332651304347</v>
          </cell>
          <cell r="BK98">
            <v>678.56086956521744</v>
          </cell>
        </row>
        <row r="99">
          <cell r="X99" t="str">
            <v>KI1440</v>
          </cell>
          <cell r="Y99" t="str">
            <v>K0001</v>
          </cell>
          <cell r="Z99" t="str">
            <v>DetailedFC3_</v>
          </cell>
          <cell r="AB99" t="str">
            <v>M.CTD</v>
          </cell>
          <cell r="AD99">
            <v>1E-3</v>
          </cell>
          <cell r="AF99">
            <v>138.65228895510558</v>
          </cell>
          <cell r="AG99">
            <v>275.97527548337962</v>
          </cell>
          <cell r="AH99">
            <v>452.33099399583131</v>
          </cell>
          <cell r="AI99">
            <v>686.1311734938447</v>
          </cell>
          <cell r="AJ99">
            <v>899.09583800385712</v>
          </cell>
          <cell r="AK99">
            <v>1096.0668833575146</v>
          </cell>
          <cell r="AL99">
            <v>1309.1121083799114</v>
          </cell>
          <cell r="AM99">
            <v>1528.8148209700105</v>
          </cell>
          <cell r="AN99">
            <v>1780.1699399876441</v>
          </cell>
          <cell r="AO99">
            <v>2051.0134903256298</v>
          </cell>
          <cell r="AP99">
            <v>2357.5990687621343</v>
          </cell>
          <cell r="AQ99">
            <v>2763.210587302453</v>
          </cell>
          <cell r="AR99" t="str">
            <v>KI1780</v>
          </cell>
          <cell r="AS99" t="str">
            <v>K0001</v>
          </cell>
          <cell r="AT99" t="str">
            <v>DetailedFC3_</v>
          </cell>
          <cell r="AV99" t="str">
            <v>M.CTD</v>
          </cell>
          <cell r="AX99">
            <v>1E-3</v>
          </cell>
          <cell r="AZ99">
            <v>28.521547746279211</v>
          </cell>
          <cell r="BA99">
            <v>14.223165295603362</v>
          </cell>
          <cell r="BB99">
            <v>88.15959793498746</v>
          </cell>
          <cell r="BC99">
            <v>117.22398394221703</v>
          </cell>
          <cell r="BD99">
            <v>198.97615297107689</v>
          </cell>
          <cell r="BE99">
            <v>317.36322187926999</v>
          </cell>
          <cell r="BF99">
            <v>332.6081024772991</v>
          </cell>
          <cell r="BG99">
            <v>347.85298307532821</v>
          </cell>
          <cell r="BH99">
            <v>436.42427205769377</v>
          </cell>
          <cell r="BI99">
            <v>451.66915265572283</v>
          </cell>
          <cell r="BJ99">
            <v>466.91403325375205</v>
          </cell>
          <cell r="BK99">
            <v>628.12255703921721</v>
          </cell>
        </row>
        <row r="117">
          <cell r="D117" t="str">
            <v>PRESERVE</v>
          </cell>
          <cell r="E117" t="b">
            <v>1</v>
          </cell>
          <cell r="F117" t="str">
            <v>(boolean value)</v>
          </cell>
          <cell r="G117" t="str">
            <v>Version</v>
          </cell>
          <cell r="H117" t="str">
            <v>V.2</v>
          </cell>
          <cell r="I117" t="str">
            <v>(V.1 or V.2)</v>
          </cell>
          <cell r="J117" t="str">
            <v>ACC</v>
          </cell>
          <cell r="K117" t="str">
            <v>$1</v>
          </cell>
          <cell r="L117">
            <v>1</v>
          </cell>
          <cell r="M117">
            <v>2</v>
          </cell>
          <cell r="N117">
            <v>3</v>
          </cell>
          <cell r="O117">
            <v>4</v>
          </cell>
          <cell r="P117">
            <v>5</v>
          </cell>
          <cell r="Q117">
            <v>6</v>
          </cell>
          <cell r="R117">
            <v>7</v>
          </cell>
          <cell r="S117">
            <v>8</v>
          </cell>
          <cell r="T117">
            <v>9</v>
          </cell>
          <cell r="U117">
            <v>10</v>
          </cell>
          <cell r="V117">
            <v>11</v>
          </cell>
          <cell r="W117">
            <v>12</v>
          </cell>
        </row>
        <row r="118">
          <cell r="D118" t="str">
            <v>APPLICATION</v>
          </cell>
          <cell r="F118" t="str">
            <v>(Application ID)</v>
          </cell>
          <cell r="J118" t="str">
            <v>ENT</v>
          </cell>
        </row>
        <row r="119">
          <cell r="D119" t="str">
            <v>READ ONLY</v>
          </cell>
          <cell r="E119" t="b">
            <v>0</v>
          </cell>
          <cell r="F119" t="str">
            <v>(boolean value)</v>
          </cell>
          <cell r="J119" t="str">
            <v>CAT</v>
          </cell>
          <cell r="K119" t="str">
            <v>$2</v>
          </cell>
          <cell r="L119" t="str">
            <v>2004</v>
          </cell>
          <cell r="M119" t="str">
            <v>2004</v>
          </cell>
          <cell r="N119" t="str">
            <v>2004</v>
          </cell>
          <cell r="O119" t="str">
            <v>2004</v>
          </cell>
          <cell r="P119" t="str">
            <v>2004</v>
          </cell>
          <cell r="Q119" t="str">
            <v>2004</v>
          </cell>
          <cell r="R119" t="str">
            <v>2004</v>
          </cell>
          <cell r="S119" t="str">
            <v>2004</v>
          </cell>
          <cell r="T119" t="str">
            <v>2004</v>
          </cell>
          <cell r="U119" t="str">
            <v>2004</v>
          </cell>
          <cell r="V119" t="str">
            <v>2004</v>
          </cell>
          <cell r="W119" t="str">
            <v>2004</v>
          </cell>
        </row>
        <row r="120">
          <cell r="D120" t="str">
            <v>BLANK MISSING</v>
          </cell>
          <cell r="E120" t="b">
            <v>0</v>
          </cell>
          <cell r="F120" t="str">
            <v>(boolean value)</v>
          </cell>
          <cell r="G120" t="str">
            <v>PER</v>
          </cell>
          <cell r="H120" t="str">
            <v>FRE</v>
          </cell>
          <cell r="I120" t="str">
            <v>KEYWORD</v>
          </cell>
          <cell r="J120" t="str">
            <v>PER</v>
          </cell>
          <cell r="K120" t="str">
            <v>$1</v>
          </cell>
          <cell r="L120">
            <v>1</v>
          </cell>
          <cell r="M120">
            <v>2</v>
          </cell>
          <cell r="N120">
            <v>3</v>
          </cell>
          <cell r="O120">
            <v>4</v>
          </cell>
          <cell r="P120">
            <v>5</v>
          </cell>
          <cell r="Q120">
            <v>6</v>
          </cell>
          <cell r="R120">
            <v>7</v>
          </cell>
          <cell r="S120">
            <v>8</v>
          </cell>
          <cell r="T120">
            <v>9</v>
          </cell>
          <cell r="U120">
            <v>10</v>
          </cell>
          <cell r="V120">
            <v>11</v>
          </cell>
          <cell r="W120">
            <v>12</v>
          </cell>
        </row>
        <row r="121">
          <cell r="D121" t="str">
            <v>$1</v>
          </cell>
          <cell r="E121" t="str">
            <v>$1</v>
          </cell>
          <cell r="F121" t="str">
            <v>$1</v>
          </cell>
          <cell r="H121" t="str">
            <v>$1</v>
          </cell>
          <cell r="J121" t="str">
            <v>FRE</v>
          </cell>
        </row>
        <row r="122">
          <cell r="D122" t="str">
            <v>KI1222</v>
          </cell>
          <cell r="E122" t="str">
            <v>K0001_IKOS</v>
          </cell>
          <cell r="F122" t="str">
            <v>Actual_</v>
          </cell>
          <cell r="H122" t="str">
            <v>M.PER</v>
          </cell>
          <cell r="J122" t="str">
            <v>KEYWORD</v>
          </cell>
          <cell r="L122">
            <v>535.92631741000014</v>
          </cell>
          <cell r="M122">
            <v>531.42596413998956</v>
          </cell>
          <cell r="N122">
            <v>609.94579820000774</v>
          </cell>
          <cell r="O122">
            <v>601.54330748998211</v>
          </cell>
          <cell r="P122">
            <v>666.04843575002769</v>
          </cell>
          <cell r="Q122">
            <v>661.97724519996768</v>
          </cell>
          <cell r="R122">
            <v>699.37714444003723</v>
          </cell>
          <cell r="S122">
            <v>-5586.5202126300119</v>
          </cell>
          <cell r="T122">
            <v>0</v>
          </cell>
          <cell r="U122">
            <v>0</v>
          </cell>
          <cell r="V122">
            <v>0</v>
          </cell>
          <cell r="W122">
            <v>0</v>
          </cell>
        </row>
        <row r="123">
          <cell r="D123" t="str">
            <v>ACC</v>
          </cell>
          <cell r="E123" t="str">
            <v>ENT</v>
          </cell>
          <cell r="F123" t="str">
            <v>CAT</v>
          </cell>
          <cell r="G123" t="str">
            <v>PER</v>
          </cell>
          <cell r="H123" t="str">
            <v>FRE</v>
          </cell>
          <cell r="I123" t="str">
            <v>KEYWORD</v>
          </cell>
          <cell r="J123" t="str">
            <v>SCALE</v>
          </cell>
          <cell r="L123">
            <v>624.55981945000099</v>
          </cell>
          <cell r="M123">
            <v>597.14762231999941</v>
          </cell>
          <cell r="N123">
            <v>637.74060986000302</v>
          </cell>
          <cell r="O123">
            <v>649.72205989000111</v>
          </cell>
          <cell r="P123">
            <v>673.59332085998824</v>
          </cell>
          <cell r="Q123">
            <v>686.14615990000959</v>
          </cell>
          <cell r="R123">
            <v>716.60651458001144</v>
          </cell>
          <cell r="S123">
            <v>726.68909445999475</v>
          </cell>
          <cell r="T123">
            <v>717.24373412997841</v>
          </cell>
          <cell r="U123">
            <v>714.79036388999873</v>
          </cell>
          <cell r="V123">
            <v>692.26125574003629</v>
          </cell>
          <cell r="W123">
            <v>680.16307718000564</v>
          </cell>
        </row>
        <row r="124">
          <cell r="D124" t="str">
            <v>$1</v>
          </cell>
          <cell r="E124" t="str">
            <v>$1</v>
          </cell>
          <cell r="F124" t="str">
            <v>$1</v>
          </cell>
          <cell r="H124" t="str">
            <v>$1</v>
          </cell>
          <cell r="J124">
            <v>1E-3</v>
          </cell>
          <cell r="L124">
            <v>535.92631741000014</v>
          </cell>
          <cell r="M124">
            <v>1067.3522815499898</v>
          </cell>
          <cell r="N124">
            <v>1677.2980797499974</v>
          </cell>
          <cell r="O124">
            <v>2278.8413872399797</v>
          </cell>
          <cell r="P124">
            <v>2944.8898229900074</v>
          </cell>
          <cell r="Q124">
            <v>3606.8670681899748</v>
          </cell>
          <cell r="R124">
            <v>4306.244212630012</v>
          </cell>
          <cell r="S124">
            <v>-1280.2760000000001</v>
          </cell>
          <cell r="T124">
            <v>-1280.2760000000001</v>
          </cell>
          <cell r="U124">
            <v>-1280.2760000000001</v>
          </cell>
          <cell r="V124">
            <v>-1280.2760000000001</v>
          </cell>
          <cell r="W124">
            <v>-1280.2760000000001</v>
          </cell>
        </row>
        <row r="125">
          <cell r="D125">
            <v>5630000000</v>
          </cell>
          <cell r="E125" t="str">
            <v>K0001_IKOS</v>
          </cell>
          <cell r="F125" t="str">
            <v>Actual_</v>
          </cell>
          <cell r="H125" t="str">
            <v>M.PER</v>
          </cell>
          <cell r="J125">
            <v>1E-3</v>
          </cell>
          <cell r="L125">
            <v>182</v>
          </cell>
          <cell r="M125">
            <v>182</v>
          </cell>
          <cell r="N125">
            <v>194.07316942999896</v>
          </cell>
          <cell r="O125">
            <v>195.9182808599989</v>
          </cell>
          <cell r="P125">
            <v>200.71421374000096</v>
          </cell>
          <cell r="Q125">
            <v>200.7804796800001</v>
          </cell>
          <cell r="R125">
            <v>190.39184756999092</v>
          </cell>
          <cell r="S125">
            <v>0</v>
          </cell>
          <cell r="T125">
            <v>0</v>
          </cell>
          <cell r="U125">
            <v>0</v>
          </cell>
          <cell r="V125">
            <v>0</v>
          </cell>
          <cell r="W125">
            <v>0</v>
          </cell>
        </row>
        <row r="126">
          <cell r="D126">
            <v>5630000000</v>
          </cell>
          <cell r="E126" t="str">
            <v>K0001_IKOS</v>
          </cell>
          <cell r="F126" t="str">
            <v>Budget_</v>
          </cell>
          <cell r="H126" t="str">
            <v>M.PER</v>
          </cell>
          <cell r="J126">
            <v>1E-3</v>
          </cell>
          <cell r="L126">
            <v>197.98247947999994</v>
          </cell>
          <cell r="M126">
            <v>192.75068787000009</v>
          </cell>
          <cell r="N126">
            <v>202.50091244999902</v>
          </cell>
          <cell r="O126">
            <v>203.03142071999994</v>
          </cell>
          <cell r="P126">
            <v>201.51024249000011</v>
          </cell>
          <cell r="Q126">
            <v>208.07688977000106</v>
          </cell>
          <cell r="R126">
            <v>209.65531394999894</v>
          </cell>
          <cell r="S126">
            <v>209.15410265000097</v>
          </cell>
          <cell r="T126">
            <v>210.49797074999915</v>
          </cell>
          <cell r="U126">
            <v>207.56263537000098</v>
          </cell>
          <cell r="V126">
            <v>212.62727845998876</v>
          </cell>
          <cell r="W126">
            <v>218.02446101000999</v>
          </cell>
        </row>
        <row r="127">
          <cell r="D127">
            <v>5630000000</v>
          </cell>
          <cell r="E127" t="str">
            <v>K0001_IKOS</v>
          </cell>
          <cell r="F127" t="str">
            <v>Actual_</v>
          </cell>
          <cell r="H127" t="str">
            <v>M.CTD</v>
          </cell>
          <cell r="J127">
            <v>1E-3</v>
          </cell>
          <cell r="L127">
            <v>0</v>
          </cell>
          <cell r="M127">
            <v>364.06406032000007</v>
          </cell>
          <cell r="N127">
            <v>558.13722974999905</v>
          </cell>
          <cell r="O127">
            <v>754.0555106099979</v>
          </cell>
          <cell r="P127">
            <v>954.76972434999891</v>
          </cell>
          <cell r="Q127">
            <v>1155.5502040299989</v>
          </cell>
          <cell r="R127">
            <v>1345.94205159999</v>
          </cell>
          <cell r="S127">
            <v>0</v>
          </cell>
          <cell r="T127">
            <v>0</v>
          </cell>
          <cell r="U127">
            <v>0</v>
          </cell>
          <cell r="V127">
            <v>0</v>
          </cell>
          <cell r="W127">
            <v>0</v>
          </cell>
        </row>
        <row r="128">
          <cell r="D128">
            <v>5630000000</v>
          </cell>
          <cell r="E128" t="str">
            <v>K0001_IKOS</v>
          </cell>
          <cell r="F128" t="str">
            <v>Budget_</v>
          </cell>
          <cell r="H128" t="str">
            <v>M.CTD</v>
          </cell>
          <cell r="J128">
            <v>1E-3</v>
          </cell>
          <cell r="L128">
            <v>197.98247947999994</v>
          </cell>
          <cell r="M128">
            <v>390.73316735000003</v>
          </cell>
          <cell r="N128">
            <v>593.23407979999899</v>
          </cell>
          <cell r="O128">
            <v>796.26550051999902</v>
          </cell>
          <cell r="P128">
            <v>997.77574300999902</v>
          </cell>
          <cell r="Q128">
            <v>1205.85263278</v>
          </cell>
          <cell r="R128">
            <v>1415.507946729999</v>
          </cell>
          <cell r="S128">
            <v>1624.6620493800001</v>
          </cell>
          <cell r="T128">
            <v>1835.1600201299991</v>
          </cell>
          <cell r="U128">
            <v>2042.7226555000002</v>
          </cell>
          <cell r="V128">
            <v>2255.3499339599889</v>
          </cell>
          <cell r="W128">
            <v>2473.3743949699988</v>
          </cell>
        </row>
        <row r="129">
          <cell r="D129">
            <v>5630000000</v>
          </cell>
          <cell r="E129" t="str">
            <v>K0001</v>
          </cell>
          <cell r="F129" t="str">
            <v>DetailedFC3_</v>
          </cell>
          <cell r="H129" t="str">
            <v>M.CTD</v>
          </cell>
          <cell r="J129">
            <v>1E-3</v>
          </cell>
          <cell r="L129">
            <v>0</v>
          </cell>
          <cell r="M129">
            <v>363.32886555281522</v>
          </cell>
          <cell r="N129">
            <v>554.26223872554851</v>
          </cell>
          <cell r="O129">
            <v>752.69702037146806</v>
          </cell>
          <cell r="P129">
            <v>953.05391774288159</v>
          </cell>
          <cell r="Q129">
            <v>1155.1600974144624</v>
          </cell>
          <cell r="R129">
            <v>1378.4592123927325</v>
          </cell>
          <cell r="S129">
            <v>1565.1029149736382</v>
          </cell>
          <cell r="T129">
            <v>1752.7183236993596</v>
          </cell>
          <cell r="U129">
            <v>1940.475289587662</v>
          </cell>
          <cell r="V129">
            <v>2131.4685240526273</v>
          </cell>
          <cell r="W129">
            <v>2326.9796865222224</v>
          </cell>
        </row>
        <row r="147">
          <cell r="D147" t="str">
            <v>PRESERVE</v>
          </cell>
          <cell r="E147" t="b">
            <v>1</v>
          </cell>
          <cell r="F147" t="str">
            <v>(boolean value)</v>
          </cell>
          <cell r="G147" t="str">
            <v>Version</v>
          </cell>
          <cell r="H147" t="str">
            <v>V.2</v>
          </cell>
          <cell r="I147" t="str">
            <v>(V.1 or V.2)</v>
          </cell>
          <cell r="J147" t="str">
            <v>ACC</v>
          </cell>
          <cell r="K147" t="str">
            <v>$1</v>
          </cell>
          <cell r="L147">
            <v>1</v>
          </cell>
          <cell r="M147">
            <v>2</v>
          </cell>
          <cell r="N147">
            <v>3</v>
          </cell>
          <cell r="O147">
            <v>4</v>
          </cell>
          <cell r="P147">
            <v>5</v>
          </cell>
          <cell r="Q147">
            <v>6</v>
          </cell>
          <cell r="R147">
            <v>7</v>
          </cell>
          <cell r="S147">
            <v>8</v>
          </cell>
          <cell r="T147">
            <v>9</v>
          </cell>
          <cell r="U147">
            <v>10</v>
          </cell>
          <cell r="V147">
            <v>11</v>
          </cell>
          <cell r="W147">
            <v>12</v>
          </cell>
        </row>
        <row r="148">
          <cell r="D148" t="str">
            <v>APPLICATION</v>
          </cell>
          <cell r="F148" t="str">
            <v>(Application ID)</v>
          </cell>
          <cell r="J148" t="str">
            <v>ENT</v>
          </cell>
        </row>
        <row r="149">
          <cell r="D149" t="str">
            <v>READ ONLY</v>
          </cell>
          <cell r="E149" t="b">
            <v>0</v>
          </cell>
          <cell r="F149" t="str">
            <v>(boolean value)</v>
          </cell>
          <cell r="J149" t="str">
            <v>CAT</v>
          </cell>
          <cell r="K149" t="str">
            <v>$2</v>
          </cell>
          <cell r="L149" t="str">
            <v>2004</v>
          </cell>
          <cell r="M149" t="str">
            <v>2004</v>
          </cell>
          <cell r="N149" t="str">
            <v>2004</v>
          </cell>
          <cell r="O149" t="str">
            <v>2004</v>
          </cell>
          <cell r="P149" t="str">
            <v>2004</v>
          </cell>
          <cell r="Q149" t="str">
            <v>2004</v>
          </cell>
          <cell r="R149" t="str">
            <v>2004</v>
          </cell>
          <cell r="S149" t="str">
            <v>2004</v>
          </cell>
          <cell r="T149" t="str">
            <v>2004</v>
          </cell>
          <cell r="U149" t="str">
            <v>2004</v>
          </cell>
          <cell r="V149" t="str">
            <v>2004</v>
          </cell>
          <cell r="W149" t="str">
            <v>2004</v>
          </cell>
        </row>
        <row r="150">
          <cell r="D150" t="str">
            <v>BLANK MISSING</v>
          </cell>
          <cell r="E150" t="b">
            <v>0</v>
          </cell>
          <cell r="F150" t="str">
            <v>(boolean value)</v>
          </cell>
          <cell r="G150" t="str">
            <v>PER</v>
          </cell>
          <cell r="H150" t="str">
            <v>FRE</v>
          </cell>
          <cell r="I150" t="str">
            <v>KEYWORD</v>
          </cell>
          <cell r="J150" t="str">
            <v>PER</v>
          </cell>
          <cell r="K150" t="str">
            <v>$1</v>
          </cell>
          <cell r="L150">
            <v>1</v>
          </cell>
          <cell r="M150">
            <v>2</v>
          </cell>
          <cell r="N150">
            <v>3</v>
          </cell>
          <cell r="O150">
            <v>4</v>
          </cell>
          <cell r="P150">
            <v>5</v>
          </cell>
          <cell r="Q150">
            <v>6</v>
          </cell>
          <cell r="R150">
            <v>7</v>
          </cell>
          <cell r="S150">
            <v>8</v>
          </cell>
          <cell r="T150">
            <v>9</v>
          </cell>
          <cell r="U150">
            <v>10</v>
          </cell>
          <cell r="V150">
            <v>11</v>
          </cell>
          <cell r="W150">
            <v>12</v>
          </cell>
        </row>
        <row r="151">
          <cell r="D151" t="str">
            <v>$1</v>
          </cell>
          <cell r="E151" t="str">
            <v>$1</v>
          </cell>
          <cell r="F151" t="str">
            <v>$1</v>
          </cell>
          <cell r="H151" t="str">
            <v>$1</v>
          </cell>
          <cell r="J151" t="str">
            <v>FRE</v>
          </cell>
        </row>
        <row r="152">
          <cell r="D152" t="str">
            <v>KI1200</v>
          </cell>
          <cell r="E152" t="str">
            <v>K0001_IKOS</v>
          </cell>
          <cell r="F152" t="str">
            <v>Actual_</v>
          </cell>
          <cell r="H152" t="str">
            <v>M.PER</v>
          </cell>
          <cell r="J152" t="str">
            <v>KEYWORD</v>
          </cell>
          <cell r="L152">
            <v>535.92631741000014</v>
          </cell>
          <cell r="M152">
            <v>531.42596413998956</v>
          </cell>
          <cell r="N152">
            <v>609.94579820000774</v>
          </cell>
          <cell r="O152">
            <v>601.54330748998211</v>
          </cell>
          <cell r="P152">
            <v>666.04843575002769</v>
          </cell>
          <cell r="Q152">
            <v>1942.2532451999678</v>
          </cell>
          <cell r="R152">
            <v>699.37714444003723</v>
          </cell>
          <cell r="S152">
            <v>0</v>
          </cell>
          <cell r="T152">
            <v>0</v>
          </cell>
          <cell r="U152">
            <v>0</v>
          </cell>
          <cell r="V152">
            <v>0</v>
          </cell>
          <cell r="W152">
            <v>0</v>
          </cell>
        </row>
        <row r="153">
          <cell r="D153" t="str">
            <v>ACC</v>
          </cell>
          <cell r="E153" t="str">
            <v>ENT</v>
          </cell>
          <cell r="F153" t="str">
            <v>CAT</v>
          </cell>
          <cell r="G153" t="str">
            <v>PER</v>
          </cell>
          <cell r="H153" t="str">
            <v>FRE</v>
          </cell>
          <cell r="I153" t="str">
            <v>KEYWORD</v>
          </cell>
          <cell r="J153" t="str">
            <v>SCALE</v>
          </cell>
          <cell r="L153">
            <v>624.55981945000099</v>
          </cell>
          <cell r="M153">
            <v>597.14762231999941</v>
          </cell>
          <cell r="N153">
            <v>637.74060986000302</v>
          </cell>
          <cell r="O153">
            <v>649.72205989000111</v>
          </cell>
          <cell r="P153">
            <v>673.59332085998824</v>
          </cell>
          <cell r="Q153">
            <v>686.14615990000959</v>
          </cell>
          <cell r="R153">
            <v>716.60651458001144</v>
          </cell>
          <cell r="S153">
            <v>726.68909445999475</v>
          </cell>
          <cell r="T153">
            <v>717.24373412997841</v>
          </cell>
          <cell r="U153">
            <v>714.79036388999873</v>
          </cell>
          <cell r="V153">
            <v>692.26125574003629</v>
          </cell>
          <cell r="W153">
            <v>680.16307718000564</v>
          </cell>
        </row>
        <row r="154">
          <cell r="D154" t="str">
            <v>$1</v>
          </cell>
          <cell r="E154" t="str">
            <v>$1</v>
          </cell>
          <cell r="F154" t="str">
            <v>$1</v>
          </cell>
          <cell r="H154" t="str">
            <v>$1</v>
          </cell>
          <cell r="J154">
            <v>1E-3</v>
          </cell>
          <cell r="L154">
            <v>535.92631741000014</v>
          </cell>
          <cell r="M154">
            <v>1067.3522815499898</v>
          </cell>
          <cell r="N154">
            <v>1677.2980797499974</v>
          </cell>
          <cell r="O154">
            <v>2278.8413872399797</v>
          </cell>
          <cell r="P154">
            <v>2944.8898229900074</v>
          </cell>
          <cell r="Q154">
            <v>4887.1430681899747</v>
          </cell>
          <cell r="R154">
            <v>5586.5202126300119</v>
          </cell>
          <cell r="S154">
            <v>0</v>
          </cell>
          <cell r="T154">
            <v>0</v>
          </cell>
          <cell r="U154">
            <v>0</v>
          </cell>
          <cell r="V154">
            <v>0</v>
          </cell>
          <cell r="W154">
            <v>0</v>
          </cell>
        </row>
        <row r="155">
          <cell r="D155" t="str">
            <v>KI1252</v>
          </cell>
          <cell r="E155" t="str">
            <v>K0001_IKOS</v>
          </cell>
          <cell r="F155" t="str">
            <v>Actual_</v>
          </cell>
          <cell r="H155" t="str">
            <v>M.PER</v>
          </cell>
          <cell r="J155">
            <v>1E-3</v>
          </cell>
          <cell r="L155">
            <v>-294</v>
          </cell>
          <cell r="M155">
            <v>-294</v>
          </cell>
          <cell r="N155">
            <v>-215.32599999999999</v>
          </cell>
          <cell r="O155">
            <v>-277.404</v>
          </cell>
          <cell r="P155">
            <v>-221.22499999999999</v>
          </cell>
          <cell r="Q155">
            <v>-229.08799999999999</v>
          </cell>
          <cell r="R155">
            <v>-237.71600000000001</v>
          </cell>
          <cell r="S155">
            <v>0</v>
          </cell>
          <cell r="T155">
            <v>0</v>
          </cell>
          <cell r="U155">
            <v>0</v>
          </cell>
          <cell r="V155">
            <v>0</v>
          </cell>
          <cell r="W155">
            <v>0</v>
          </cell>
        </row>
        <row r="156">
          <cell r="D156" t="str">
            <v>KI1252</v>
          </cell>
          <cell r="E156" t="str">
            <v>K0001</v>
          </cell>
          <cell r="F156" t="str">
            <v>Budget_</v>
          </cell>
          <cell r="H156" t="str">
            <v>M.PER</v>
          </cell>
          <cell r="J156">
            <v>1E-3</v>
          </cell>
          <cell r="L156">
            <v>-265</v>
          </cell>
          <cell r="M156">
            <v>-287</v>
          </cell>
          <cell r="N156">
            <v>-266</v>
          </cell>
          <cell r="O156">
            <v>-223</v>
          </cell>
          <cell r="P156">
            <v>-240</v>
          </cell>
          <cell r="Q156">
            <v>-236</v>
          </cell>
          <cell r="R156">
            <v>-212</v>
          </cell>
          <cell r="S156">
            <v>-215</v>
          </cell>
          <cell r="T156">
            <v>-203</v>
          </cell>
          <cell r="U156">
            <v>-224</v>
          </cell>
          <cell r="V156">
            <v>-249</v>
          </cell>
          <cell r="W156">
            <v>-367</v>
          </cell>
        </row>
        <row r="157">
          <cell r="D157" t="str">
            <v>KI1252</v>
          </cell>
          <cell r="E157" t="str">
            <v>K0001_IKOS</v>
          </cell>
          <cell r="F157" t="str">
            <v>Actual_</v>
          </cell>
          <cell r="H157" t="str">
            <v>M.CTD</v>
          </cell>
          <cell r="J157">
            <v>1E-3</v>
          </cell>
          <cell r="L157">
            <v>0</v>
          </cell>
          <cell r="M157">
            <v>-588.21799999999996</v>
          </cell>
          <cell r="N157">
            <v>-803.54399999999998</v>
          </cell>
          <cell r="O157">
            <v>-1080.9480000000001</v>
          </cell>
          <cell r="P157">
            <v>-1302.173</v>
          </cell>
          <cell r="Q157">
            <v>-1531.261</v>
          </cell>
          <cell r="R157">
            <v>-1768.9770000000001</v>
          </cell>
          <cell r="S157">
            <v>0</v>
          </cell>
          <cell r="T157">
            <v>0</v>
          </cell>
          <cell r="U157">
            <v>0</v>
          </cell>
          <cell r="V157">
            <v>0</v>
          </cell>
          <cell r="W157">
            <v>0</v>
          </cell>
        </row>
        <row r="158">
          <cell r="D158" t="str">
            <v>KI1252</v>
          </cell>
          <cell r="E158" t="str">
            <v>K0001</v>
          </cell>
          <cell r="F158" t="str">
            <v>Budget_</v>
          </cell>
          <cell r="H158" t="str">
            <v>M.CTD</v>
          </cell>
          <cell r="J158">
            <v>1E-3</v>
          </cell>
          <cell r="L158">
            <v>-265</v>
          </cell>
          <cell r="M158">
            <v>-552</v>
          </cell>
          <cell r="N158">
            <v>-818</v>
          </cell>
          <cell r="O158">
            <v>-1041</v>
          </cell>
          <cell r="P158">
            <v>-1281</v>
          </cell>
          <cell r="Q158">
            <v>-1517</v>
          </cell>
          <cell r="R158">
            <v>-1729</v>
          </cell>
          <cell r="S158">
            <v>-1944</v>
          </cell>
          <cell r="T158">
            <v>-2147</v>
          </cell>
          <cell r="U158">
            <v>-2371</v>
          </cell>
          <cell r="V158">
            <v>-2620</v>
          </cell>
          <cell r="W158">
            <v>-2987</v>
          </cell>
        </row>
        <row r="159">
          <cell r="D159" t="str">
            <v>KI1252</v>
          </cell>
          <cell r="E159" t="str">
            <v>K0001_IKOS</v>
          </cell>
          <cell r="F159" t="str">
            <v>DetailedFC3_</v>
          </cell>
          <cell r="H159" t="str">
            <v>M.CTD</v>
          </cell>
          <cell r="J159">
            <v>1E-3</v>
          </cell>
          <cell r="L159">
            <v>0</v>
          </cell>
          <cell r="M159">
            <v>-588.21799999999996</v>
          </cell>
          <cell r="N159">
            <v>-803.54399999999998</v>
          </cell>
          <cell r="O159">
            <v>-1080.9480000000001</v>
          </cell>
          <cell r="P159">
            <v>-1302.173</v>
          </cell>
          <cell r="Q159">
            <v>-1531.261</v>
          </cell>
          <cell r="R159">
            <v>0</v>
          </cell>
          <cell r="S159">
            <v>0</v>
          </cell>
          <cell r="T159">
            <v>0</v>
          </cell>
          <cell r="U159">
            <v>0</v>
          </cell>
          <cell r="V159">
            <v>0</v>
          </cell>
          <cell r="W159">
            <v>0</v>
          </cell>
        </row>
      </sheetData>
      <sheetData sheetId="9" refreshError="1">
        <row r="54">
          <cell r="D54" t="str">
            <v>PRESERVE</v>
          </cell>
          <cell r="E54" t="b">
            <v>1</v>
          </cell>
          <cell r="F54" t="str">
            <v>(boolean value)</v>
          </cell>
          <cell r="G54" t="str">
            <v>Version</v>
          </cell>
          <cell r="H54" t="str">
            <v>V.2</v>
          </cell>
          <cell r="I54" t="str">
            <v>(V.1 or V.2)</v>
          </cell>
          <cell r="J54" t="str">
            <v>ACC</v>
          </cell>
        </row>
        <row r="55">
          <cell r="D55" t="str">
            <v>APPLICATION</v>
          </cell>
          <cell r="F55" t="str">
            <v>(Application ID)</v>
          </cell>
          <cell r="J55" t="str">
            <v>ENT</v>
          </cell>
        </row>
        <row r="56">
          <cell r="D56" t="str">
            <v>READ ONLY</v>
          </cell>
          <cell r="E56" t="b">
            <v>0</v>
          </cell>
          <cell r="F56" t="str">
            <v>(boolean value)</v>
          </cell>
          <cell r="J56" t="str">
            <v>CAT</v>
          </cell>
          <cell r="K56" t="str">
            <v>$2</v>
          </cell>
          <cell r="L56" t="str">
            <v>2004</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row>
        <row r="57">
          <cell r="D57" t="str">
            <v>BLANK MISSING</v>
          </cell>
          <cell r="E57" t="b">
            <v>0</v>
          </cell>
          <cell r="F57" t="str">
            <v>(boolean value)</v>
          </cell>
          <cell r="J57" t="str">
            <v>PER</v>
          </cell>
          <cell r="K57" t="str">
            <v>$1</v>
          </cell>
          <cell r="L57">
            <v>1</v>
          </cell>
          <cell r="M57">
            <v>2</v>
          </cell>
          <cell r="N57">
            <v>3</v>
          </cell>
          <cell r="O57">
            <v>4</v>
          </cell>
          <cell r="P57">
            <v>5</v>
          </cell>
          <cell r="Q57">
            <v>6</v>
          </cell>
          <cell r="R57">
            <v>7</v>
          </cell>
          <cell r="S57">
            <v>8</v>
          </cell>
          <cell r="T57">
            <v>9</v>
          </cell>
          <cell r="U57">
            <v>10</v>
          </cell>
          <cell r="V57">
            <v>11</v>
          </cell>
          <cell r="W57">
            <v>12</v>
          </cell>
        </row>
        <row r="58">
          <cell r="J58" t="str">
            <v>FRE</v>
          </cell>
        </row>
        <row r="59">
          <cell r="J59" t="str">
            <v>KEYWORD</v>
          </cell>
        </row>
        <row r="60">
          <cell r="D60" t="str">
            <v>ACC</v>
          </cell>
          <cell r="E60" t="str">
            <v>ENT</v>
          </cell>
          <cell r="F60" t="str">
            <v>CAT</v>
          </cell>
          <cell r="G60" t="str">
            <v>PER</v>
          </cell>
          <cell r="H60" t="str">
            <v>FRE</v>
          </cell>
          <cell r="I60" t="str">
            <v>KEYWORD</v>
          </cell>
          <cell r="J60" t="str">
            <v>SCALE</v>
          </cell>
        </row>
        <row r="61">
          <cell r="D61" t="str">
            <v>$1</v>
          </cell>
          <cell r="E61" t="str">
            <v>$1</v>
          </cell>
          <cell r="F61" t="str">
            <v>$1</v>
          </cell>
          <cell r="H61" t="str">
            <v>$1</v>
          </cell>
        </row>
        <row r="62">
          <cell r="D62" t="str">
            <v>KI2005</v>
          </cell>
          <cell r="E62" t="str">
            <v>K0001</v>
          </cell>
          <cell r="F62" t="str">
            <v>Actual_</v>
          </cell>
          <cell r="H62" t="str">
            <v>M.CTD</v>
          </cell>
          <cell r="J62">
            <v>1E-3</v>
          </cell>
          <cell r="L62">
            <v>27.870006922259414</v>
          </cell>
          <cell r="M62">
            <v>26.796877147422705</v>
          </cell>
          <cell r="N62">
            <v>30.017254672187391</v>
          </cell>
          <cell r="O62">
            <v>29.338310705028825</v>
          </cell>
          <cell r="P62">
            <v>29.471003517377941</v>
          </cell>
          <cell r="Q62">
            <v>29.78903174951515</v>
          </cell>
          <cell r="R62">
            <v>30.026988887348434</v>
          </cell>
          <cell r="S62">
            <v>-205.03263390885661</v>
          </cell>
          <cell r="T62">
            <v>0</v>
          </cell>
          <cell r="U62">
            <v>0</v>
          </cell>
          <cell r="V62">
            <v>0</v>
          </cell>
          <cell r="W62">
            <v>0</v>
          </cell>
        </row>
        <row r="63">
          <cell r="D63" t="str">
            <v>KI2005</v>
          </cell>
          <cell r="E63" t="str">
            <v>K0001</v>
          </cell>
          <cell r="F63" t="str">
            <v>Budget_</v>
          </cell>
          <cell r="H63" t="str">
            <v>M.CTD</v>
          </cell>
          <cell r="J63">
            <v>1E-3</v>
          </cell>
          <cell r="L63">
            <v>29.005530710253286</v>
          </cell>
          <cell r="M63">
            <v>28.099605529368496</v>
          </cell>
          <cell r="N63">
            <v>29.483821416448919</v>
          </cell>
          <cell r="O63">
            <v>29.236850053212535</v>
          </cell>
          <cell r="P63">
            <v>29.802065272970339</v>
          </cell>
          <cell r="Q63">
            <v>30.085802997790939</v>
          </cell>
          <cell r="R63">
            <v>30.599537150484654</v>
          </cell>
          <cell r="S63">
            <v>30.840961952154611</v>
          </cell>
          <cell r="T63">
            <v>30.494032278950822</v>
          </cell>
          <cell r="U63">
            <v>30.578933877689373</v>
          </cell>
          <cell r="V63">
            <v>29.998385857747557</v>
          </cell>
          <cell r="W63">
            <v>30.27570607990361</v>
          </cell>
        </row>
        <row r="64">
          <cell r="D64" t="str">
            <v>KI2000</v>
          </cell>
          <cell r="E64" t="str">
            <v>K0001</v>
          </cell>
          <cell r="F64" t="str">
            <v>Actual_</v>
          </cell>
          <cell r="H64" t="str">
            <v>M.CTD</v>
          </cell>
          <cell r="J64">
            <v>1E-3</v>
          </cell>
          <cell r="L64">
            <v>27.870006922259414</v>
          </cell>
          <cell r="M64">
            <v>27.326214666003242</v>
          </cell>
          <cell r="N64">
            <v>28.228280539300915</v>
          </cell>
          <cell r="O64">
            <v>28.514189265467621</v>
          </cell>
          <cell r="P64">
            <v>28.71419678001277</v>
          </cell>
          <cell r="Q64">
            <v>28.898763547348199</v>
          </cell>
          <cell r="R64">
            <v>29.06946813238762</v>
          </cell>
          <cell r="S64">
            <v>13.677404958415993</v>
          </cell>
          <cell r="T64">
            <v>13.508548107077523</v>
          </cell>
          <cell r="U64">
            <v>13.373462626006747</v>
          </cell>
          <cell r="V64">
            <v>13.262938141494296</v>
          </cell>
          <cell r="W64">
            <v>13.170834404400585</v>
          </cell>
        </row>
        <row r="65">
          <cell r="D65" t="str">
            <v>KI2000</v>
          </cell>
          <cell r="E65" t="str">
            <v>K0001</v>
          </cell>
          <cell r="F65" t="str">
            <v>Budget_</v>
          </cell>
          <cell r="H65" t="str">
            <v>M.CTD</v>
          </cell>
          <cell r="J65">
            <v>1E-3</v>
          </cell>
          <cell r="L65">
            <v>29.005530710253286</v>
          </cell>
          <cell r="M65">
            <v>28.549806653061953</v>
          </cell>
          <cell r="N65">
            <v>28.861459606829737</v>
          </cell>
          <cell r="O65">
            <v>28.960659926281146</v>
          </cell>
          <cell r="P65">
            <v>29.131496957750521</v>
          </cell>
          <cell r="Q65">
            <v>29.294409675712263</v>
          </cell>
          <cell r="R65">
            <v>29.483823525106875</v>
          </cell>
          <cell r="S65">
            <v>29.657512609331533</v>
          </cell>
          <cell r="T65">
            <v>29.752968598192169</v>
          </cell>
          <cell r="U65">
            <v>29.837324533735519</v>
          </cell>
          <cell r="V65">
            <v>29.850645998463708</v>
          </cell>
          <cell r="W65">
            <v>29.877983337363929</v>
          </cell>
        </row>
        <row r="66">
          <cell r="D66" t="str">
            <v>KI2000</v>
          </cell>
          <cell r="E66" t="str">
            <v>K0001</v>
          </cell>
          <cell r="F66" t="str">
            <v>DetailedFC3_</v>
          </cell>
          <cell r="H66" t="str">
            <v>M.CTD</v>
          </cell>
          <cell r="J66">
            <v>1E-3</v>
          </cell>
          <cell r="L66">
            <v>27.870006922259414</v>
          </cell>
          <cell r="M66">
            <v>27.326214666003242</v>
          </cell>
          <cell r="N66">
            <v>28.228280539300915</v>
          </cell>
          <cell r="O66">
            <v>28.514189265467621</v>
          </cell>
          <cell r="P66">
            <v>28.71419678001277</v>
          </cell>
          <cell r="Q66">
            <v>28.898763547348199</v>
          </cell>
          <cell r="R66">
            <v>29.050813852035425</v>
          </cell>
          <cell r="S66">
            <v>29.21936787675499</v>
          </cell>
          <cell r="T66">
            <v>29.244108279597281</v>
          </cell>
          <cell r="U66">
            <v>29.255991677216251</v>
          </cell>
          <cell r="V66">
            <v>29.228724485529639</v>
          </cell>
          <cell r="W66">
            <v>29.229971726033877</v>
          </cell>
        </row>
        <row r="84">
          <cell r="D84" t="str">
            <v>PRESERVE</v>
          </cell>
          <cell r="E84" t="b">
            <v>1</v>
          </cell>
          <cell r="F84" t="str">
            <v>(boolean value)</v>
          </cell>
          <cell r="G84" t="str">
            <v>Version</v>
          </cell>
          <cell r="H84" t="str">
            <v>V.2</v>
          </cell>
          <cell r="I84" t="str">
            <v>(V.1 or V.2)</v>
          </cell>
          <cell r="J84" t="str">
            <v>ACC</v>
          </cell>
        </row>
        <row r="85">
          <cell r="D85" t="str">
            <v>APPLICATION</v>
          </cell>
          <cell r="F85" t="str">
            <v>(Application ID)</v>
          </cell>
          <cell r="J85" t="str">
            <v>ENT</v>
          </cell>
        </row>
        <row r="86">
          <cell r="D86" t="str">
            <v>READ ONLY</v>
          </cell>
          <cell r="E86" t="b">
            <v>0</v>
          </cell>
          <cell r="F86" t="str">
            <v>(boolean value)</v>
          </cell>
          <cell r="J86" t="str">
            <v>CAT</v>
          </cell>
          <cell r="K86" t="str">
            <v>$2</v>
          </cell>
          <cell r="L86" t="str">
            <v>2004</v>
          </cell>
          <cell r="M86" t="str">
            <v>2004</v>
          </cell>
          <cell r="N86" t="str">
            <v>2004</v>
          </cell>
          <cell r="O86" t="str">
            <v>2004</v>
          </cell>
          <cell r="P86" t="str">
            <v>2004</v>
          </cell>
          <cell r="Q86" t="str">
            <v>2004</v>
          </cell>
          <cell r="R86" t="str">
            <v>2004</v>
          </cell>
          <cell r="S86" t="str">
            <v>2004</v>
          </cell>
          <cell r="T86" t="str">
            <v>2004</v>
          </cell>
          <cell r="U86" t="str">
            <v>2004</v>
          </cell>
          <cell r="V86" t="str">
            <v>2004</v>
          </cell>
          <cell r="W86" t="str">
            <v>2004</v>
          </cell>
        </row>
        <row r="87">
          <cell r="D87" t="str">
            <v>BLANK MISSING</v>
          </cell>
          <cell r="E87" t="b">
            <v>0</v>
          </cell>
          <cell r="F87" t="str">
            <v>(boolean value)</v>
          </cell>
          <cell r="J87" t="str">
            <v>PER</v>
          </cell>
          <cell r="K87" t="str">
            <v>$1</v>
          </cell>
          <cell r="L87">
            <v>1</v>
          </cell>
          <cell r="M87">
            <v>2</v>
          </cell>
          <cell r="N87">
            <v>3</v>
          </cell>
          <cell r="O87">
            <v>4</v>
          </cell>
          <cell r="P87">
            <v>5</v>
          </cell>
          <cell r="Q87">
            <v>6</v>
          </cell>
          <cell r="R87">
            <v>7</v>
          </cell>
          <cell r="S87">
            <v>8</v>
          </cell>
          <cell r="T87">
            <v>9</v>
          </cell>
          <cell r="U87">
            <v>10</v>
          </cell>
          <cell r="V87">
            <v>11</v>
          </cell>
          <cell r="W87">
            <v>12</v>
          </cell>
        </row>
        <row r="88">
          <cell r="J88" t="str">
            <v>FRE</v>
          </cell>
        </row>
        <row r="89">
          <cell r="J89" t="str">
            <v>KEYWORD</v>
          </cell>
        </row>
        <row r="90">
          <cell r="D90" t="str">
            <v>ACC</v>
          </cell>
          <cell r="E90" t="str">
            <v>ENT</v>
          </cell>
          <cell r="F90" t="str">
            <v>CAT</v>
          </cell>
          <cell r="G90" t="str">
            <v>PER</v>
          </cell>
          <cell r="H90" t="str">
            <v>FRE</v>
          </cell>
          <cell r="I90" t="str">
            <v>KEYWORD</v>
          </cell>
          <cell r="J90" t="str">
            <v>SCALE</v>
          </cell>
        </row>
        <row r="91">
          <cell r="D91" t="str">
            <v>$1</v>
          </cell>
          <cell r="E91" t="str">
            <v>$1</v>
          </cell>
          <cell r="F91" t="str">
            <v>$1</v>
          </cell>
          <cell r="H91" t="str">
            <v>$1</v>
          </cell>
        </row>
        <row r="92">
          <cell r="D92" t="str">
            <v>KI2065</v>
          </cell>
          <cell r="E92" t="str">
            <v>K0001</v>
          </cell>
          <cell r="F92" t="str">
            <v>Actual_</v>
          </cell>
          <cell r="H92" t="str">
            <v>M.CTD</v>
          </cell>
          <cell r="J92">
            <v>1E-3</v>
          </cell>
          <cell r="L92">
            <v>41.971362480405354</v>
          </cell>
          <cell r="M92">
            <v>40.394337482555379</v>
          </cell>
          <cell r="N92">
            <v>45.861417212930661</v>
          </cell>
          <cell r="O92">
            <v>44.552660681705895</v>
          </cell>
          <cell r="P92">
            <v>44.566972744167714</v>
          </cell>
          <cell r="Q92">
            <v>45.218347362304776</v>
          </cell>
          <cell r="R92">
            <v>45.231692814953014</v>
          </cell>
          <cell r="S92">
            <v>-304.86417073112938</v>
          </cell>
          <cell r="T92">
            <v>0</v>
          </cell>
          <cell r="U92">
            <v>0</v>
          </cell>
          <cell r="V92">
            <v>0</v>
          </cell>
          <cell r="W92">
            <v>0</v>
          </cell>
        </row>
        <row r="93">
          <cell r="D93" t="str">
            <v>KI2065</v>
          </cell>
          <cell r="E93" t="str">
            <v>K0001</v>
          </cell>
          <cell r="F93" t="str">
            <v>Budget_</v>
          </cell>
          <cell r="H93" t="str">
            <v>M.CTD</v>
          </cell>
          <cell r="J93">
            <v>1E-3</v>
          </cell>
          <cell r="L93">
            <v>43.413769415456485</v>
          </cell>
          <cell r="M93">
            <v>42.404401582923597</v>
          </cell>
          <cell r="N93">
            <v>43.856323815885027</v>
          </cell>
          <cell r="O93">
            <v>43.620370375767962</v>
          </cell>
          <cell r="P93">
            <v>44.268214831111393</v>
          </cell>
          <cell r="Q93">
            <v>44.518602445671412</v>
          </cell>
          <cell r="R93">
            <v>44.965461007153991</v>
          </cell>
          <cell r="S93">
            <v>45.126633343361306</v>
          </cell>
          <cell r="T93">
            <v>44.72772721575155</v>
          </cell>
          <cell r="U93">
            <v>44.592661031811041</v>
          </cell>
          <cell r="V93">
            <v>43.712394026464175</v>
          </cell>
          <cell r="W93">
            <v>43.554574415243493</v>
          </cell>
        </row>
        <row r="94">
          <cell r="D94" t="str">
            <v>KI2060</v>
          </cell>
          <cell r="E94" t="str">
            <v>K0001</v>
          </cell>
          <cell r="F94" t="str">
            <v>Actual_</v>
          </cell>
          <cell r="H94" t="str">
            <v>M.CTD</v>
          </cell>
          <cell r="J94">
            <v>1E-3</v>
          </cell>
          <cell r="L94">
            <v>41.971362480405354</v>
          </cell>
          <cell r="M94">
            <v>41.163600464983261</v>
          </cell>
          <cell r="N94">
            <v>42.739914728022114</v>
          </cell>
          <cell r="O94">
            <v>43.208819696275562</v>
          </cell>
          <cell r="P94">
            <v>43.497287009550398</v>
          </cell>
          <cell r="Q94">
            <v>43.794787149806496</v>
          </cell>
          <cell r="R94">
            <v>44.011683943027499</v>
          </cell>
          <cell r="S94">
            <v>20.747538187527471</v>
          </cell>
          <cell r="T94">
            <v>20.491395740767871</v>
          </cell>
          <cell r="U94">
            <v>20.286481783360195</v>
          </cell>
          <cell r="V94">
            <v>20.118824909117546</v>
          </cell>
          <cell r="W94">
            <v>19.979110847248673</v>
          </cell>
        </row>
        <row r="95">
          <cell r="D95" t="str">
            <v>KI2060</v>
          </cell>
          <cell r="E95" t="str">
            <v>K0001</v>
          </cell>
          <cell r="F95" t="str">
            <v>Budget_</v>
          </cell>
          <cell r="H95" t="str">
            <v>M.CTD</v>
          </cell>
          <cell r="J95">
            <v>1E-3</v>
          </cell>
          <cell r="L95">
            <v>43.413769415456485</v>
          </cell>
          <cell r="M95">
            <v>42.901107996769341</v>
          </cell>
          <cell r="N95">
            <v>43.21686039484262</v>
          </cell>
          <cell r="O95">
            <v>43.329395188698811</v>
          </cell>
          <cell r="P95">
            <v>43.521820561684265</v>
          </cell>
          <cell r="Q95">
            <v>43.69212646291971</v>
          </cell>
          <cell r="R95">
            <v>43.879218905469813</v>
          </cell>
          <cell r="S95">
            <v>44.041651685306981</v>
          </cell>
          <cell r="T95">
            <v>44.121786050700528</v>
          </cell>
          <cell r="U95">
            <v>44.171297971181154</v>
          </cell>
          <cell r="V95">
            <v>44.124558958038818</v>
          </cell>
          <cell r="W95">
            <v>44.065690069818174</v>
          </cell>
        </row>
        <row r="96">
          <cell r="D96" t="str">
            <v>KI2060</v>
          </cell>
          <cell r="E96" t="str">
            <v>K0001</v>
          </cell>
          <cell r="F96" t="str">
            <v>DetailedFC3_</v>
          </cell>
          <cell r="H96" t="str">
            <v>M.CTD</v>
          </cell>
          <cell r="J96">
            <v>1E-3</v>
          </cell>
          <cell r="L96">
            <v>41.971362480405354</v>
          </cell>
          <cell r="M96">
            <v>41.163600464983261</v>
          </cell>
          <cell r="N96">
            <v>42.739914728022114</v>
          </cell>
          <cell r="O96">
            <v>43.208819696275562</v>
          </cell>
          <cell r="P96">
            <v>43.497287009550398</v>
          </cell>
          <cell r="Q96">
            <v>43.794787149806496</v>
          </cell>
          <cell r="R96">
            <v>43.998238236767051</v>
          </cell>
          <cell r="S96">
            <v>44.230308711878067</v>
          </cell>
          <cell r="T96">
            <v>44.286900233121322</v>
          </cell>
          <cell r="U96">
            <v>44.292574231106627</v>
          </cell>
          <cell r="V96">
            <v>44.244645023523141</v>
          </cell>
          <cell r="W96">
            <v>44.18416933594883</v>
          </cell>
        </row>
        <row r="114">
          <cell r="D114" t="str">
            <v>PRESERVE</v>
          </cell>
          <cell r="E114" t="b">
            <v>1</v>
          </cell>
          <cell r="F114" t="str">
            <v>(boolean value)</v>
          </cell>
          <cell r="G114" t="str">
            <v>Version</v>
          </cell>
          <cell r="H114" t="str">
            <v>V.2</v>
          </cell>
          <cell r="I114" t="str">
            <v>(V.1 or V.2)</v>
          </cell>
          <cell r="J114" t="str">
            <v>ACC</v>
          </cell>
        </row>
        <row r="115">
          <cell r="D115" t="str">
            <v>APPLICATION</v>
          </cell>
          <cell r="F115" t="str">
            <v>(Application ID)</v>
          </cell>
          <cell r="J115" t="str">
            <v>ENT</v>
          </cell>
        </row>
        <row r="116">
          <cell r="D116" t="str">
            <v>READ ONLY</v>
          </cell>
          <cell r="E116" t="b">
            <v>0</v>
          </cell>
          <cell r="F116" t="str">
            <v>(boolean value)</v>
          </cell>
          <cell r="J116" t="str">
            <v>CAT</v>
          </cell>
          <cell r="K116" t="str">
            <v>$2</v>
          </cell>
          <cell r="L116" t="str">
            <v>2004</v>
          </cell>
          <cell r="M116" t="str">
            <v>2004</v>
          </cell>
          <cell r="N116" t="str">
            <v>2004</v>
          </cell>
          <cell r="O116" t="str">
            <v>2004</v>
          </cell>
          <cell r="P116" t="str">
            <v>2004</v>
          </cell>
          <cell r="Q116" t="str">
            <v>2004</v>
          </cell>
          <cell r="R116" t="str">
            <v>2004</v>
          </cell>
          <cell r="S116" t="str">
            <v>2004</v>
          </cell>
          <cell r="T116" t="str">
            <v>2004</v>
          </cell>
          <cell r="U116" t="str">
            <v>2004</v>
          </cell>
          <cell r="V116" t="str">
            <v>2004</v>
          </cell>
          <cell r="W116" t="str">
            <v>2004</v>
          </cell>
        </row>
        <row r="117">
          <cell r="D117" t="str">
            <v>BLANK MISSING</v>
          </cell>
          <cell r="E117" t="b">
            <v>0</v>
          </cell>
          <cell r="F117" t="str">
            <v>(boolean value)</v>
          </cell>
          <cell r="J117" t="str">
            <v>PER</v>
          </cell>
          <cell r="K117" t="str">
            <v>$1</v>
          </cell>
          <cell r="L117">
            <v>1</v>
          </cell>
          <cell r="M117">
            <v>2</v>
          </cell>
          <cell r="N117">
            <v>3</v>
          </cell>
          <cell r="O117">
            <v>4</v>
          </cell>
          <cell r="P117">
            <v>5</v>
          </cell>
          <cell r="Q117">
            <v>6</v>
          </cell>
          <cell r="R117">
            <v>7</v>
          </cell>
          <cell r="S117">
            <v>8</v>
          </cell>
          <cell r="T117">
            <v>9</v>
          </cell>
          <cell r="U117">
            <v>10</v>
          </cell>
          <cell r="V117">
            <v>11</v>
          </cell>
          <cell r="W117">
            <v>12</v>
          </cell>
        </row>
        <row r="118">
          <cell r="J118" t="str">
            <v>FRE</v>
          </cell>
        </row>
        <row r="119">
          <cell r="J119" t="str">
            <v>KEYWORD</v>
          </cell>
        </row>
        <row r="120">
          <cell r="D120" t="str">
            <v>ACC</v>
          </cell>
          <cell r="E120" t="str">
            <v>ENT</v>
          </cell>
          <cell r="F120" t="str">
            <v>CAT</v>
          </cell>
          <cell r="G120" t="str">
            <v>PER</v>
          </cell>
          <cell r="H120" t="str">
            <v>FRE</v>
          </cell>
          <cell r="I120" t="str">
            <v>KEYWORD</v>
          </cell>
          <cell r="J120" t="str">
            <v>SCALE</v>
          </cell>
        </row>
        <row r="121">
          <cell r="D121" t="str">
            <v>$1</v>
          </cell>
          <cell r="E121" t="str">
            <v>$1</v>
          </cell>
          <cell r="F121" t="str">
            <v>$1</v>
          </cell>
          <cell r="G121" t="str">
            <v>Version</v>
          </cell>
          <cell r="H121" t="str">
            <v>$1</v>
          </cell>
          <cell r="I121" t="str">
            <v>(V.1 or V.2)</v>
          </cell>
          <cell r="J121" t="str">
            <v>ACC</v>
          </cell>
        </row>
        <row r="122">
          <cell r="D122" t="str">
            <v>KI2035</v>
          </cell>
          <cell r="E122" t="str">
            <v>K0001</v>
          </cell>
          <cell r="F122" t="str">
            <v>Actual_</v>
          </cell>
          <cell r="H122" t="str">
            <v>M.CTD</v>
          </cell>
          <cell r="J122" t="str">
            <v>ENT</v>
          </cell>
          <cell r="L122">
            <v>12.732960603653259</v>
          </cell>
          <cell r="M122">
            <v>12.096705344867692</v>
          </cell>
          <cell r="N122">
            <v>12.711641415081186</v>
          </cell>
          <cell r="O122">
            <v>12.545435325156504</v>
          </cell>
          <cell r="P122">
            <v>12.660978585167879</v>
          </cell>
          <cell r="Q122">
            <v>12.456515813718067</v>
          </cell>
          <cell r="R122">
            <v>12.756809305017157</v>
          </cell>
          <cell r="S122">
            <v>-90.925517348839946</v>
          </cell>
          <cell r="T122">
            <v>0</v>
          </cell>
          <cell r="U122">
            <v>0</v>
          </cell>
          <cell r="V122">
            <v>0</v>
          </cell>
          <cell r="W122">
            <v>0</v>
          </cell>
        </row>
        <row r="123">
          <cell r="D123" t="str">
            <v>KI2035</v>
          </cell>
          <cell r="E123" t="str">
            <v>K0001</v>
          </cell>
          <cell r="F123" t="str">
            <v>Budget_</v>
          </cell>
          <cell r="H123" t="str">
            <v>M.CTD</v>
          </cell>
          <cell r="J123" t="str">
            <v>CAT</v>
          </cell>
          <cell r="K123" t="str">
            <v>$2</v>
          </cell>
          <cell r="L123">
            <v>13.379364067172391</v>
          </cell>
          <cell r="M123">
            <v>12.429435839170097</v>
          </cell>
          <cell r="N123">
            <v>13.555594826101217</v>
          </cell>
          <cell r="O123">
            <v>13.125098491370888</v>
          </cell>
          <cell r="P123">
            <v>13.439193233320099</v>
          </cell>
          <cell r="Q123">
            <v>13.573688605718356</v>
          </cell>
          <cell r="R123">
            <v>13.969422554532565</v>
          </cell>
          <cell r="S123">
            <v>14.117047864297492</v>
          </cell>
          <cell r="T123">
            <v>13.644951419551269</v>
          </cell>
          <cell r="U123">
            <v>13.814734101444417</v>
          </cell>
          <cell r="V123">
            <v>13.419835556055277</v>
          </cell>
          <cell r="W123">
            <v>14.11205727040541</v>
          </cell>
        </row>
        <row r="124">
          <cell r="D124" t="str">
            <v>KI2030</v>
          </cell>
          <cell r="E124" t="str">
            <v>K0001</v>
          </cell>
          <cell r="F124" t="str">
            <v>Actual_</v>
          </cell>
          <cell r="H124" t="str">
            <v>M.CTD</v>
          </cell>
          <cell r="J124" t="str">
            <v>PER</v>
          </cell>
          <cell r="K124" t="str">
            <v>$1</v>
          </cell>
          <cell r="L124">
            <v>12.732960603653259</v>
          </cell>
          <cell r="M124">
            <v>12.41403301073443</v>
          </cell>
          <cell r="N124">
            <v>12.513430404315635</v>
          </cell>
          <cell r="O124">
            <v>12.523202932649912</v>
          </cell>
          <cell r="P124">
            <v>12.552427402613798</v>
          </cell>
          <cell r="Q124">
            <v>12.53674691062305</v>
          </cell>
          <cell r="R124">
            <v>12.571999250049279</v>
          </cell>
          <cell r="S124">
            <v>5.8713804424136411</v>
          </cell>
          <cell r="T124">
            <v>5.7988942641122385</v>
          </cell>
          <cell r="U124">
            <v>5.7409053214711161</v>
          </cell>
          <cell r="V124">
            <v>5.6934598229465605</v>
          </cell>
          <cell r="W124">
            <v>5.6539219075094316</v>
          </cell>
        </row>
        <row r="125">
          <cell r="D125" t="str">
            <v>KI2030</v>
          </cell>
          <cell r="E125" t="str">
            <v>K0001</v>
          </cell>
          <cell r="F125" t="str">
            <v>Budget_</v>
          </cell>
          <cell r="H125" t="str">
            <v>M.CTD</v>
          </cell>
          <cell r="J125" t="str">
            <v>FRE</v>
          </cell>
          <cell r="L125">
            <v>13.379364067172391</v>
          </cell>
          <cell r="M125">
            <v>12.904591000804691</v>
          </cell>
          <cell r="N125">
            <v>13.122254205247431</v>
          </cell>
          <cell r="O125">
            <v>13.123922006516841</v>
          </cell>
          <cell r="P125">
            <v>13.187388592275553</v>
          </cell>
          <cell r="Q125">
            <v>13.253421460214406</v>
          </cell>
          <cell r="R125">
            <v>13.35572691372934</v>
          </cell>
          <cell r="S125">
            <v>13.451300862897183</v>
          </cell>
          <cell r="T125">
            <v>13.473069448540294</v>
          </cell>
          <cell r="U125">
            <v>13.506894184760341</v>
          </cell>
          <cell r="V125">
            <v>13.498352343322994</v>
          </cell>
          <cell r="W125">
            <v>13.543615215164742</v>
          </cell>
        </row>
        <row r="126">
          <cell r="D126" t="str">
            <v>KI2030</v>
          </cell>
          <cell r="E126" t="str">
            <v>K0001</v>
          </cell>
          <cell r="F126" t="str">
            <v>DetailedFC3_</v>
          </cell>
          <cell r="H126" t="str">
            <v>M.CTD</v>
          </cell>
          <cell r="J126" t="str">
            <v>KEYWORD</v>
          </cell>
          <cell r="L126">
            <v>12.732960603653259</v>
          </cell>
          <cell r="M126">
            <v>12.41403301073443</v>
          </cell>
          <cell r="N126">
            <v>12.513430404315635</v>
          </cell>
          <cell r="O126">
            <v>12.523202932649912</v>
          </cell>
          <cell r="P126">
            <v>12.552427402613798</v>
          </cell>
          <cell r="Q126">
            <v>12.53674691062305</v>
          </cell>
          <cell r="R126">
            <v>12.545899225820776</v>
          </cell>
          <cell r="S126">
            <v>12.561810769225538</v>
          </cell>
          <cell r="T126">
            <v>12.472412924505507</v>
          </cell>
          <cell r="U126">
            <v>12.411907168851357</v>
          </cell>
          <cell r="V126">
            <v>12.328288394290398</v>
          </cell>
          <cell r="W126">
            <v>12.32379293469109</v>
          </cell>
        </row>
        <row r="144">
          <cell r="D144" t="str">
            <v>PRESERVE</v>
          </cell>
          <cell r="E144" t="b">
            <v>1</v>
          </cell>
          <cell r="F144" t="str">
            <v>(boolean value)</v>
          </cell>
          <cell r="G144" t="str">
            <v>Version</v>
          </cell>
          <cell r="H144" t="str">
            <v>V.2</v>
          </cell>
          <cell r="I144" t="str">
            <v>(V.1 or V.2)</v>
          </cell>
          <cell r="J144" t="str">
            <v>ACC</v>
          </cell>
        </row>
        <row r="145">
          <cell r="D145" t="str">
            <v>APPLICATION</v>
          </cell>
          <cell r="F145" t="str">
            <v>(Application ID)</v>
          </cell>
          <cell r="J145" t="str">
            <v>ENT</v>
          </cell>
        </row>
        <row r="146">
          <cell r="D146" t="str">
            <v>READ ONLY</v>
          </cell>
          <cell r="E146" t="b">
            <v>0</v>
          </cell>
          <cell r="F146" t="str">
            <v>(boolean value)</v>
          </cell>
          <cell r="J146" t="str">
            <v>CAT</v>
          </cell>
          <cell r="K146" t="str">
            <v>$2</v>
          </cell>
          <cell r="L146" t="str">
            <v>2004</v>
          </cell>
          <cell r="M146" t="str">
            <v>2004</v>
          </cell>
          <cell r="N146" t="str">
            <v>2004</v>
          </cell>
          <cell r="O146" t="str">
            <v>2004</v>
          </cell>
          <cell r="P146" t="str">
            <v>2004</v>
          </cell>
          <cell r="Q146" t="str">
            <v>2004</v>
          </cell>
          <cell r="R146" t="str">
            <v>2004</v>
          </cell>
          <cell r="S146" t="str">
            <v>2004</v>
          </cell>
          <cell r="T146" t="str">
            <v>2004</v>
          </cell>
          <cell r="U146" t="str">
            <v>2004</v>
          </cell>
          <cell r="V146" t="str">
            <v>2004</v>
          </cell>
          <cell r="W146" t="str">
            <v>2004</v>
          </cell>
        </row>
        <row r="147">
          <cell r="D147" t="str">
            <v>BLANK MISSING</v>
          </cell>
          <cell r="E147" t="b">
            <v>0</v>
          </cell>
          <cell r="F147" t="str">
            <v>(boolean value)</v>
          </cell>
          <cell r="J147" t="str">
            <v>PER</v>
          </cell>
          <cell r="K147" t="str">
            <v>$1</v>
          </cell>
          <cell r="L147">
            <v>1</v>
          </cell>
          <cell r="M147">
            <v>2</v>
          </cell>
          <cell r="N147">
            <v>3</v>
          </cell>
          <cell r="O147">
            <v>4</v>
          </cell>
          <cell r="P147">
            <v>5</v>
          </cell>
          <cell r="Q147">
            <v>6</v>
          </cell>
          <cell r="R147">
            <v>7</v>
          </cell>
          <cell r="S147">
            <v>8</v>
          </cell>
          <cell r="T147">
            <v>9</v>
          </cell>
          <cell r="U147">
            <v>10</v>
          </cell>
          <cell r="V147">
            <v>11</v>
          </cell>
          <cell r="W147">
            <v>12</v>
          </cell>
        </row>
        <row r="148">
          <cell r="J148" t="str">
            <v>FRE</v>
          </cell>
        </row>
        <row r="149">
          <cell r="J149" t="str">
            <v>KEYWORD</v>
          </cell>
        </row>
        <row r="150">
          <cell r="D150" t="str">
            <v>ACC</v>
          </cell>
          <cell r="E150" t="str">
            <v>ENT</v>
          </cell>
          <cell r="F150" t="str">
            <v>CAT</v>
          </cell>
          <cell r="G150" t="str">
            <v>PER</v>
          </cell>
          <cell r="H150" t="str">
            <v>FRE</v>
          </cell>
          <cell r="I150" t="str">
            <v>KEYWORD</v>
          </cell>
          <cell r="J150" t="str">
            <v>SCALE</v>
          </cell>
        </row>
        <row r="151">
          <cell r="D151" t="str">
            <v>$1</v>
          </cell>
          <cell r="E151" t="str">
            <v>$1</v>
          </cell>
          <cell r="F151" t="str">
            <v>$1</v>
          </cell>
          <cell r="G151" t="str">
            <v>Version</v>
          </cell>
          <cell r="H151" t="str">
            <v>$1</v>
          </cell>
          <cell r="I151" t="str">
            <v>(V.1 or V.2)</v>
          </cell>
          <cell r="J151" t="str">
            <v>ACC</v>
          </cell>
        </row>
        <row r="152">
          <cell r="D152" t="str">
            <v>KI2025</v>
          </cell>
          <cell r="E152" t="str">
            <v>K0001</v>
          </cell>
          <cell r="F152" t="str">
            <v>Actual_</v>
          </cell>
          <cell r="H152" t="str">
            <v>M.PER</v>
          </cell>
          <cell r="J152" t="str">
            <v>ENT</v>
          </cell>
          <cell r="L152">
            <v>3.7893024430205275</v>
          </cell>
          <cell r="M152">
            <v>3.4873253366508199</v>
          </cell>
          <cell r="N152">
            <v>3.7380875926792481</v>
          </cell>
          <cell r="O152">
            <v>3.6697958793795729</v>
          </cell>
          <cell r="P152">
            <v>3.6960696167480824</v>
          </cell>
          <cell r="Q152">
            <v>3.6802840835886377</v>
          </cell>
          <cell r="R152">
            <v>3.7397201577269499</v>
          </cell>
          <cell r="S152">
            <v>-31.88830476973779</v>
          </cell>
          <cell r="T152">
            <v>0</v>
          </cell>
          <cell r="U152">
            <v>0</v>
          </cell>
          <cell r="V152">
            <v>0</v>
          </cell>
          <cell r="W152">
            <v>0</v>
          </cell>
        </row>
        <row r="153">
          <cell r="D153" t="str">
            <v>KI2025</v>
          </cell>
          <cell r="E153" t="str">
            <v>K0001</v>
          </cell>
          <cell r="F153" t="str">
            <v>Budget_</v>
          </cell>
          <cell r="H153" t="str">
            <v>M.PER</v>
          </cell>
          <cell r="J153" t="str">
            <v>CAT</v>
          </cell>
          <cell r="K153" t="str">
            <v>$2</v>
          </cell>
          <cell r="L153">
            <v>3.9041546744136633</v>
          </cell>
          <cell r="M153">
            <v>3.5383824184595958</v>
          </cell>
          <cell r="N153">
            <v>3.8101776276725285</v>
          </cell>
          <cell r="O153">
            <v>3.8002487655246431</v>
          </cell>
          <cell r="P153">
            <v>3.9036984328383904</v>
          </cell>
          <cell r="Q153">
            <v>3.9176853478478306</v>
          </cell>
          <cell r="R153">
            <v>4.0868180580718434</v>
          </cell>
          <cell r="S153">
            <v>4.1862544450864645</v>
          </cell>
          <cell r="T153">
            <v>4.1450913842883113</v>
          </cell>
          <cell r="U153">
            <v>4.274339622001885</v>
          </cell>
          <cell r="V153">
            <v>4.2166827622774088</v>
          </cell>
          <cell r="W153">
            <v>4.5771407694098034</v>
          </cell>
        </row>
        <row r="154">
          <cell r="D154" t="str">
            <v>KI2020</v>
          </cell>
          <cell r="E154" t="str">
            <v>K0001</v>
          </cell>
          <cell r="F154" t="str">
            <v>Actual_</v>
          </cell>
          <cell r="H154" t="str">
            <v>M.CTD</v>
          </cell>
          <cell r="J154" t="str">
            <v>PER</v>
          </cell>
          <cell r="K154" t="str">
            <v>$1</v>
          </cell>
          <cell r="L154">
            <v>3.7893024430205275</v>
          </cell>
          <cell r="M154">
            <v>3.63690536892822</v>
          </cell>
          <cell r="N154">
            <v>3.6702692295375439</v>
          </cell>
          <cell r="O154">
            <v>3.670572821219257</v>
          </cell>
          <cell r="P154">
            <v>3.6763317213921085</v>
          </cell>
          <cell r="Q154">
            <v>3.677065281078288</v>
          </cell>
          <cell r="R154">
            <v>3.6868579580196879</v>
          </cell>
          <cell r="S154">
            <v>1.3059972231351489</v>
          </cell>
          <cell r="T154">
            <v>1.2898738006273074</v>
          </cell>
          <cell r="U154">
            <v>1.2769750626210343</v>
          </cell>
          <cell r="V154">
            <v>1.266421549706811</v>
          </cell>
          <cell r="W154">
            <v>1.2576269556116246</v>
          </cell>
        </row>
        <row r="155">
          <cell r="D155" t="str">
            <v>KI2020</v>
          </cell>
          <cell r="E155" t="str">
            <v>K0001</v>
          </cell>
          <cell r="F155" t="str">
            <v>Budget_</v>
          </cell>
          <cell r="H155" t="str">
            <v>M.CTD</v>
          </cell>
          <cell r="J155" t="str">
            <v>FRE</v>
          </cell>
          <cell r="L155">
            <v>3.9041546744136633</v>
          </cell>
          <cell r="M155">
            <v>3.7205240800832935</v>
          </cell>
          <cell r="N155">
            <v>3.7503805354938176</v>
          </cell>
          <cell r="O155">
            <v>3.7635456802513483</v>
          </cell>
          <cell r="P155">
            <v>3.7919789165466424</v>
          </cell>
          <cell r="Q155">
            <v>3.8134360751839562</v>
          </cell>
          <cell r="R155">
            <v>3.8531149129553142</v>
          </cell>
          <cell r="S155">
            <v>3.8956464219458833</v>
          </cell>
          <cell r="T155">
            <v>3.9240119971363847</v>
          </cell>
          <cell r="U155">
            <v>3.9598317721974268</v>
          </cell>
          <cell r="V155">
            <v>3.9835665410527068</v>
          </cell>
          <cell r="W155">
            <v>4.0334323522489415</v>
          </cell>
        </row>
        <row r="156">
          <cell r="D156" t="str">
            <v>KI2020</v>
          </cell>
          <cell r="E156" t="str">
            <v>K0001</v>
          </cell>
          <cell r="F156" t="str">
            <v>DetailedFC3_</v>
          </cell>
          <cell r="H156" t="str">
            <v>M.CTD</v>
          </cell>
          <cell r="J156" t="str">
            <v>KEYWORD</v>
          </cell>
          <cell r="L156">
            <v>3.7893024430205275</v>
          </cell>
          <cell r="M156">
            <v>3.63690536892822</v>
          </cell>
          <cell r="N156">
            <v>3.6702692295375439</v>
          </cell>
          <cell r="O156">
            <v>3.670572821219257</v>
          </cell>
          <cell r="P156">
            <v>3.6763317213921085</v>
          </cell>
          <cell r="Q156">
            <v>3.677065281078288</v>
          </cell>
          <cell r="R156">
            <v>3.6753843434864994</v>
          </cell>
          <cell r="S156">
            <v>3.6853392971423307</v>
          </cell>
          <cell r="T156">
            <v>3.6856859125568469</v>
          </cell>
          <cell r="U156">
            <v>3.6946530387611447</v>
          </cell>
          <cell r="V156">
            <v>3.6962794900051263</v>
          </cell>
          <cell r="W156">
            <v>3.7273505948727412</v>
          </cell>
        </row>
      </sheetData>
      <sheetData sheetId="10" refreshError="1"/>
      <sheetData sheetId="11" refreshError="1">
        <row r="54">
          <cell r="D54" t="str">
            <v>PRESERVE</v>
          </cell>
          <cell r="E54" t="b">
            <v>1</v>
          </cell>
          <cell r="F54" t="str">
            <v>(boolean value)</v>
          </cell>
          <cell r="G54" t="str">
            <v>Version</v>
          </cell>
          <cell r="H54" t="str">
            <v>V.2</v>
          </cell>
          <cell r="I54" t="str">
            <v>(V.1 or V.2)</v>
          </cell>
          <cell r="J54" t="str">
            <v>ACC</v>
          </cell>
        </row>
        <row r="55">
          <cell r="D55" t="str">
            <v>APPLICATION</v>
          </cell>
          <cell r="F55" t="str">
            <v>(Application ID)</v>
          </cell>
          <cell r="J55" t="str">
            <v>ENT</v>
          </cell>
        </row>
        <row r="56">
          <cell r="D56" t="str">
            <v>READ ONLY</v>
          </cell>
          <cell r="E56" t="b">
            <v>0</v>
          </cell>
          <cell r="F56" t="str">
            <v>(boolean value)</v>
          </cell>
          <cell r="J56" t="str">
            <v>CAT</v>
          </cell>
          <cell r="K56" t="str">
            <v>$2</v>
          </cell>
          <cell r="L56" t="str">
            <v>2004</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row>
        <row r="57">
          <cell r="D57" t="str">
            <v>BLANK MISSING</v>
          </cell>
          <cell r="E57" t="b">
            <v>0</v>
          </cell>
          <cell r="F57" t="str">
            <v>(boolean value)</v>
          </cell>
          <cell r="J57" t="str">
            <v>PER</v>
          </cell>
          <cell r="K57" t="str">
            <v>$1</v>
          </cell>
          <cell r="L57">
            <v>1</v>
          </cell>
          <cell r="M57">
            <v>2</v>
          </cell>
          <cell r="N57">
            <v>3</v>
          </cell>
          <cell r="O57">
            <v>4</v>
          </cell>
          <cell r="P57">
            <v>5</v>
          </cell>
          <cell r="Q57">
            <v>6</v>
          </cell>
          <cell r="R57">
            <v>7</v>
          </cell>
          <cell r="S57">
            <v>8</v>
          </cell>
          <cell r="T57">
            <v>9</v>
          </cell>
          <cell r="U57">
            <v>10</v>
          </cell>
          <cell r="V57">
            <v>11</v>
          </cell>
          <cell r="W57">
            <v>12</v>
          </cell>
        </row>
        <row r="58">
          <cell r="J58" t="str">
            <v>FRE</v>
          </cell>
        </row>
        <row r="59">
          <cell r="J59" t="str">
            <v>KEYWORD</v>
          </cell>
        </row>
        <row r="60">
          <cell r="D60" t="str">
            <v>ACC</v>
          </cell>
          <cell r="E60" t="str">
            <v>ENT</v>
          </cell>
          <cell r="F60" t="str">
            <v>CAT</v>
          </cell>
          <cell r="G60" t="str">
            <v>PER</v>
          </cell>
          <cell r="H60" t="str">
            <v>FRE</v>
          </cell>
          <cell r="I60" t="str">
            <v>KEYWORD</v>
          </cell>
          <cell r="J60" t="str">
            <v>SCALE</v>
          </cell>
        </row>
        <row r="61">
          <cell r="D61" t="str">
            <v>$1</v>
          </cell>
          <cell r="E61" t="str">
            <v>$1</v>
          </cell>
          <cell r="F61" t="str">
            <v>$1</v>
          </cell>
          <cell r="H61" t="str">
            <v>$1</v>
          </cell>
        </row>
        <row r="62">
          <cell r="D62" t="str">
            <v>KI6278</v>
          </cell>
          <cell r="E62" t="str">
            <v>K0001</v>
          </cell>
          <cell r="F62" t="str">
            <v>Actual_</v>
          </cell>
          <cell r="H62" t="str">
            <v>M.CTD</v>
          </cell>
          <cell r="J62">
            <v>1E-3</v>
          </cell>
          <cell r="L62">
            <v>260.52850310674899</v>
          </cell>
          <cell r="M62">
            <v>242.49716277318433</v>
          </cell>
          <cell r="N62">
            <v>277.28340401107147</v>
          </cell>
          <cell r="O62">
            <v>273.58390187693931</v>
          </cell>
          <cell r="P62">
            <v>288.51514030985049</v>
          </cell>
          <cell r="Q62">
            <v>281.6133360670612</v>
          </cell>
          <cell r="R62">
            <v>287.31917336004085</v>
          </cell>
          <cell r="S62">
            <v>-3693.6930180365289</v>
          </cell>
          <cell r="T62">
            <v>0</v>
          </cell>
          <cell r="U62">
            <v>0</v>
          </cell>
          <cell r="V62">
            <v>0</v>
          </cell>
          <cell r="W62">
            <v>0</v>
          </cell>
        </row>
        <row r="63">
          <cell r="D63" t="str">
            <v>KI6278</v>
          </cell>
          <cell r="E63" t="str">
            <v>K0001</v>
          </cell>
          <cell r="F63" t="str">
            <v>Budget_</v>
          </cell>
          <cell r="H63" t="str">
            <v>M.CTD</v>
          </cell>
          <cell r="J63">
            <v>1E-3</v>
          </cell>
          <cell r="L63">
            <v>259.2515318199421</v>
          </cell>
          <cell r="M63">
            <v>258.38674831620477</v>
          </cell>
          <cell r="N63">
            <v>276.47847439905439</v>
          </cell>
          <cell r="O63">
            <v>271.67245359680442</v>
          </cell>
          <cell r="P63">
            <v>280.72216481989597</v>
          </cell>
          <cell r="Q63">
            <v>282.30251690564</v>
          </cell>
          <cell r="R63">
            <v>292.72811708255836</v>
          </cell>
          <cell r="S63">
            <v>292.45325110388507</v>
          </cell>
          <cell r="T63">
            <v>297.79161583413952</v>
          </cell>
          <cell r="U63">
            <v>307.93740338510236</v>
          </cell>
          <cell r="V63">
            <v>307.53741564544111</v>
          </cell>
          <cell r="W63">
            <v>316.31340730413763</v>
          </cell>
        </row>
        <row r="64">
          <cell r="D64" t="str">
            <v>KI6277</v>
          </cell>
          <cell r="E64" t="str">
            <v>K0001</v>
          </cell>
          <cell r="F64" t="str">
            <v>Actual_</v>
          </cell>
          <cell r="H64" t="str">
            <v>M.CTD</v>
          </cell>
          <cell r="J64">
            <v>1E-3</v>
          </cell>
          <cell r="L64">
            <v>260.52850310674899</v>
          </cell>
          <cell r="M64">
            <v>251.42344306909428</v>
          </cell>
          <cell r="N64">
            <v>260.0943530117176</v>
          </cell>
          <cell r="O64">
            <v>263.55924986602821</v>
          </cell>
          <cell r="P64">
            <v>268.7051026180701</v>
          </cell>
          <cell r="Q64">
            <v>270.9204876325278</v>
          </cell>
          <cell r="R64">
            <v>273.37916068453859</v>
          </cell>
          <cell r="S64">
            <v>0</v>
          </cell>
          <cell r="T64">
            <v>0</v>
          </cell>
          <cell r="U64">
            <v>0</v>
          </cell>
          <cell r="V64">
            <v>0</v>
          </cell>
          <cell r="W64">
            <v>0</v>
          </cell>
        </row>
        <row r="65">
          <cell r="D65" t="str">
            <v>KI6277</v>
          </cell>
          <cell r="E65" t="str">
            <v>K0001</v>
          </cell>
          <cell r="F65" t="str">
            <v>Budget_</v>
          </cell>
          <cell r="H65" t="str">
            <v>M.CTD</v>
          </cell>
          <cell r="J65">
            <v>1E-3</v>
          </cell>
          <cell r="L65">
            <v>259.2515318199421</v>
          </cell>
          <cell r="M65">
            <v>258.80551486776602</v>
          </cell>
          <cell r="N65">
            <v>264.71918525966754</v>
          </cell>
          <cell r="O65">
            <v>266.51476898703982</v>
          </cell>
          <cell r="P65">
            <v>269.39456792451796</v>
          </cell>
          <cell r="Q65">
            <v>271.59098813210869</v>
          </cell>
          <cell r="R65">
            <v>274.65887236758829</v>
          </cell>
          <cell r="S65">
            <v>276.93278039473114</v>
          </cell>
          <cell r="T65">
            <v>279.3037629751168</v>
          </cell>
          <cell r="U65">
            <v>282.23164683281232</v>
          </cell>
          <cell r="V65">
            <v>284.57623139250336</v>
          </cell>
          <cell r="W65">
            <v>287.22025535235326</v>
          </cell>
        </row>
        <row r="66">
          <cell r="D66" t="str">
            <v>KI6277</v>
          </cell>
          <cell r="E66" t="str">
            <v>K0001</v>
          </cell>
          <cell r="F66" t="str">
            <v>DetailedFC3_</v>
          </cell>
          <cell r="H66" t="str">
            <v>M.CTD</v>
          </cell>
          <cell r="J66">
            <v>1E-3</v>
          </cell>
          <cell r="L66">
            <v>260.52850310674899</v>
          </cell>
          <cell r="M66">
            <v>251.42344306909428</v>
          </cell>
          <cell r="N66">
            <v>260.0943530117176</v>
          </cell>
          <cell r="O66">
            <v>263.55924986602821</v>
          </cell>
          <cell r="P66">
            <v>268.7051026180701</v>
          </cell>
          <cell r="Q66">
            <v>270.9204876325278</v>
          </cell>
          <cell r="R66">
            <v>274.201979136435</v>
          </cell>
          <cell r="S66">
            <v>277.11085309864563</v>
          </cell>
          <cell r="T66">
            <v>279.53007384989428</v>
          </cell>
          <cell r="U66">
            <v>282.66288477118007</v>
          </cell>
          <cell r="V66">
            <v>284.9939192427787</v>
          </cell>
          <cell r="W66">
            <v>288.03264018166516</v>
          </cell>
        </row>
        <row r="84">
          <cell r="D84" t="str">
            <v>PRESERVE</v>
          </cell>
          <cell r="E84" t="b">
            <v>1</v>
          </cell>
          <cell r="F84" t="str">
            <v>(boolean value)</v>
          </cell>
          <cell r="G84" t="str">
            <v>Version</v>
          </cell>
          <cell r="H84" t="str">
            <v>V.2</v>
          </cell>
          <cell r="I84" t="str">
            <v>(V.1 or V.2)</v>
          </cell>
          <cell r="J84" t="str">
            <v>ACC</v>
          </cell>
        </row>
        <row r="85">
          <cell r="D85" t="str">
            <v>APPLICATION</v>
          </cell>
          <cell r="F85" t="str">
            <v>(Application ID)</v>
          </cell>
          <cell r="J85" t="str">
            <v>ENT</v>
          </cell>
        </row>
        <row r="86">
          <cell r="D86" t="str">
            <v>READ ONLY</v>
          </cell>
          <cell r="E86" t="b">
            <v>0</v>
          </cell>
          <cell r="F86" t="str">
            <v>(boolean value)</v>
          </cell>
          <cell r="J86" t="str">
            <v>CAT</v>
          </cell>
          <cell r="K86" t="str">
            <v>$2</v>
          </cell>
          <cell r="L86" t="str">
            <v>2004</v>
          </cell>
          <cell r="M86" t="str">
            <v>2004</v>
          </cell>
          <cell r="N86" t="str">
            <v>2004</v>
          </cell>
          <cell r="O86" t="str">
            <v>2004</v>
          </cell>
          <cell r="P86" t="str">
            <v>2004</v>
          </cell>
          <cell r="Q86" t="str">
            <v>2004</v>
          </cell>
          <cell r="R86" t="str">
            <v>2004</v>
          </cell>
          <cell r="S86" t="str">
            <v>2004</v>
          </cell>
          <cell r="T86" t="str">
            <v>2004</v>
          </cell>
          <cell r="U86" t="str">
            <v>2004</v>
          </cell>
          <cell r="V86" t="str">
            <v>2004</v>
          </cell>
          <cell r="W86" t="str">
            <v>2004</v>
          </cell>
        </row>
        <row r="87">
          <cell r="D87" t="str">
            <v>BLANK MISSING</v>
          </cell>
          <cell r="E87" t="b">
            <v>0</v>
          </cell>
          <cell r="F87" t="str">
            <v>(boolean value)</v>
          </cell>
          <cell r="J87" t="str">
            <v>PER</v>
          </cell>
          <cell r="K87" t="str">
            <v>$1</v>
          </cell>
          <cell r="L87">
            <v>1</v>
          </cell>
          <cell r="M87">
            <v>2</v>
          </cell>
          <cell r="N87">
            <v>3</v>
          </cell>
          <cell r="O87">
            <v>4</v>
          </cell>
          <cell r="P87">
            <v>5</v>
          </cell>
          <cell r="Q87">
            <v>6</v>
          </cell>
          <cell r="R87">
            <v>7</v>
          </cell>
          <cell r="S87">
            <v>8</v>
          </cell>
          <cell r="T87">
            <v>9</v>
          </cell>
          <cell r="U87">
            <v>10</v>
          </cell>
          <cell r="V87">
            <v>11</v>
          </cell>
          <cell r="W87">
            <v>12</v>
          </cell>
        </row>
        <row r="88">
          <cell r="J88" t="str">
            <v>FRE</v>
          </cell>
        </row>
        <row r="89">
          <cell r="J89" t="str">
            <v>KEYWORD</v>
          </cell>
        </row>
        <row r="90">
          <cell r="D90" t="str">
            <v>ACC</v>
          </cell>
          <cell r="E90" t="str">
            <v>ENT</v>
          </cell>
          <cell r="F90" t="str">
            <v>CAT</v>
          </cell>
          <cell r="G90" t="str">
            <v>PER</v>
          </cell>
          <cell r="H90" t="str">
            <v>FRE</v>
          </cell>
          <cell r="I90" t="str">
            <v>KEYWORD</v>
          </cell>
          <cell r="J90" t="str">
            <v>SCALE</v>
          </cell>
        </row>
        <row r="91">
          <cell r="D91" t="str">
            <v>$1</v>
          </cell>
          <cell r="E91" t="str">
            <v>$1</v>
          </cell>
          <cell r="F91" t="str">
            <v>$1</v>
          </cell>
          <cell r="H91" t="str">
            <v>$1</v>
          </cell>
        </row>
        <row r="92">
          <cell r="D92" t="str">
            <v>KI6160</v>
          </cell>
          <cell r="E92" t="str">
            <v>K0001</v>
          </cell>
          <cell r="F92" t="str">
            <v>Actual_</v>
          </cell>
          <cell r="H92" t="str">
            <v>M.PER</v>
          </cell>
          <cell r="J92">
            <v>9.9999999999999995E-7</v>
          </cell>
          <cell r="L92">
            <v>2.2699566729599998</v>
          </cell>
          <cell r="M92">
            <v>2.2106862541600001</v>
          </cell>
          <cell r="N92">
            <v>2.0676437329699993</v>
          </cell>
          <cell r="O92">
            <v>2.1413248967800009</v>
          </cell>
          <cell r="P92">
            <v>2.1061122213899997</v>
          </cell>
          <cell r="Q92">
            <v>2.04957159819</v>
          </cell>
          <cell r="R92">
            <v>2.1095054150600006</v>
          </cell>
          <cell r="S92">
            <v>-14.954800791509999</v>
          </cell>
          <cell r="T92">
            <v>0</v>
          </cell>
          <cell r="U92">
            <v>0</v>
          </cell>
          <cell r="V92">
            <v>0</v>
          </cell>
          <cell r="W92">
            <v>0</v>
          </cell>
        </row>
        <row r="93">
          <cell r="D93" t="str">
            <v>KI6160</v>
          </cell>
          <cell r="E93" t="str">
            <v>K0001</v>
          </cell>
          <cell r="F93" t="str">
            <v>Budget_</v>
          </cell>
          <cell r="H93" t="str">
            <v>M.PER</v>
          </cell>
          <cell r="J93">
            <v>9.9999999999999995E-7</v>
          </cell>
          <cell r="L93">
            <v>2.1049484354599999</v>
          </cell>
          <cell r="M93">
            <v>1.8988881028</v>
          </cell>
          <cell r="N93">
            <v>2.0390948872500005</v>
          </cell>
          <cell r="O93">
            <v>2.0241709230499993</v>
          </cell>
          <cell r="P93">
            <v>2.0707202095599992</v>
          </cell>
          <cell r="Q93">
            <v>2.0616064791200031</v>
          </cell>
          <cell r="R93">
            <v>2.1337249730199965</v>
          </cell>
          <cell r="S93">
            <v>2.1708566806700005</v>
          </cell>
          <cell r="T93">
            <v>2.1496027258300017</v>
          </cell>
          <cell r="U93">
            <v>2.2181418256899974</v>
          </cell>
          <cell r="V93">
            <v>2.1907423718000016</v>
          </cell>
          <cell r="W93">
            <v>2.4392086565399986</v>
          </cell>
        </row>
        <row r="94">
          <cell r="D94" t="str">
            <v>KI6160</v>
          </cell>
          <cell r="E94" t="str">
            <v>K0001</v>
          </cell>
          <cell r="F94" t="str">
            <v>Actual_</v>
          </cell>
          <cell r="H94" t="str">
            <v>M.CTD</v>
          </cell>
          <cell r="J94">
            <v>9.9999999999999995E-7</v>
          </cell>
          <cell r="L94">
            <v>2.2699566729599998</v>
          </cell>
          <cell r="M94">
            <v>4.4806429271199999</v>
          </cell>
          <cell r="N94">
            <v>6.5482866600899987</v>
          </cell>
          <cell r="O94">
            <v>8.6896115568700001</v>
          </cell>
          <cell r="P94">
            <v>10.795723778259999</v>
          </cell>
          <cell r="Q94">
            <v>12.84529537645</v>
          </cell>
          <cell r="R94">
            <v>14.954800791509999</v>
          </cell>
          <cell r="S94">
            <v>0</v>
          </cell>
          <cell r="T94">
            <v>0</v>
          </cell>
          <cell r="U94">
            <v>0</v>
          </cell>
          <cell r="V94">
            <v>0</v>
          </cell>
          <cell r="W94">
            <v>0</v>
          </cell>
        </row>
        <row r="95">
          <cell r="D95" t="str">
            <v>KI6160</v>
          </cell>
          <cell r="E95" t="str">
            <v>K0001</v>
          </cell>
          <cell r="F95" t="str">
            <v>Budget_</v>
          </cell>
          <cell r="H95" t="str">
            <v>M.CTD</v>
          </cell>
          <cell r="J95">
            <v>9.9999999999999995E-7</v>
          </cell>
          <cell r="L95">
            <v>2.1049484354599999</v>
          </cell>
          <cell r="M95">
            <v>4.0038365382599999</v>
          </cell>
          <cell r="N95">
            <v>6.04293142551</v>
          </cell>
          <cell r="O95">
            <v>8.0671023485599989</v>
          </cell>
          <cell r="P95">
            <v>10.137822558119998</v>
          </cell>
          <cell r="Q95">
            <v>12.199429037240002</v>
          </cell>
          <cell r="R95">
            <v>14.333154010259998</v>
          </cell>
          <cell r="S95">
            <v>16.504010690929999</v>
          </cell>
          <cell r="T95">
            <v>18.653613416759999</v>
          </cell>
          <cell r="U95">
            <v>20.871755242449996</v>
          </cell>
          <cell r="V95">
            <v>23.062497614249999</v>
          </cell>
          <cell r="W95">
            <v>25.501706270789999</v>
          </cell>
        </row>
        <row r="96">
          <cell r="D96" t="str">
            <v>KI6160</v>
          </cell>
          <cell r="E96" t="str">
            <v>K0001</v>
          </cell>
          <cell r="F96" t="str">
            <v>DetailedFC3_</v>
          </cell>
          <cell r="H96" t="str">
            <v>M.CTD</v>
          </cell>
          <cell r="J96">
            <v>9.9999999999999995E-7</v>
          </cell>
          <cell r="L96">
            <v>2.2699566729599998</v>
          </cell>
          <cell r="M96">
            <v>4.4806429271199999</v>
          </cell>
          <cell r="N96">
            <v>6.5482866600899987</v>
          </cell>
          <cell r="O96">
            <v>8.6896115568700001</v>
          </cell>
          <cell r="P96">
            <v>10.795723778259999</v>
          </cell>
          <cell r="Q96">
            <v>12.84529537645</v>
          </cell>
          <cell r="R96">
            <v>14.34338622556</v>
          </cell>
          <cell r="S96">
            <v>16.367115678859999</v>
          </cell>
          <cell r="T96">
            <v>18.358470726469999</v>
          </cell>
          <cell r="U96">
            <v>20.39775207968</v>
          </cell>
          <cell r="V96">
            <v>22.402942472239999</v>
          </cell>
          <cell r="W96">
            <v>24.595947585449998</v>
          </cell>
        </row>
        <row r="114">
          <cell r="D114" t="str">
            <v>PRESERVE</v>
          </cell>
          <cell r="E114" t="b">
            <v>1</v>
          </cell>
          <cell r="F114" t="str">
            <v>(boolean value)</v>
          </cell>
          <cell r="G114" t="str">
            <v>Version</v>
          </cell>
          <cell r="H114" t="str">
            <v>V.2</v>
          </cell>
          <cell r="I114" t="str">
            <v>(V.1 or V.2)</v>
          </cell>
          <cell r="J114" t="str">
            <v>ACC</v>
          </cell>
        </row>
        <row r="115">
          <cell r="D115" t="str">
            <v>APPLICATION</v>
          </cell>
          <cell r="F115" t="str">
            <v>(Application ID)</v>
          </cell>
          <cell r="J115" t="str">
            <v>ENT</v>
          </cell>
        </row>
        <row r="116">
          <cell r="D116" t="str">
            <v>READ ONLY</v>
          </cell>
          <cell r="E116" t="b">
            <v>0</v>
          </cell>
          <cell r="F116" t="str">
            <v>(boolean value)</v>
          </cell>
          <cell r="J116" t="str">
            <v>CAT</v>
          </cell>
          <cell r="K116" t="str">
            <v>$2</v>
          </cell>
          <cell r="L116" t="str">
            <v>2004</v>
          </cell>
          <cell r="M116" t="str">
            <v>2004</v>
          </cell>
          <cell r="N116" t="str">
            <v>2004</v>
          </cell>
          <cell r="O116" t="str">
            <v>2004</v>
          </cell>
          <cell r="P116" t="str">
            <v>2004</v>
          </cell>
          <cell r="Q116" t="str">
            <v>2004</v>
          </cell>
          <cell r="R116" t="str">
            <v>2004</v>
          </cell>
          <cell r="S116" t="str">
            <v>2004</v>
          </cell>
          <cell r="T116" t="str">
            <v>2004</v>
          </cell>
          <cell r="U116" t="str">
            <v>2004</v>
          </cell>
          <cell r="V116" t="str">
            <v>2004</v>
          </cell>
          <cell r="W116" t="str">
            <v>2004</v>
          </cell>
        </row>
        <row r="117">
          <cell r="D117" t="str">
            <v>BLANK MISSING</v>
          </cell>
          <cell r="E117" t="b">
            <v>0</v>
          </cell>
          <cell r="F117" t="str">
            <v>(boolean value)</v>
          </cell>
          <cell r="J117" t="str">
            <v>PER</v>
          </cell>
          <cell r="K117" t="str">
            <v>$1</v>
          </cell>
          <cell r="L117">
            <v>1</v>
          </cell>
          <cell r="M117">
            <v>2</v>
          </cell>
          <cell r="N117">
            <v>3</v>
          </cell>
          <cell r="O117">
            <v>4</v>
          </cell>
          <cell r="P117">
            <v>5</v>
          </cell>
          <cell r="Q117">
            <v>6</v>
          </cell>
          <cell r="R117">
            <v>7</v>
          </cell>
          <cell r="S117">
            <v>8</v>
          </cell>
          <cell r="T117">
            <v>9</v>
          </cell>
          <cell r="U117">
            <v>10</v>
          </cell>
          <cell r="V117">
            <v>11</v>
          </cell>
          <cell r="W117">
            <v>12</v>
          </cell>
        </row>
        <row r="118">
          <cell r="J118" t="str">
            <v>FRE</v>
          </cell>
        </row>
        <row r="119">
          <cell r="J119" t="str">
            <v>KEYWORD</v>
          </cell>
        </row>
        <row r="120">
          <cell r="D120" t="str">
            <v>ACC</v>
          </cell>
          <cell r="E120" t="str">
            <v>ENT</v>
          </cell>
          <cell r="F120" t="str">
            <v>CAT</v>
          </cell>
          <cell r="G120" t="str">
            <v>PER</v>
          </cell>
          <cell r="H120" t="str">
            <v>FRE</v>
          </cell>
          <cell r="I120" t="str">
            <v>KEYWORD</v>
          </cell>
          <cell r="J120" t="str">
            <v>SCALE</v>
          </cell>
        </row>
        <row r="121">
          <cell r="D121" t="str">
            <v>$1</v>
          </cell>
          <cell r="E121" t="str">
            <v>$1</v>
          </cell>
          <cell r="F121" t="str">
            <v>$1</v>
          </cell>
          <cell r="H121" t="str">
            <v>$1</v>
          </cell>
        </row>
        <row r="122">
          <cell r="D122" t="str">
            <v>KI4100</v>
          </cell>
          <cell r="E122" t="str">
            <v>K0001</v>
          </cell>
          <cell r="F122" t="str">
            <v>Actual_</v>
          </cell>
          <cell r="H122" t="str">
            <v>M.PER</v>
          </cell>
          <cell r="J122">
            <v>1E-3</v>
          </cell>
          <cell r="L122">
            <v>87.293092663001659</v>
          </cell>
          <cell r="M122">
            <v>78.769247854017877</v>
          </cell>
          <cell r="N122">
            <v>101.07125819171712</v>
          </cell>
          <cell r="O122">
            <v>90.143490955587126</v>
          </cell>
          <cell r="P122">
            <v>79.227069483168194</v>
          </cell>
          <cell r="Q122">
            <v>108.69814861245541</v>
          </cell>
          <cell r="R122">
            <v>93.803165233892273</v>
          </cell>
          <cell r="S122">
            <v>-403.96595937389242</v>
          </cell>
          <cell r="T122">
            <v>0</v>
          </cell>
          <cell r="U122">
            <v>0</v>
          </cell>
          <cell r="V122">
            <v>0</v>
          </cell>
          <cell r="W122">
            <v>0</v>
          </cell>
        </row>
        <row r="123">
          <cell r="D123" t="str">
            <v>KI4100</v>
          </cell>
          <cell r="E123" t="str">
            <v>K0001</v>
          </cell>
          <cell r="F123" t="str">
            <v>Budget_</v>
          </cell>
          <cell r="H123" t="str">
            <v>M.PER</v>
          </cell>
          <cell r="J123">
            <v>1E-3</v>
          </cell>
          <cell r="L123">
            <v>65.267940193908672</v>
          </cell>
          <cell r="M123">
            <v>65.004496979977446</v>
          </cell>
          <cell r="N123">
            <v>66.302919617815036</v>
          </cell>
          <cell r="O123">
            <v>66.857760587984032</v>
          </cell>
          <cell r="P123">
            <v>67.415711222290469</v>
          </cell>
          <cell r="Q123">
            <v>68.30833963333356</v>
          </cell>
          <cell r="R123">
            <v>69.300983416336933</v>
          </cell>
          <cell r="S123">
            <v>70.153542333327707</v>
          </cell>
          <cell r="T123">
            <v>70.747980527243925</v>
          </cell>
          <cell r="U123">
            <v>75.514314583808655</v>
          </cell>
          <cell r="V123">
            <v>77.3401331868493</v>
          </cell>
          <cell r="W123">
            <v>79.300086502872063</v>
          </cell>
        </row>
        <row r="124">
          <cell r="D124" t="str">
            <v>KI4100</v>
          </cell>
          <cell r="E124" t="str">
            <v>K0001</v>
          </cell>
          <cell r="F124" t="str">
            <v>Actual_</v>
          </cell>
          <cell r="H124" t="str">
            <v>M.CTD</v>
          </cell>
          <cell r="J124">
            <v>1E-3</v>
          </cell>
          <cell r="L124">
            <v>87.293092663001659</v>
          </cell>
          <cell r="M124">
            <v>166.06234051701955</v>
          </cell>
          <cell r="N124">
            <v>267.13359870873666</v>
          </cell>
          <cell r="O124">
            <v>357.2770896643238</v>
          </cell>
          <cell r="P124">
            <v>436.50415914749198</v>
          </cell>
          <cell r="Q124">
            <v>545.20230775994742</v>
          </cell>
          <cell r="R124">
            <v>639.0054729938397</v>
          </cell>
          <cell r="S124">
            <v>235.03951361994729</v>
          </cell>
          <cell r="T124">
            <v>235.03951361994729</v>
          </cell>
          <cell r="U124">
            <v>235.03951361994729</v>
          </cell>
          <cell r="V124">
            <v>235.03951361994729</v>
          </cell>
          <cell r="W124">
            <v>235.03951361994729</v>
          </cell>
        </row>
        <row r="125">
          <cell r="D125" t="str">
            <v>KI4100</v>
          </cell>
          <cell r="E125" t="str">
            <v>K0001</v>
          </cell>
          <cell r="F125" t="str">
            <v>Budget_</v>
          </cell>
          <cell r="H125" t="str">
            <v>M.CTD</v>
          </cell>
          <cell r="J125">
            <v>1E-3</v>
          </cell>
          <cell r="L125">
            <v>65.267940193908672</v>
          </cell>
          <cell r="M125">
            <v>130.27243717388612</v>
          </cell>
          <cell r="N125">
            <v>196.57535679170115</v>
          </cell>
          <cell r="O125">
            <v>263.43311737968514</v>
          </cell>
          <cell r="P125">
            <v>330.84882860197564</v>
          </cell>
          <cell r="Q125">
            <v>399.1571682353092</v>
          </cell>
          <cell r="R125">
            <v>468.45815165164612</v>
          </cell>
          <cell r="S125">
            <v>538.61169398497384</v>
          </cell>
          <cell r="T125">
            <v>609.35967451221779</v>
          </cell>
          <cell r="U125">
            <v>684.87398909602643</v>
          </cell>
          <cell r="V125">
            <v>762.21412228287568</v>
          </cell>
          <cell r="W125">
            <v>841.51420878574777</v>
          </cell>
        </row>
        <row r="126">
          <cell r="D126" t="str">
            <v>KI4100</v>
          </cell>
          <cell r="E126" t="str">
            <v>K0001</v>
          </cell>
          <cell r="F126" t="str">
            <v>DetailedFC3_</v>
          </cell>
          <cell r="H126" t="str">
            <v>M.CTD</v>
          </cell>
          <cell r="J126">
            <v>1E-3</v>
          </cell>
          <cell r="L126">
            <v>87.293092663001659</v>
          </cell>
          <cell r="M126">
            <v>166.06234051701955</v>
          </cell>
          <cell r="N126">
            <v>267.13359870873666</v>
          </cell>
          <cell r="O126">
            <v>357.2770896643238</v>
          </cell>
          <cell r="P126">
            <v>436.50415914749198</v>
          </cell>
          <cell r="Q126">
            <v>545.20230775994742</v>
          </cell>
          <cell r="R126">
            <v>640.73487886753242</v>
          </cell>
          <cell r="S126">
            <v>717.47259810246828</v>
          </cell>
          <cell r="T126">
            <v>794.61409447323103</v>
          </cell>
          <cell r="U126">
            <v>876.56848190144171</v>
          </cell>
          <cell r="V126">
            <v>955.78741738756605</v>
          </cell>
          <cell r="W126">
            <v>1042.118367888045</v>
          </cell>
        </row>
        <row r="144">
          <cell r="D144" t="str">
            <v>PRESERVE</v>
          </cell>
          <cell r="E144" t="b">
            <v>1</v>
          </cell>
          <cell r="F144" t="str">
            <v>(boolean value)</v>
          </cell>
          <cell r="G144" t="str">
            <v>Version</v>
          </cell>
          <cell r="H144" t="str">
            <v>V.2</v>
          </cell>
          <cell r="I144" t="str">
            <v>(V.1 or V.2)</v>
          </cell>
          <cell r="J144" t="str">
            <v>ACC</v>
          </cell>
        </row>
        <row r="145">
          <cell r="D145" t="str">
            <v>APPLICATION</v>
          </cell>
          <cell r="F145" t="str">
            <v>(Application ID)</v>
          </cell>
          <cell r="J145" t="str">
            <v>ENT</v>
          </cell>
        </row>
        <row r="146">
          <cell r="D146" t="str">
            <v>READ ONLY</v>
          </cell>
          <cell r="E146" t="b">
            <v>0</v>
          </cell>
          <cell r="F146" t="str">
            <v>(boolean value)</v>
          </cell>
          <cell r="J146" t="str">
            <v>CAT</v>
          </cell>
          <cell r="K146" t="str">
            <v>$2</v>
          </cell>
          <cell r="L146" t="str">
            <v>2004</v>
          </cell>
          <cell r="M146" t="str">
            <v>2004</v>
          </cell>
          <cell r="N146" t="str">
            <v>2004</v>
          </cell>
          <cell r="O146" t="str">
            <v>2004</v>
          </cell>
          <cell r="P146" t="str">
            <v>2004</v>
          </cell>
          <cell r="Q146" t="str">
            <v>2004</v>
          </cell>
          <cell r="R146" t="str">
            <v>2004</v>
          </cell>
          <cell r="S146" t="str">
            <v>2004</v>
          </cell>
          <cell r="T146" t="str">
            <v>2004</v>
          </cell>
          <cell r="U146" t="str">
            <v>2004</v>
          </cell>
          <cell r="V146" t="str">
            <v>2004</v>
          </cell>
          <cell r="W146" t="str">
            <v>2004</v>
          </cell>
        </row>
        <row r="147">
          <cell r="D147" t="str">
            <v>BLANK MISSING</v>
          </cell>
          <cell r="E147" t="b">
            <v>0</v>
          </cell>
          <cell r="F147" t="str">
            <v>(boolean value)</v>
          </cell>
          <cell r="J147" t="str">
            <v>PER</v>
          </cell>
          <cell r="K147" t="str">
            <v>$1</v>
          </cell>
          <cell r="L147">
            <v>1</v>
          </cell>
          <cell r="M147">
            <v>2</v>
          </cell>
          <cell r="N147">
            <v>3</v>
          </cell>
          <cell r="O147">
            <v>4</v>
          </cell>
          <cell r="P147">
            <v>5</v>
          </cell>
          <cell r="Q147">
            <v>6</v>
          </cell>
          <cell r="R147">
            <v>7</v>
          </cell>
          <cell r="S147">
            <v>8</v>
          </cell>
          <cell r="T147">
            <v>9</v>
          </cell>
          <cell r="U147">
            <v>10</v>
          </cell>
          <cell r="V147">
            <v>11</v>
          </cell>
          <cell r="W147">
            <v>12</v>
          </cell>
        </row>
        <row r="148">
          <cell r="J148" t="str">
            <v>FRE</v>
          </cell>
        </row>
        <row r="149">
          <cell r="J149" t="str">
            <v>KEYWORD</v>
          </cell>
        </row>
        <row r="150">
          <cell r="D150" t="str">
            <v>ACC</v>
          </cell>
          <cell r="E150" t="str">
            <v>ENT</v>
          </cell>
          <cell r="F150" t="str">
            <v>CAT</v>
          </cell>
          <cell r="G150" t="str">
            <v>PER</v>
          </cell>
          <cell r="H150" t="str">
            <v>FRE</v>
          </cell>
          <cell r="I150" t="str">
            <v>KEYWORD</v>
          </cell>
          <cell r="J150" t="str">
            <v>SCALE</v>
          </cell>
        </row>
        <row r="151">
          <cell r="D151" t="str">
            <v>$1</v>
          </cell>
          <cell r="E151" t="str">
            <v>$1</v>
          </cell>
          <cell r="F151" t="str">
            <v>$1</v>
          </cell>
          <cell r="H151" t="str">
            <v>$1</v>
          </cell>
        </row>
        <row r="152">
          <cell r="D152" t="str">
            <v>KI4128</v>
          </cell>
          <cell r="E152" t="str">
            <v>K0001</v>
          </cell>
          <cell r="F152" t="str">
            <v>Actual_</v>
          </cell>
          <cell r="H152" t="str">
            <v>M.CTD</v>
          </cell>
          <cell r="J152">
            <v>1E-3</v>
          </cell>
          <cell r="L152">
            <v>190.03529463897331</v>
          </cell>
          <cell r="M152">
            <v>200.74246586483559</v>
          </cell>
          <cell r="N152">
            <v>229.64517635759086</v>
          </cell>
          <cell r="O152">
            <v>187.15248362030135</v>
          </cell>
          <cell r="P152">
            <v>213.00902108468918</v>
          </cell>
          <cell r="Q152">
            <v>232.04614541936061</v>
          </cell>
          <cell r="R152">
            <v>223.31361470952933</v>
          </cell>
          <cell r="S152">
            <v>133.1487110576476</v>
          </cell>
          <cell r="T152">
            <v>0</v>
          </cell>
          <cell r="U152">
            <v>0</v>
          </cell>
          <cell r="V152">
            <v>0</v>
          </cell>
          <cell r="W152">
            <v>0</v>
          </cell>
        </row>
        <row r="153">
          <cell r="D153" t="str">
            <v>KI4128</v>
          </cell>
          <cell r="E153" t="str">
            <v>K0001</v>
          </cell>
          <cell r="F153" t="str">
            <v>Budget_</v>
          </cell>
          <cell r="H153" t="str">
            <v>M.CTD</v>
          </cell>
          <cell r="J153">
            <v>1E-3</v>
          </cell>
          <cell r="L153">
            <v>179.39543669767153</v>
          </cell>
          <cell r="M153">
            <v>180.65765336267188</v>
          </cell>
          <cell r="N153">
            <v>182.92017297972825</v>
          </cell>
          <cell r="O153">
            <v>178.34133003230946</v>
          </cell>
          <cell r="P153">
            <v>178.60747993370293</v>
          </cell>
          <cell r="Q153">
            <v>178.27658757668192</v>
          </cell>
          <cell r="R153">
            <v>180.47769349847533</v>
          </cell>
          <cell r="S153">
            <v>179.08777608140102</v>
          </cell>
          <cell r="T153">
            <v>179.2458278797825</v>
          </cell>
          <cell r="U153">
            <v>174.0567596922622</v>
          </cell>
          <cell r="V153">
            <v>175.20126462485553</v>
          </cell>
          <cell r="W153">
            <v>169.60411513217804</v>
          </cell>
        </row>
        <row r="154">
          <cell r="D154" t="str">
            <v>KI4127</v>
          </cell>
          <cell r="E154" t="str">
            <v>K0001</v>
          </cell>
          <cell r="F154" t="str">
            <v>Actual_</v>
          </cell>
          <cell r="H154" t="str">
            <v>M.CTD</v>
          </cell>
          <cell r="J154">
            <v>1E-3</v>
          </cell>
          <cell r="L154">
            <v>190.03529463897331</v>
          </cell>
          <cell r="M154">
            <v>194.96799066258961</v>
          </cell>
          <cell r="N154">
            <v>206.7820316063131</v>
          </cell>
          <cell r="O154">
            <v>201.45097513419844</v>
          </cell>
          <cell r="P154">
            <v>203.45470589652959</v>
          </cell>
          <cell r="Q154">
            <v>208.57854832115839</v>
          </cell>
          <cell r="R154">
            <v>210.61862544007943</v>
          </cell>
          <cell r="S154">
            <v>0</v>
          </cell>
          <cell r="T154">
            <v>0</v>
          </cell>
          <cell r="U154">
            <v>0</v>
          </cell>
          <cell r="V154">
            <v>0</v>
          </cell>
          <cell r="W154">
            <v>0</v>
          </cell>
        </row>
        <row r="155">
          <cell r="D155" t="str">
            <v>KI4127</v>
          </cell>
          <cell r="E155" t="str">
            <v>K0001</v>
          </cell>
          <cell r="F155" t="str">
            <v>Budget_</v>
          </cell>
          <cell r="H155" t="str">
            <v>M.CTD</v>
          </cell>
          <cell r="J155">
            <v>1E-3</v>
          </cell>
          <cell r="L155">
            <v>179.39543669767153</v>
          </cell>
          <cell r="M155">
            <v>180.02305635827634</v>
          </cell>
          <cell r="N155">
            <v>180.98991353923003</v>
          </cell>
          <cell r="O155">
            <v>180.31029744740584</v>
          </cell>
          <cell r="P155">
            <v>179.96069244331667</v>
          </cell>
          <cell r="Q155">
            <v>179.67023617518032</v>
          </cell>
          <cell r="R155">
            <v>179.78923106677374</v>
          </cell>
          <cell r="S155">
            <v>179.69755629006286</v>
          </cell>
          <cell r="T155">
            <v>179.64499284722035</v>
          </cell>
          <cell r="U155">
            <v>179.01129436258341</v>
          </cell>
          <cell r="V155">
            <v>178.61716187202026</v>
          </cell>
          <cell r="W155">
            <v>177.72713894300091</v>
          </cell>
        </row>
        <row r="156">
          <cell r="D156" t="str">
            <v>KI4127</v>
          </cell>
          <cell r="E156" t="str">
            <v>K0001</v>
          </cell>
          <cell r="F156" t="str">
            <v>DetailedFC3_</v>
          </cell>
          <cell r="H156" t="str">
            <v>M.CTD</v>
          </cell>
          <cell r="J156">
            <v>1E-3</v>
          </cell>
          <cell r="L156">
            <v>190.03529463897331</v>
          </cell>
          <cell r="M156">
            <v>194.96799066258961</v>
          </cell>
          <cell r="N156">
            <v>206.7820316063131</v>
          </cell>
          <cell r="O156">
            <v>201.45097513419844</v>
          </cell>
          <cell r="P156">
            <v>203.45470589652959</v>
          </cell>
          <cell r="Q156">
            <v>208.57854832115839</v>
          </cell>
          <cell r="R156">
            <v>212.40463415743645</v>
          </cell>
          <cell r="S156">
            <v>214.34422563221494</v>
          </cell>
          <cell r="T156">
            <v>215.79273362964787</v>
          </cell>
          <cell r="U156">
            <v>216.89487001593943</v>
          </cell>
          <cell r="V156">
            <v>217.0101293496314</v>
          </cell>
          <cell r="W156">
            <v>217.67195868078895</v>
          </cell>
        </row>
      </sheetData>
      <sheetData sheetId="12" refreshError="1"/>
      <sheetData sheetId="13" refreshError="1"/>
      <sheetData sheetId="14" refreshError="1">
        <row r="54">
          <cell r="D54" t="str">
            <v>PRESERVE</v>
          </cell>
          <cell r="E54" t="b">
            <v>1</v>
          </cell>
          <cell r="F54" t="str">
            <v>(boolean value)</v>
          </cell>
          <cell r="G54" t="str">
            <v>Version</v>
          </cell>
          <cell r="H54" t="str">
            <v>V.2</v>
          </cell>
          <cell r="I54" t="str">
            <v>(V.1 or V.2)</v>
          </cell>
          <cell r="J54" t="str">
            <v>ACC</v>
          </cell>
        </row>
        <row r="55">
          <cell r="D55" t="str">
            <v>APPLICATION</v>
          </cell>
          <cell r="F55" t="str">
            <v>(Application ID)</v>
          </cell>
          <cell r="J55" t="str">
            <v>ENT</v>
          </cell>
        </row>
        <row r="56">
          <cell r="D56" t="str">
            <v>READ ONLY</v>
          </cell>
          <cell r="E56" t="b">
            <v>0</v>
          </cell>
          <cell r="F56" t="str">
            <v>(boolean value)</v>
          </cell>
          <cell r="J56" t="str">
            <v>CAT</v>
          </cell>
          <cell r="K56" t="str">
            <v>$2</v>
          </cell>
          <cell r="L56" t="str">
            <v>2004</v>
          </cell>
          <cell r="M56" t="str">
            <v>2004</v>
          </cell>
          <cell r="N56" t="str">
            <v>2004</v>
          </cell>
          <cell r="O56" t="str">
            <v>2004</v>
          </cell>
          <cell r="P56" t="str">
            <v>2004</v>
          </cell>
          <cell r="Q56" t="str">
            <v>2004</v>
          </cell>
          <cell r="R56" t="str">
            <v>2004</v>
          </cell>
          <cell r="S56" t="str">
            <v>2004</v>
          </cell>
          <cell r="T56" t="str">
            <v>2004</v>
          </cell>
          <cell r="U56" t="str">
            <v>2004</v>
          </cell>
          <cell r="V56" t="str">
            <v>2004</v>
          </cell>
          <cell r="W56" t="str">
            <v>2004</v>
          </cell>
        </row>
        <row r="57">
          <cell r="D57" t="str">
            <v>BLANK MISSING</v>
          </cell>
          <cell r="E57" t="b">
            <v>0</v>
          </cell>
          <cell r="F57" t="str">
            <v>(boolean value)</v>
          </cell>
          <cell r="J57" t="str">
            <v>PER</v>
          </cell>
          <cell r="K57" t="str">
            <v>$1</v>
          </cell>
          <cell r="L57">
            <v>1</v>
          </cell>
          <cell r="M57">
            <v>2</v>
          </cell>
          <cell r="N57">
            <v>3</v>
          </cell>
          <cell r="O57">
            <v>4</v>
          </cell>
          <cell r="P57">
            <v>5</v>
          </cell>
          <cell r="Q57">
            <v>6</v>
          </cell>
          <cell r="R57">
            <v>7</v>
          </cell>
          <cell r="S57">
            <v>8</v>
          </cell>
          <cell r="T57">
            <v>9</v>
          </cell>
          <cell r="U57">
            <v>10</v>
          </cell>
          <cell r="V57">
            <v>11</v>
          </cell>
          <cell r="W57">
            <v>12</v>
          </cell>
        </row>
        <row r="58">
          <cell r="J58" t="str">
            <v>FRE</v>
          </cell>
        </row>
        <row r="59">
          <cell r="J59" t="str">
            <v>KEYWORD</v>
          </cell>
        </row>
        <row r="60">
          <cell r="D60" t="str">
            <v>ACC</v>
          </cell>
          <cell r="E60" t="str">
            <v>ENT</v>
          </cell>
          <cell r="F60" t="str">
            <v>CAT</v>
          </cell>
          <cell r="G60" t="str">
            <v>PER</v>
          </cell>
          <cell r="H60" t="str">
            <v>FRE</v>
          </cell>
          <cell r="I60" t="str">
            <v>KEYWORD</v>
          </cell>
          <cell r="J60" t="str">
            <v>SCALE</v>
          </cell>
        </row>
        <row r="61">
          <cell r="D61" t="str">
            <v>$1</v>
          </cell>
          <cell r="E61" t="str">
            <v>$1</v>
          </cell>
          <cell r="F61" t="str">
            <v>$1</v>
          </cell>
          <cell r="H61" t="str">
            <v>$1</v>
          </cell>
        </row>
        <row r="62">
          <cell r="D62" t="str">
            <v>KI1950</v>
          </cell>
          <cell r="E62" t="str">
            <v>K0001_IKOS</v>
          </cell>
          <cell r="F62" t="str">
            <v>Actual_</v>
          </cell>
          <cell r="H62" t="str">
            <v>M.PER</v>
          </cell>
          <cell r="J62">
            <v>1E-3</v>
          </cell>
          <cell r="L62">
            <v>1296.4884979601247</v>
          </cell>
          <cell r="M62">
            <v>-2052.1817342002191</v>
          </cell>
          <cell r="N62">
            <v>533.70689777007999</v>
          </cell>
          <cell r="O62">
            <v>-437.60419045998191</v>
          </cell>
          <cell r="P62">
            <v>907.5547548199761</v>
          </cell>
          <cell r="Q62">
            <v>-922.25205537995805</v>
          </cell>
          <cell r="R62">
            <v>-1016.9101017900255</v>
          </cell>
          <cell r="S62">
            <v>2987.6864292401287</v>
          </cell>
          <cell r="T62">
            <v>0</v>
          </cell>
          <cell r="U62">
            <v>0</v>
          </cell>
          <cell r="V62">
            <v>0</v>
          </cell>
          <cell r="W62">
            <v>0</v>
          </cell>
        </row>
        <row r="63">
          <cell r="D63" t="str">
            <v>KI1950</v>
          </cell>
          <cell r="E63" t="str">
            <v>K0001</v>
          </cell>
          <cell r="F63" t="str">
            <v>Budget_</v>
          </cell>
          <cell r="H63" t="str">
            <v>M.PER</v>
          </cell>
          <cell r="J63">
            <v>1E-3</v>
          </cell>
          <cell r="L63">
            <v>119.08840062169047</v>
          </cell>
          <cell r="M63">
            <v>137.00506844609896</v>
          </cell>
          <cell r="N63">
            <v>267.04134697865612</v>
          </cell>
          <cell r="O63">
            <v>465.15905176131463</v>
          </cell>
          <cell r="P63">
            <v>487.93246965021524</v>
          </cell>
          <cell r="Q63">
            <v>565.34396826951956</v>
          </cell>
          <cell r="R63">
            <v>367.93000369463863</v>
          </cell>
          <cell r="S63">
            <v>317.20609979560089</v>
          </cell>
          <cell r="T63">
            <v>89.448128823342273</v>
          </cell>
          <cell r="U63">
            <v>590.77890183876923</v>
          </cell>
          <cell r="V63">
            <v>245.75495235278271</v>
          </cell>
          <cell r="W63">
            <v>63.795813539182767</v>
          </cell>
        </row>
        <row r="64">
          <cell r="D64" t="str">
            <v>KI1950</v>
          </cell>
          <cell r="E64" t="str">
            <v>K0001_IKOS</v>
          </cell>
          <cell r="F64" t="str">
            <v>Actual_</v>
          </cell>
          <cell r="H64" t="str">
            <v>M.CTD</v>
          </cell>
          <cell r="J64">
            <v>1E-3</v>
          </cell>
          <cell r="L64">
            <v>1296.4884979601247</v>
          </cell>
          <cell r="M64">
            <v>-755.69323624009451</v>
          </cell>
          <cell r="N64">
            <v>-221.98633847001452</v>
          </cell>
          <cell r="O64">
            <v>-659.59052892999648</v>
          </cell>
          <cell r="P64">
            <v>247.96422588997964</v>
          </cell>
          <cell r="Q64">
            <v>-674.28782948997844</v>
          </cell>
          <cell r="R64">
            <v>-1691.1979312800038</v>
          </cell>
          <cell r="S64">
            <v>1296.4884979601247</v>
          </cell>
          <cell r="T64">
            <v>1296.4884979601247</v>
          </cell>
          <cell r="U64">
            <v>1296.4884979601247</v>
          </cell>
          <cell r="V64">
            <v>1296.4884979601247</v>
          </cell>
          <cell r="W64">
            <v>1296.4884979601247</v>
          </cell>
        </row>
        <row r="65">
          <cell r="D65" t="str">
            <v>KI1950</v>
          </cell>
          <cell r="E65" t="str">
            <v>K0001</v>
          </cell>
          <cell r="F65" t="str">
            <v>Budget_</v>
          </cell>
          <cell r="H65" t="str">
            <v>M.CTD</v>
          </cell>
          <cell r="J65">
            <v>1E-3</v>
          </cell>
          <cell r="L65">
            <v>119.08840062169047</v>
          </cell>
          <cell r="M65">
            <v>256.09346906778944</v>
          </cell>
          <cell r="N65">
            <v>523.13481604644551</v>
          </cell>
          <cell r="O65">
            <v>988.29386780776019</v>
          </cell>
          <cell r="P65">
            <v>1476.2263374579754</v>
          </cell>
          <cell r="Q65">
            <v>2041.570305727495</v>
          </cell>
          <cell r="R65">
            <v>2409.5003094221333</v>
          </cell>
          <cell r="S65">
            <v>2726.7064092177343</v>
          </cell>
          <cell r="T65">
            <v>2816.1545380410766</v>
          </cell>
          <cell r="U65">
            <v>3406.933439879846</v>
          </cell>
          <cell r="V65">
            <v>3652.6883922326288</v>
          </cell>
          <cell r="W65">
            <v>3716.4842057718115</v>
          </cell>
        </row>
        <row r="66">
          <cell r="D66" t="str">
            <v>KI1950</v>
          </cell>
          <cell r="E66" t="str">
            <v>K0001</v>
          </cell>
          <cell r="F66" t="str">
            <v>Forecast_</v>
          </cell>
          <cell r="H66" t="str">
            <v>M.CTD</v>
          </cell>
          <cell r="J66">
            <v>1E-3</v>
          </cell>
          <cell r="L66">
            <v>2802.7802588600034</v>
          </cell>
          <cell r="M66">
            <v>1343.6360666358112</v>
          </cell>
          <cell r="N66">
            <v>1350.1928407874191</v>
          </cell>
          <cell r="O66">
            <v>1371.0560060861951</v>
          </cell>
          <cell r="P66">
            <v>1366.2402696034046</v>
          </cell>
          <cell r="Q66">
            <v>1369.9789099711697</v>
          </cell>
          <cell r="R66">
            <v>1375.0326876734896</v>
          </cell>
          <cell r="S66">
            <v>0</v>
          </cell>
          <cell r="T66">
            <v>0</v>
          </cell>
          <cell r="U66">
            <v>0</v>
          </cell>
          <cell r="V66">
            <v>0</v>
          </cell>
          <cell r="W66">
            <v>0</v>
          </cell>
        </row>
        <row r="84">
          <cell r="D84" t="str">
            <v>PRESERVE</v>
          </cell>
          <cell r="E84" t="b">
            <v>1</v>
          </cell>
          <cell r="F84" t="str">
            <v>(boolean value)</v>
          </cell>
          <cell r="G84" t="str">
            <v>Version</v>
          </cell>
          <cell r="H84" t="str">
            <v>V.2</v>
          </cell>
          <cell r="I84" t="str">
            <v>(V.1 or V.2)</v>
          </cell>
          <cell r="J84" t="str">
            <v>ACC</v>
          </cell>
        </row>
        <row r="85">
          <cell r="D85" t="str">
            <v>APPLICATION</v>
          </cell>
          <cell r="F85" t="str">
            <v>(Application ID)</v>
          </cell>
          <cell r="J85" t="str">
            <v>ENT</v>
          </cell>
        </row>
        <row r="86">
          <cell r="D86" t="str">
            <v>READ ONLY</v>
          </cell>
          <cell r="E86" t="b">
            <v>0</v>
          </cell>
          <cell r="F86" t="str">
            <v>(boolean value)</v>
          </cell>
          <cell r="J86" t="str">
            <v>CAT</v>
          </cell>
          <cell r="K86" t="str">
            <v>$2</v>
          </cell>
          <cell r="L86" t="str">
            <v>2004</v>
          </cell>
          <cell r="M86" t="str">
            <v>2004</v>
          </cell>
          <cell r="N86" t="str">
            <v>2004</v>
          </cell>
          <cell r="O86" t="str">
            <v>2004</v>
          </cell>
          <cell r="P86" t="str">
            <v>2004</v>
          </cell>
          <cell r="Q86" t="str">
            <v>2004</v>
          </cell>
          <cell r="R86" t="str">
            <v>2004</v>
          </cell>
          <cell r="S86" t="str">
            <v>2004</v>
          </cell>
          <cell r="T86" t="str">
            <v>2004</v>
          </cell>
          <cell r="U86" t="str">
            <v>2004</v>
          </cell>
          <cell r="V86" t="str">
            <v>2004</v>
          </cell>
          <cell r="W86" t="str">
            <v>2004</v>
          </cell>
        </row>
        <row r="87">
          <cell r="D87" t="str">
            <v>BLANK MISSING</v>
          </cell>
          <cell r="E87" t="b">
            <v>0</v>
          </cell>
          <cell r="F87" t="str">
            <v>(boolean value)</v>
          </cell>
          <cell r="J87" t="str">
            <v>PER</v>
          </cell>
          <cell r="K87" t="str">
            <v>$1</v>
          </cell>
          <cell r="L87">
            <v>1</v>
          </cell>
          <cell r="M87">
            <v>2</v>
          </cell>
          <cell r="N87">
            <v>3</v>
          </cell>
          <cell r="O87">
            <v>4</v>
          </cell>
          <cell r="P87">
            <v>5</v>
          </cell>
          <cell r="Q87">
            <v>6</v>
          </cell>
          <cell r="R87">
            <v>7</v>
          </cell>
          <cell r="S87">
            <v>8</v>
          </cell>
          <cell r="T87">
            <v>9</v>
          </cell>
          <cell r="U87">
            <v>10</v>
          </cell>
          <cell r="V87">
            <v>11</v>
          </cell>
          <cell r="W87">
            <v>12</v>
          </cell>
        </row>
        <row r="88">
          <cell r="J88" t="str">
            <v>FRE</v>
          </cell>
        </row>
        <row r="89">
          <cell r="J89" t="str">
            <v>KEYWORD</v>
          </cell>
        </row>
        <row r="90">
          <cell r="D90" t="str">
            <v>ACC</v>
          </cell>
          <cell r="E90" t="str">
            <v>ENT</v>
          </cell>
          <cell r="F90" t="str">
            <v>CAT</v>
          </cell>
          <cell r="G90" t="str">
            <v>PER</v>
          </cell>
          <cell r="H90" t="str">
            <v>FRE</v>
          </cell>
          <cell r="I90" t="str">
            <v>KEYWORD</v>
          </cell>
          <cell r="J90" t="str">
            <v>SCALE</v>
          </cell>
        </row>
        <row r="91">
          <cell r="D91" t="str">
            <v>$1</v>
          </cell>
          <cell r="E91" t="str">
            <v>$1</v>
          </cell>
          <cell r="F91" t="str">
            <v>$1</v>
          </cell>
          <cell r="H91" t="str">
            <v>$1</v>
          </cell>
        </row>
        <row r="92">
          <cell r="D92">
            <v>5810000000</v>
          </cell>
          <cell r="E92" t="str">
            <v>K0001_IKOS</v>
          </cell>
          <cell r="F92" t="str">
            <v>Actual_</v>
          </cell>
          <cell r="H92" t="str">
            <v>M.PER</v>
          </cell>
          <cell r="J92">
            <v>1E-3</v>
          </cell>
          <cell r="L92">
            <v>1291.4342979901246</v>
          </cell>
          <cell r="M92">
            <v>12792.863638959781</v>
          </cell>
          <cell r="N92">
            <v>-13854.026976829922</v>
          </cell>
          <cell r="O92">
            <v>1.2983222200180753</v>
          </cell>
          <cell r="P92">
            <v>1174.285796999977</v>
          </cell>
          <cell r="Q92">
            <v>-1038.0636259599578</v>
          </cell>
          <cell r="R92">
            <v>14589.315656959976</v>
          </cell>
          <cell r="S92">
            <v>-13665.672812349872</v>
          </cell>
          <cell r="T92">
            <v>0</v>
          </cell>
          <cell r="U92">
            <v>0</v>
          </cell>
          <cell r="V92">
            <v>0</v>
          </cell>
          <cell r="W92">
            <v>0</v>
          </cell>
        </row>
        <row r="93">
          <cell r="D93">
            <v>5810000000</v>
          </cell>
          <cell r="E93" t="str">
            <v>K0001</v>
          </cell>
          <cell r="F93" t="str">
            <v>Budget_</v>
          </cell>
          <cell r="H93" t="str">
            <v>M.PER</v>
          </cell>
          <cell r="J93">
            <v>1E-3</v>
          </cell>
          <cell r="L93">
            <v>243.57319746916323</v>
          </cell>
          <cell r="M93">
            <v>255.32228254852345</v>
          </cell>
          <cell r="N93">
            <v>301.68093390002946</v>
          </cell>
          <cell r="O93">
            <v>369.50922582229714</v>
          </cell>
          <cell r="P93">
            <v>397.74149877558278</v>
          </cell>
          <cell r="Q93">
            <v>610.36476604938673</v>
          </cell>
          <cell r="R93">
            <v>460.48225094024559</v>
          </cell>
          <cell r="S93">
            <v>360.65985079826555</v>
          </cell>
          <cell r="T93">
            <v>103.9448707522545</v>
          </cell>
          <cell r="U93">
            <v>570.82664169593204</v>
          </cell>
          <cell r="V93">
            <v>323.50905753628302</v>
          </cell>
          <cell r="W93">
            <v>3055.2656678495509</v>
          </cell>
        </row>
        <row r="94">
          <cell r="D94">
            <v>5810000000</v>
          </cell>
          <cell r="E94" t="str">
            <v>K0001_IKOS</v>
          </cell>
          <cell r="F94" t="str">
            <v>Actual_</v>
          </cell>
          <cell r="H94" t="str">
            <v>M.CTD</v>
          </cell>
          <cell r="J94">
            <v>1E-3</v>
          </cell>
          <cell r="L94">
            <v>1291.4342979901246</v>
          </cell>
          <cell r="M94">
            <v>14084.297936949904</v>
          </cell>
          <cell r="N94">
            <v>230.27096011998407</v>
          </cell>
          <cell r="O94">
            <v>231.56928234000213</v>
          </cell>
          <cell r="P94">
            <v>1405.8550793399793</v>
          </cell>
          <cell r="Q94">
            <v>367.79145338002138</v>
          </cell>
          <cell r="R94">
            <v>14957.107110339997</v>
          </cell>
          <cell r="S94">
            <v>1291.4342979901246</v>
          </cell>
          <cell r="T94">
            <v>1291.4342979901246</v>
          </cell>
          <cell r="U94">
            <v>1291.4342979901246</v>
          </cell>
          <cell r="V94">
            <v>1291.4342979901246</v>
          </cell>
          <cell r="W94">
            <v>1291.4342979901246</v>
          </cell>
        </row>
        <row r="95">
          <cell r="D95">
            <v>5810000000</v>
          </cell>
          <cell r="E95" t="str">
            <v>K0001</v>
          </cell>
          <cell r="F95" t="str">
            <v>Budget_</v>
          </cell>
          <cell r="H95" t="str">
            <v>M.CTD</v>
          </cell>
          <cell r="J95">
            <v>1E-3</v>
          </cell>
          <cell r="L95">
            <v>243.57319746916323</v>
          </cell>
          <cell r="M95">
            <v>498.89548001768668</v>
          </cell>
          <cell r="N95">
            <v>800.5764139177162</v>
          </cell>
          <cell r="O95">
            <v>1170.0856397400132</v>
          </cell>
          <cell r="P95">
            <v>1567.8271385155961</v>
          </cell>
          <cell r="Q95">
            <v>2178.1919045649829</v>
          </cell>
          <cell r="R95">
            <v>2638.6741555052286</v>
          </cell>
          <cell r="S95">
            <v>2999.3340063034939</v>
          </cell>
          <cell r="T95">
            <v>3103.2788770557486</v>
          </cell>
          <cell r="U95">
            <v>3674.1055187516804</v>
          </cell>
          <cell r="V95">
            <v>3997.6145762879637</v>
          </cell>
          <cell r="W95">
            <v>7052.8802441375146</v>
          </cell>
        </row>
        <row r="96">
          <cell r="D96">
            <v>5810000000</v>
          </cell>
          <cell r="E96" t="str">
            <v>K0001</v>
          </cell>
          <cell r="F96" t="str">
            <v>Forecast_</v>
          </cell>
          <cell r="H96" t="str">
            <v>M.CTD</v>
          </cell>
          <cell r="J96">
            <v>1E-3</v>
          </cell>
          <cell r="L96">
            <v>2802.7802588600034</v>
          </cell>
          <cell r="M96">
            <v>1343.6360666358112</v>
          </cell>
          <cell r="N96">
            <v>1350.1928407874191</v>
          </cell>
          <cell r="O96">
            <v>1371.0560060861951</v>
          </cell>
          <cell r="P96">
            <v>1366.2402696034046</v>
          </cell>
          <cell r="Q96">
            <v>1369.9789099711697</v>
          </cell>
          <cell r="R96">
            <v>1375.0326876734896</v>
          </cell>
          <cell r="S96">
            <v>0</v>
          </cell>
          <cell r="T96">
            <v>0</v>
          </cell>
          <cell r="U96">
            <v>0</v>
          </cell>
          <cell r="V96">
            <v>0</v>
          </cell>
          <cell r="W96">
            <v>0</v>
          </cell>
        </row>
      </sheetData>
      <sheetData sheetId="15" refreshError="1"/>
      <sheetData sheetId="16" refreshError="1">
        <row r="10">
          <cell r="D10" t="str">
            <v>PRESERVE</v>
          </cell>
          <cell r="E10" t="b">
            <v>1</v>
          </cell>
          <cell r="F10" t="str">
            <v>(boolean value)</v>
          </cell>
          <cell r="G10" t="str">
            <v>Version</v>
          </cell>
          <cell r="H10" t="str">
            <v>V.2</v>
          </cell>
          <cell r="I10" t="str">
            <v>(V.1 or V.2)</v>
          </cell>
          <cell r="J10" t="str">
            <v>ACC</v>
          </cell>
          <cell r="K10" t="str">
            <v>$2</v>
          </cell>
          <cell r="P10" t="str">
            <v>$formula</v>
          </cell>
          <cell r="Q10" t="str">
            <v>$formula</v>
          </cell>
          <cell r="V10" t="str">
            <v>$formula</v>
          </cell>
          <cell r="W10" t="str">
            <v>$formula</v>
          </cell>
        </row>
        <row r="11">
          <cell r="D11" t="str">
            <v>APPLICATION</v>
          </cell>
          <cell r="F11" t="str">
            <v>(Application ID)</v>
          </cell>
          <cell r="J11" t="str">
            <v>ENT</v>
          </cell>
          <cell r="K11" t="str">
            <v>$1</v>
          </cell>
          <cell r="M11" t="str">
            <v>K0001_IKOS</v>
          </cell>
          <cell r="N11" t="str">
            <v>K0001_IKOS</v>
          </cell>
          <cell r="O11" t="str">
            <v>K0001_IKOS</v>
          </cell>
          <cell r="S11" t="str">
            <v>K0001_IKOS</v>
          </cell>
          <cell r="T11" t="str">
            <v>K0001_IKOS</v>
          </cell>
          <cell r="U11" t="str">
            <v>K0001</v>
          </cell>
        </row>
        <row r="12">
          <cell r="D12" t="str">
            <v>READ ONLY</v>
          </cell>
          <cell r="E12" t="b">
            <v>0</v>
          </cell>
          <cell r="J12" t="str">
            <v>CAT</v>
          </cell>
          <cell r="K12" t="str">
            <v>$1</v>
          </cell>
          <cell r="M12" t="str">
            <v>Actual_2003</v>
          </cell>
          <cell r="N12" t="str">
            <v>Budget_2004</v>
          </cell>
          <cell r="O12" t="str">
            <v>Actual_2004</v>
          </cell>
          <cell r="S12" t="str">
            <v>Actual_2003</v>
          </cell>
          <cell r="T12" t="str">
            <v>Budget_2004</v>
          </cell>
          <cell r="U12" t="str">
            <v>DetailedFC3_2004</v>
          </cell>
        </row>
        <row r="13">
          <cell r="D13" t="str">
            <v>BLANK MISSING</v>
          </cell>
          <cell r="E13" t="b">
            <v>0</v>
          </cell>
          <cell r="F13" t="str">
            <v>(boolean value)</v>
          </cell>
          <cell r="J13" t="str">
            <v>PER</v>
          </cell>
          <cell r="K13" t="str">
            <v>$1</v>
          </cell>
          <cell r="M13">
            <v>7</v>
          </cell>
          <cell r="N13">
            <v>7</v>
          </cell>
          <cell r="O13">
            <v>7</v>
          </cell>
          <cell r="S13">
            <v>12</v>
          </cell>
          <cell r="T13">
            <v>12</v>
          </cell>
          <cell r="U13">
            <v>12</v>
          </cell>
        </row>
        <row r="14">
          <cell r="J14" t="str">
            <v>FRE</v>
          </cell>
          <cell r="K14" t="str">
            <v>$1</v>
          </cell>
          <cell r="M14" t="str">
            <v>M.CTD</v>
          </cell>
          <cell r="N14" t="str">
            <v>M.CTD</v>
          </cell>
          <cell r="O14" t="str">
            <v>M.CTD</v>
          </cell>
          <cell r="S14" t="str">
            <v>M.CTD</v>
          </cell>
          <cell r="T14" t="str">
            <v>M.CTD</v>
          </cell>
          <cell r="U14" t="str">
            <v>M.CTD</v>
          </cell>
        </row>
        <row r="15">
          <cell r="J15" t="str">
            <v>KEYWORD</v>
          </cell>
          <cell r="L15" t="str">
            <v>$accinc</v>
          </cell>
        </row>
        <row r="16">
          <cell r="D16" t="str">
            <v>ACC</v>
          </cell>
          <cell r="E16" t="str">
            <v>ENT</v>
          </cell>
          <cell r="F16" t="str">
            <v>CAT</v>
          </cell>
          <cell r="G16" t="str">
            <v>PER</v>
          </cell>
          <cell r="H16" t="str">
            <v>FRE</v>
          </cell>
          <cell r="I16" t="str">
            <v>KEYWORD</v>
          </cell>
          <cell r="J16" t="str">
            <v>SCALE</v>
          </cell>
        </row>
        <row r="17">
          <cell r="D17" t="str">
            <v>$1</v>
          </cell>
          <cell r="E17" t="str">
            <v>$2</v>
          </cell>
          <cell r="F17" t="str">
            <v>$2</v>
          </cell>
          <cell r="H17" t="str">
            <v>$2</v>
          </cell>
        </row>
        <row r="18">
          <cell r="D18">
            <v>3020003103</v>
          </cell>
          <cell r="J18">
            <v>1E-3</v>
          </cell>
          <cell r="L18">
            <v>1</v>
          </cell>
          <cell r="M18">
            <v>6147.9912761200003</v>
          </cell>
          <cell r="N18">
            <v>6495.6412750299896</v>
          </cell>
          <cell r="O18">
            <v>6364.3291982199999</v>
          </cell>
          <cell r="P18" t="str">
            <v>132 L</v>
          </cell>
          <cell r="Q18">
            <v>-2.0320197044334973</v>
          </cell>
          <cell r="S18">
            <v>10674.245825589982</v>
          </cell>
          <cell r="T18">
            <v>11321.0423873</v>
          </cell>
          <cell r="U18">
            <v>11048.711689813683</v>
          </cell>
          <cell r="V18" t="str">
            <v>272 L</v>
          </cell>
          <cell r="W18">
            <v>-2.4026146100167831</v>
          </cell>
        </row>
        <row r="19">
          <cell r="D19">
            <v>3020003105</v>
          </cell>
          <cell r="J19">
            <v>1E-3</v>
          </cell>
          <cell r="L19">
            <v>1</v>
          </cell>
          <cell r="M19">
            <v>2558.9801422600003</v>
          </cell>
          <cell r="N19">
            <v>2491.9092474099903</v>
          </cell>
          <cell r="O19">
            <v>2574.6921274799997</v>
          </cell>
          <cell r="P19" t="str">
            <v>83 P</v>
          </cell>
          <cell r="Q19">
            <v>3.3306581059390048</v>
          </cell>
          <cell r="S19">
            <v>4362.6836970799905</v>
          </cell>
          <cell r="T19">
            <v>4280.2111792900005</v>
          </cell>
          <cell r="U19">
            <v>4495.7900306729107</v>
          </cell>
          <cell r="V19" t="str">
            <v>216 P</v>
          </cell>
          <cell r="W19">
            <v>5.0467289719626169</v>
          </cell>
        </row>
        <row r="20">
          <cell r="D20">
            <v>3020003107</v>
          </cell>
          <cell r="J20">
            <v>1E-3</v>
          </cell>
          <cell r="L20">
            <v>1</v>
          </cell>
          <cell r="M20">
            <v>3017.5447327800002</v>
          </cell>
          <cell r="N20">
            <v>3367.6539907700003</v>
          </cell>
          <cell r="O20">
            <v>3123.4621968000001</v>
          </cell>
          <cell r="P20" t="str">
            <v>245 L</v>
          </cell>
          <cell r="Q20">
            <v>-7.274346793349169</v>
          </cell>
          <cell r="S20">
            <v>5293.4959610699898</v>
          </cell>
          <cell r="T20">
            <v>5906.8738556000008</v>
          </cell>
          <cell r="U20">
            <v>5450.0091072056957</v>
          </cell>
          <cell r="V20" t="str">
            <v>457 L</v>
          </cell>
          <cell r="W20">
            <v>-7.7365837142373453</v>
          </cell>
        </row>
        <row r="21">
          <cell r="D21">
            <v>3020003109</v>
          </cell>
          <cell r="J21">
            <v>1E-3</v>
          </cell>
          <cell r="L21">
            <v>1</v>
          </cell>
          <cell r="M21">
            <v>571.46640107999997</v>
          </cell>
          <cell r="N21">
            <v>636.0780368500001</v>
          </cell>
          <cell r="O21">
            <v>666.17487394000011</v>
          </cell>
          <cell r="P21" t="str">
            <v>30 P</v>
          </cell>
          <cell r="Q21">
            <v>4.716981132075472</v>
          </cell>
          <cell r="S21">
            <v>1018.0661674400001</v>
          </cell>
          <cell r="T21">
            <v>1133.9573524100001</v>
          </cell>
          <cell r="U21">
            <v>1102.9125519350762</v>
          </cell>
          <cell r="V21" t="str">
            <v>31 L</v>
          </cell>
          <cell r="W21">
            <v>-2.7336860670194003</v>
          </cell>
        </row>
        <row r="22">
          <cell r="D22">
            <v>3020003117</v>
          </cell>
          <cell r="J22">
            <v>1E-3</v>
          </cell>
          <cell r="L22">
            <v>1</v>
          </cell>
          <cell r="M22">
            <v>1111.5295503700002</v>
          </cell>
          <cell r="N22">
            <v>1370.6945526000002</v>
          </cell>
          <cell r="O22">
            <v>1491.2078586399987</v>
          </cell>
          <cell r="P22" t="str">
            <v>120 P</v>
          </cell>
          <cell r="Q22">
            <v>8.7527352297592991</v>
          </cell>
          <cell r="S22">
            <v>2000.3728856999999</v>
          </cell>
          <cell r="T22">
            <v>2500.160050559999</v>
          </cell>
          <cell r="U22">
            <v>2592.1664541137825</v>
          </cell>
          <cell r="V22" t="str">
            <v>92 P</v>
          </cell>
          <cell r="W22">
            <v>3.6799999999999997</v>
          </cell>
        </row>
        <row r="23">
          <cell r="D23">
            <v>3020003119</v>
          </cell>
          <cell r="J23">
            <v>1E-3</v>
          </cell>
          <cell r="L23">
            <v>1</v>
          </cell>
          <cell r="M23">
            <v>954.54200188999994</v>
          </cell>
          <cell r="N23">
            <v>1103.2283981300002</v>
          </cell>
          <cell r="O23">
            <v>1053.8728155800002</v>
          </cell>
          <cell r="P23" t="str">
            <v>49 L</v>
          </cell>
          <cell r="Q23">
            <v>-4.4424297370806896</v>
          </cell>
          <cell r="S23">
            <v>1656.5332876500001</v>
          </cell>
          <cell r="T23">
            <v>1982.8769405200001</v>
          </cell>
          <cell r="U23">
            <v>1803.0590521237827</v>
          </cell>
          <cell r="V23" t="str">
            <v>180 L</v>
          </cell>
          <cell r="W23">
            <v>-9.0771558245083206</v>
          </cell>
        </row>
        <row r="24">
          <cell r="D24">
            <v>3020003125</v>
          </cell>
          <cell r="J24">
            <v>1E-3</v>
          </cell>
          <cell r="L24">
            <v>1</v>
          </cell>
          <cell r="M24">
            <v>31.775943940000001</v>
          </cell>
          <cell r="N24">
            <v>30.805961870000004</v>
          </cell>
          <cell r="O24">
            <v>44.275450439999901</v>
          </cell>
          <cell r="P24" t="str">
            <v>13 P</v>
          </cell>
          <cell r="Q24">
            <v>41.935483870967744</v>
          </cell>
          <cell r="S24">
            <v>61.552176869999904</v>
          </cell>
          <cell r="T24">
            <v>56.919540529999999</v>
          </cell>
          <cell r="U24">
            <v>67.207053743908077</v>
          </cell>
          <cell r="V24" t="str">
            <v>10 P</v>
          </cell>
          <cell r="W24">
            <v>17.543859649122805</v>
          </cell>
        </row>
        <row r="25">
          <cell r="D25">
            <v>3020003121</v>
          </cell>
          <cell r="J25">
            <v>1E-3</v>
          </cell>
          <cell r="L25">
            <v>1</v>
          </cell>
          <cell r="M25">
            <v>108.86127517</v>
          </cell>
          <cell r="N25">
            <v>176.11610865</v>
          </cell>
          <cell r="O25">
            <v>189.37774169999901</v>
          </cell>
          <cell r="P25" t="str">
            <v>13 P</v>
          </cell>
          <cell r="Q25">
            <v>7.3863636363636367</v>
          </cell>
          <cell r="S25">
            <v>198.44792452999999</v>
          </cell>
          <cell r="T25">
            <v>353.58244416000002</v>
          </cell>
          <cell r="U25">
            <v>380.15130975969379</v>
          </cell>
          <cell r="V25" t="str">
            <v>26 P</v>
          </cell>
          <cell r="W25">
            <v>7.3446327683615822</v>
          </cell>
        </row>
        <row r="26">
          <cell r="D26">
            <v>3020003123</v>
          </cell>
          <cell r="J26">
            <v>1E-3</v>
          </cell>
          <cell r="L26">
            <v>1</v>
          </cell>
          <cell r="M26">
            <v>5.7906750000000007E-2</v>
          </cell>
          <cell r="N26">
            <v>3.9169719999999998E-2</v>
          </cell>
          <cell r="O26">
            <v>0.475358109999999</v>
          </cell>
          <cell r="P26" t="str">
            <v xml:space="preserve">0   </v>
          </cell>
          <cell r="Q26">
            <v>0</v>
          </cell>
          <cell r="S26">
            <v>0.84654844999999901</v>
          </cell>
          <cell r="T26">
            <v>9.4653750000000009E-2</v>
          </cell>
          <cell r="U26">
            <v>0.49719927840001182</v>
          </cell>
          <cell r="V26" t="str">
            <v xml:space="preserve">0   </v>
          </cell>
          <cell r="W26">
            <v>0</v>
          </cell>
        </row>
        <row r="27">
          <cell r="D27">
            <v>3020003127</v>
          </cell>
          <cell r="J27">
            <v>1E-3</v>
          </cell>
          <cell r="L27">
            <v>1</v>
          </cell>
          <cell r="M27">
            <v>16.29242262</v>
          </cell>
          <cell r="N27">
            <v>60.504914229999905</v>
          </cell>
          <cell r="O27">
            <v>203.20649281000001</v>
          </cell>
          <cell r="P27" t="str">
            <v>142 P</v>
          </cell>
          <cell r="Q27" t="str">
            <v>&gt;99,9</v>
          </cell>
          <cell r="S27">
            <v>82.992948200000001</v>
          </cell>
          <cell r="T27">
            <v>106.68647159999901</v>
          </cell>
          <cell r="U27">
            <v>341.25183920799788</v>
          </cell>
          <cell r="V27" t="str">
            <v>234 P</v>
          </cell>
          <cell r="W27" t="str">
            <v>&gt;99,9</v>
          </cell>
        </row>
        <row r="28">
          <cell r="D28">
            <v>3020003133</v>
          </cell>
          <cell r="J28">
            <v>1E-3</v>
          </cell>
          <cell r="L28">
            <v>1</v>
          </cell>
          <cell r="M28">
            <v>3728.5501509000001</v>
          </cell>
          <cell r="N28">
            <v>4426.2766562200004</v>
          </cell>
          <cell r="O28">
            <v>4529.51384684</v>
          </cell>
          <cell r="P28" t="str">
            <v>104 P</v>
          </cell>
          <cell r="Q28">
            <v>2.3497514685946679</v>
          </cell>
          <cell r="S28">
            <v>6655.3106542200003</v>
          </cell>
          <cell r="T28">
            <v>7815.6084916099899</v>
          </cell>
          <cell r="U28">
            <v>8134.2777586175125</v>
          </cell>
          <cell r="V28" t="str">
            <v>318 P</v>
          </cell>
          <cell r="W28">
            <v>4.0685772773797337</v>
          </cell>
        </row>
        <row r="29">
          <cell r="D29">
            <v>3020003503</v>
          </cell>
          <cell r="J29">
            <v>-1E-3</v>
          </cell>
          <cell r="L29">
            <v>0</v>
          </cell>
          <cell r="M29">
            <v>-316.05758902000002</v>
          </cell>
          <cell r="N29">
            <v>-331.18710679000003</v>
          </cell>
          <cell r="O29">
            <v>-335.57091100000002</v>
          </cell>
          <cell r="P29" t="str">
            <v>5 L</v>
          </cell>
          <cell r="Q29">
            <v>-1.5105740181268883</v>
          </cell>
          <cell r="S29">
            <v>-551.49596875999907</v>
          </cell>
          <cell r="T29">
            <v>-575.85687852999911</v>
          </cell>
          <cell r="U29">
            <v>-493.90308811979719</v>
          </cell>
          <cell r="V29" t="str">
            <v>82 P</v>
          </cell>
          <cell r="W29">
            <v>14.236111111111111</v>
          </cell>
        </row>
        <row r="30">
          <cell r="D30" t="str">
            <v>$formula</v>
          </cell>
          <cell r="M30">
            <v>10672.01338837</v>
          </cell>
          <cell r="N30">
            <v>11961.42537705999</v>
          </cell>
          <cell r="O30">
            <v>12049.479992699997</v>
          </cell>
          <cell r="P30" t="str">
            <v>88 P</v>
          </cell>
          <cell r="Q30">
            <v>0.73572443775604046</v>
          </cell>
          <cell r="S30">
            <v>18778.433396749984</v>
          </cell>
          <cell r="T30">
            <v>21060.954050939992</v>
          </cell>
          <cell r="U30">
            <v>21281.252814425177</v>
          </cell>
          <cell r="V30" t="str">
            <v>220 P</v>
          </cell>
          <cell r="W30">
            <v>1.0445847775509234</v>
          </cell>
        </row>
        <row r="31">
          <cell r="D31">
            <v>3020003111</v>
          </cell>
          <cell r="J31">
            <v>1E-3</v>
          </cell>
          <cell r="L31">
            <v>1</v>
          </cell>
          <cell r="M31">
            <v>317.27410191000001</v>
          </cell>
          <cell r="N31">
            <v>317.98313468999999</v>
          </cell>
          <cell r="O31">
            <v>346.38911787000001</v>
          </cell>
          <cell r="P31" t="str">
            <v>28 P</v>
          </cell>
          <cell r="Q31">
            <v>8.8050314465408803</v>
          </cell>
          <cell r="S31">
            <v>551.55620095000006</v>
          </cell>
          <cell r="T31">
            <v>547.88784279999902</v>
          </cell>
          <cell r="U31">
            <v>587.12447822627541</v>
          </cell>
          <cell r="V31" t="str">
            <v>39 P</v>
          </cell>
          <cell r="W31">
            <v>7.1167883211678831</v>
          </cell>
        </row>
        <row r="32">
          <cell r="D32">
            <v>3020003129</v>
          </cell>
          <cell r="J32">
            <v>1E-3</v>
          </cell>
          <cell r="L32">
            <v>1</v>
          </cell>
          <cell r="M32">
            <v>6.0648780000000002</v>
          </cell>
          <cell r="N32">
            <v>3.1662682599999901</v>
          </cell>
          <cell r="O32">
            <v>14.38010776</v>
          </cell>
          <cell r="P32" t="str">
            <v>11 P</v>
          </cell>
          <cell r="Q32" t="str">
            <v>&gt;99,9</v>
          </cell>
          <cell r="S32">
            <v>11.71350033</v>
          </cell>
          <cell r="T32">
            <v>5.5508899400000002</v>
          </cell>
          <cell r="U32">
            <v>13.151894456535469</v>
          </cell>
          <cell r="V32" t="str">
            <v>7 P</v>
          </cell>
          <cell r="W32" t="str">
            <v>&gt;99,9</v>
          </cell>
        </row>
        <row r="33">
          <cell r="D33">
            <v>3020003505</v>
          </cell>
          <cell r="J33">
            <v>-1E-3</v>
          </cell>
          <cell r="L33">
            <v>0</v>
          </cell>
          <cell r="M33">
            <v>-0.63413413000000007</v>
          </cell>
          <cell r="N33">
            <v>0</v>
          </cell>
          <cell r="O33">
            <v>-9.6790678599999911</v>
          </cell>
          <cell r="P33" t="str">
            <v>10 L</v>
          </cell>
          <cell r="Q33">
            <v>0</v>
          </cell>
          <cell r="S33">
            <v>-2.28742497</v>
          </cell>
          <cell r="T33">
            <v>0</v>
          </cell>
          <cell r="U33">
            <v>-8.2727421478771905</v>
          </cell>
          <cell r="V33" t="str">
            <v>8 L</v>
          </cell>
          <cell r="W33">
            <v>0</v>
          </cell>
        </row>
        <row r="34">
          <cell r="D34" t="str">
            <v>$formula</v>
          </cell>
          <cell r="M34">
            <v>322.70484578000003</v>
          </cell>
          <cell r="N34">
            <v>321.14940294999997</v>
          </cell>
          <cell r="O34">
            <v>351.09015777000002</v>
          </cell>
          <cell r="P34" t="str">
            <v>30 P</v>
          </cell>
          <cell r="Q34">
            <v>9.3457943925233646</v>
          </cell>
          <cell r="S34">
            <v>560.98227631000009</v>
          </cell>
          <cell r="T34">
            <v>553.43873273999907</v>
          </cell>
          <cell r="U34">
            <v>592.00363053493368</v>
          </cell>
          <cell r="V34" t="str">
            <v>39 P</v>
          </cell>
          <cell r="W34">
            <v>7.0524412296564201</v>
          </cell>
        </row>
        <row r="35">
          <cell r="D35">
            <v>3020003113</v>
          </cell>
          <cell r="J35">
            <v>1E-3</v>
          </cell>
          <cell r="L35">
            <v>1</v>
          </cell>
          <cell r="M35">
            <v>208.40096463</v>
          </cell>
          <cell r="N35">
            <v>106.31775695000002</v>
          </cell>
          <cell r="O35">
            <v>186.50886721999998</v>
          </cell>
          <cell r="P35" t="str">
            <v>81 P</v>
          </cell>
          <cell r="Q35">
            <v>76.415094339622641</v>
          </cell>
          <cell r="S35">
            <v>373.31247624000002</v>
          </cell>
          <cell r="T35">
            <v>192.526726139999</v>
          </cell>
          <cell r="U35">
            <v>283.78761267993212</v>
          </cell>
          <cell r="V35" t="str">
            <v>91 P</v>
          </cell>
          <cell r="W35">
            <v>47.150259067357517</v>
          </cell>
        </row>
        <row r="36">
          <cell r="D36">
            <v>3020003131</v>
          </cell>
          <cell r="J36">
            <v>1E-3</v>
          </cell>
          <cell r="L36">
            <v>1</v>
          </cell>
          <cell r="M36">
            <v>19.092182730000001</v>
          </cell>
          <cell r="N36">
            <v>23.854504289999898</v>
          </cell>
          <cell r="O36">
            <v>12.11731707</v>
          </cell>
          <cell r="P36" t="str">
            <v>12 L</v>
          </cell>
          <cell r="Q36">
            <v>-50</v>
          </cell>
          <cell r="S36">
            <v>34.562467969999901</v>
          </cell>
          <cell r="T36">
            <v>41.455055529999996</v>
          </cell>
          <cell r="U36">
            <v>24.309258974328241</v>
          </cell>
          <cell r="V36" t="str">
            <v>17 L</v>
          </cell>
          <cell r="W36">
            <v>-41.463414634146339</v>
          </cell>
        </row>
        <row r="37">
          <cell r="D37">
            <v>3020003507</v>
          </cell>
          <cell r="J37">
            <v>-1E-3</v>
          </cell>
          <cell r="L37">
            <v>0</v>
          </cell>
          <cell r="M37">
            <v>0</v>
          </cell>
          <cell r="N37">
            <v>0</v>
          </cell>
          <cell r="O37">
            <v>0</v>
          </cell>
          <cell r="P37" t="str">
            <v xml:space="preserve">0   </v>
          </cell>
          <cell r="Q37">
            <v>0</v>
          </cell>
          <cell r="S37">
            <v>0</v>
          </cell>
          <cell r="T37">
            <v>0</v>
          </cell>
          <cell r="U37">
            <v>0</v>
          </cell>
          <cell r="V37" t="str">
            <v xml:space="preserve">0   </v>
          </cell>
          <cell r="W37">
            <v>0</v>
          </cell>
        </row>
        <row r="38">
          <cell r="D38" t="str">
            <v>$formula</v>
          </cell>
          <cell r="M38">
            <v>227.49314735999999</v>
          </cell>
          <cell r="N38">
            <v>130.17226123999993</v>
          </cell>
          <cell r="O38">
            <v>198.62618429</v>
          </cell>
          <cell r="P38" t="str">
            <v>69 P</v>
          </cell>
          <cell r="Q38">
            <v>53.07692307692308</v>
          </cell>
          <cell r="S38">
            <v>407.87494420999991</v>
          </cell>
          <cell r="T38">
            <v>233.98178166999901</v>
          </cell>
          <cell r="U38">
            <v>308.09687165426038</v>
          </cell>
          <cell r="V38" t="str">
            <v>74 P</v>
          </cell>
          <cell r="W38">
            <v>31.623931623931622</v>
          </cell>
        </row>
        <row r="39">
          <cell r="D39" t="str">
            <v>$formula</v>
          </cell>
          <cell r="M39">
            <v>11222.21138151</v>
          </cell>
          <cell r="N39">
            <v>12412.74704124999</v>
          </cell>
          <cell r="O39">
            <v>12599.196334759996</v>
          </cell>
          <cell r="P39" t="str">
            <v>186 P</v>
          </cell>
          <cell r="Q39">
            <v>1.4984290663014581</v>
          </cell>
          <cell r="S39">
            <v>19747.290617269984</v>
          </cell>
          <cell r="T39">
            <v>21848.37456534999</v>
          </cell>
          <cell r="U39">
            <v>22181.353316614372</v>
          </cell>
          <cell r="V39" t="str">
            <v>333 P</v>
          </cell>
          <cell r="W39">
            <v>1.5241669718051996</v>
          </cell>
        </row>
        <row r="40">
          <cell r="D40">
            <v>3020003300</v>
          </cell>
          <cell r="J40">
            <v>1E-3</v>
          </cell>
          <cell r="L40">
            <v>1</v>
          </cell>
          <cell r="M40">
            <v>1372.3147593100002</v>
          </cell>
          <cell r="N40">
            <v>1467.4050333200003</v>
          </cell>
          <cell r="O40">
            <v>1741.801188299999</v>
          </cell>
          <cell r="P40" t="str">
            <v>275 P</v>
          </cell>
          <cell r="Q40">
            <v>18.745739604635311</v>
          </cell>
          <cell r="S40">
            <v>2736.2494470899996</v>
          </cell>
          <cell r="T40">
            <v>2665.1568362599983</v>
          </cell>
          <cell r="U40">
            <v>2860.5725045644253</v>
          </cell>
          <cell r="V40" t="str">
            <v>196 P</v>
          </cell>
          <cell r="W40">
            <v>7.3545966228893063</v>
          </cell>
        </row>
        <row r="41">
          <cell r="D41">
            <v>3020003303</v>
          </cell>
          <cell r="J41">
            <v>1E-3</v>
          </cell>
          <cell r="L41">
            <v>1</v>
          </cell>
          <cell r="M41">
            <v>1128.1581071400001</v>
          </cell>
          <cell r="N41">
            <v>1191.8935244500001</v>
          </cell>
          <cell r="O41">
            <v>1389.0314052599999</v>
          </cell>
          <cell r="P41" t="str">
            <v>197 P</v>
          </cell>
          <cell r="Q41">
            <v>16.526845637583893</v>
          </cell>
          <cell r="S41">
            <v>2220.5015250399997</v>
          </cell>
          <cell r="T41">
            <v>2154.9745662099999</v>
          </cell>
          <cell r="U41">
            <v>2227.4148003517789</v>
          </cell>
          <cell r="V41" t="str">
            <v>72 P</v>
          </cell>
          <cell r="W41">
            <v>3.3410672853828309</v>
          </cell>
        </row>
        <row r="42">
          <cell r="D42">
            <v>3020003305</v>
          </cell>
          <cell r="J42">
            <v>1E-3</v>
          </cell>
          <cell r="L42">
            <v>1</v>
          </cell>
          <cell r="M42">
            <v>149.11551787000002</v>
          </cell>
          <cell r="N42">
            <v>231.55114818000001</v>
          </cell>
          <cell r="O42">
            <v>278.09334376999908</v>
          </cell>
          <cell r="P42" t="str">
            <v>46 P</v>
          </cell>
          <cell r="Q42">
            <v>19.827586206896552</v>
          </cell>
          <cell r="S42">
            <v>344.28191610000005</v>
          </cell>
          <cell r="T42">
            <v>434.552389449999</v>
          </cell>
          <cell r="U42">
            <v>469.23471415876099</v>
          </cell>
          <cell r="V42" t="str">
            <v>34 P</v>
          </cell>
          <cell r="W42">
            <v>7.8160919540229887</v>
          </cell>
        </row>
        <row r="43">
          <cell r="D43">
            <v>3020003307</v>
          </cell>
          <cell r="J43">
            <v>1E-3</v>
          </cell>
          <cell r="L43">
            <v>1</v>
          </cell>
          <cell r="M43">
            <v>31.218640540000003</v>
          </cell>
          <cell r="N43">
            <v>24.762699140000002</v>
          </cell>
          <cell r="O43">
            <v>25.257370229999999</v>
          </cell>
          <cell r="P43" t="str">
            <v xml:space="preserve">0   </v>
          </cell>
          <cell r="Q43">
            <v>0</v>
          </cell>
          <cell r="S43">
            <v>53.038472939999899</v>
          </cell>
          <cell r="T43">
            <v>41.123675740000003</v>
          </cell>
          <cell r="U43">
            <v>99.222550286017992</v>
          </cell>
          <cell r="V43" t="str">
            <v>58 P</v>
          </cell>
          <cell r="W43" t="str">
            <v>&gt;99,9</v>
          </cell>
        </row>
        <row r="44">
          <cell r="D44">
            <v>3020003309</v>
          </cell>
          <cell r="J44">
            <v>1E-3</v>
          </cell>
          <cell r="L44">
            <v>1</v>
          </cell>
          <cell r="M44">
            <v>41.317305380000001</v>
          </cell>
          <cell r="N44">
            <v>0</v>
          </cell>
          <cell r="O44">
            <v>17.621389059999903</v>
          </cell>
          <cell r="P44" t="str">
            <v>18 P</v>
          </cell>
          <cell r="Q44">
            <v>0</v>
          </cell>
          <cell r="S44">
            <v>76.721164279999996</v>
          </cell>
          <cell r="T44">
            <v>0</v>
          </cell>
          <cell r="U44">
            <v>17.621937770000002</v>
          </cell>
          <cell r="V44" t="str">
            <v>18 P</v>
          </cell>
          <cell r="W44">
            <v>0</v>
          </cell>
        </row>
        <row r="45">
          <cell r="D45">
            <v>3020003311</v>
          </cell>
          <cell r="J45">
            <v>1E-3</v>
          </cell>
          <cell r="L45">
            <v>1</v>
          </cell>
          <cell r="M45">
            <v>22.50518838</v>
          </cell>
          <cell r="N45">
            <v>19.197661549999999</v>
          </cell>
          <cell r="O45">
            <v>31.797679980000002</v>
          </cell>
          <cell r="P45" t="str">
            <v>13 P</v>
          </cell>
          <cell r="Q45">
            <v>68.421052631578945</v>
          </cell>
          <cell r="S45">
            <v>41.706368729999902</v>
          </cell>
          <cell r="T45">
            <v>34.506204859999904</v>
          </cell>
          <cell r="U45">
            <v>47.078501997867335</v>
          </cell>
          <cell r="V45" t="str">
            <v>12 P</v>
          </cell>
          <cell r="W45">
            <v>34.285714285714285</v>
          </cell>
        </row>
        <row r="46">
          <cell r="D46" t="str">
            <v>$formula</v>
          </cell>
          <cell r="M46">
            <v>95.04113430000001</v>
          </cell>
          <cell r="N46">
            <v>43.960360690000002</v>
          </cell>
          <cell r="O46">
            <v>74.676439269999904</v>
          </cell>
          <cell r="P46" t="str">
            <v>31 P</v>
          </cell>
          <cell r="Q46">
            <v>70.454545454545453</v>
          </cell>
          <cell r="S46">
            <v>171.46600594999978</v>
          </cell>
          <cell r="T46">
            <v>75.629880599999908</v>
          </cell>
          <cell r="U46">
            <v>163.92299005388531</v>
          </cell>
          <cell r="V46" t="str">
            <v>88 P</v>
          </cell>
          <cell r="W46" t="str">
            <v>&gt;99,9</v>
          </cell>
        </row>
        <row r="47">
          <cell r="D47">
            <v>3020003513</v>
          </cell>
          <cell r="J47">
            <v>-1E-3</v>
          </cell>
          <cell r="L47">
            <v>0</v>
          </cell>
          <cell r="M47">
            <v>-204.84773955</v>
          </cell>
          <cell r="N47">
            <v>-198.22108753000003</v>
          </cell>
          <cell r="O47">
            <v>-323.76254810999893</v>
          </cell>
          <cell r="P47" t="str">
            <v>126 L</v>
          </cell>
          <cell r="Q47">
            <v>-63.636363636363633</v>
          </cell>
          <cell r="S47">
            <v>-408.27955606999984</v>
          </cell>
          <cell r="T47">
            <v>-369.95374012999901</v>
          </cell>
          <cell r="U47">
            <v>-517.32791208472202</v>
          </cell>
          <cell r="V47" t="str">
            <v>147 L</v>
          </cell>
          <cell r="W47">
            <v>-39.729729729729726</v>
          </cell>
        </row>
        <row r="48">
          <cell r="D48">
            <v>3020003517</v>
          </cell>
          <cell r="J48">
            <v>-1E-3</v>
          </cell>
          <cell r="L48">
            <v>0</v>
          </cell>
          <cell r="M48">
            <v>-141.34983854000001</v>
          </cell>
          <cell r="N48">
            <v>-147.63499486999999</v>
          </cell>
          <cell r="O48">
            <v>-217.204409419999</v>
          </cell>
          <cell r="P48" t="str">
            <v>69 L</v>
          </cell>
          <cell r="Q48">
            <v>-46.621621621621621</v>
          </cell>
          <cell r="S48">
            <v>-282.50338611000001</v>
          </cell>
          <cell r="T48">
            <v>-273.15664927999904</v>
          </cell>
          <cell r="U48">
            <v>-339.92537284112649</v>
          </cell>
          <cell r="V48" t="str">
            <v>67 L</v>
          </cell>
          <cell r="W48">
            <v>-24.54212454212454</v>
          </cell>
        </row>
        <row r="49">
          <cell r="D49">
            <v>3020003519</v>
          </cell>
          <cell r="J49">
            <v>-1E-3</v>
          </cell>
          <cell r="L49">
            <v>0</v>
          </cell>
          <cell r="M49">
            <v>-16.451070930000004</v>
          </cell>
          <cell r="N49">
            <v>-21.676241340000001</v>
          </cell>
          <cell r="O49">
            <v>-54.893922030000006</v>
          </cell>
          <cell r="P49" t="str">
            <v>33 L</v>
          </cell>
          <cell r="Q49" t="str">
            <v>&lt;-99,9</v>
          </cell>
          <cell r="S49">
            <v>-34.722014909999899</v>
          </cell>
          <cell r="T49">
            <v>-45.58394114</v>
          </cell>
          <cell r="U49">
            <v>-109.63752522295272</v>
          </cell>
          <cell r="V49" t="str">
            <v>64 L</v>
          </cell>
          <cell r="W49" t="str">
            <v>&lt;-99,9</v>
          </cell>
        </row>
        <row r="50">
          <cell r="D50">
            <v>3020003521</v>
          </cell>
          <cell r="J50">
            <v>-1E-3</v>
          </cell>
          <cell r="L50">
            <v>0</v>
          </cell>
          <cell r="M50">
            <v>-47.046830079999999</v>
          </cell>
          <cell r="N50">
            <v>-28.909851320000001</v>
          </cell>
          <cell r="O50">
            <v>-51.664216659999887</v>
          </cell>
          <cell r="P50" t="str">
            <v>23 L</v>
          </cell>
          <cell r="Q50">
            <v>-79.310344827586206</v>
          </cell>
          <cell r="S50">
            <v>-91.054155049999906</v>
          </cell>
          <cell r="T50">
            <v>-51.213149709999996</v>
          </cell>
          <cell r="U50">
            <v>-67.765014020642823</v>
          </cell>
          <cell r="V50" t="str">
            <v>17 L</v>
          </cell>
          <cell r="W50">
            <v>-33.333333333333329</v>
          </cell>
        </row>
        <row r="51">
          <cell r="D51">
            <v>3020003300</v>
          </cell>
          <cell r="J51">
            <v>1E-3</v>
          </cell>
          <cell r="L51">
            <v>1</v>
          </cell>
          <cell r="M51">
            <v>1372.3147593100002</v>
          </cell>
          <cell r="N51">
            <v>1467.4050333200003</v>
          </cell>
          <cell r="O51">
            <v>1741.801188299999</v>
          </cell>
          <cell r="P51" t="str">
            <v>275 P</v>
          </cell>
          <cell r="Q51">
            <v>18.745739604635311</v>
          </cell>
          <cell r="S51">
            <v>2736.2494470899996</v>
          </cell>
          <cell r="T51">
            <v>2665.1568362599983</v>
          </cell>
          <cell r="U51">
            <v>2860.5725045644253</v>
          </cell>
          <cell r="V51" t="str">
            <v>196 P</v>
          </cell>
          <cell r="W51">
            <v>7.3545966228893063</v>
          </cell>
        </row>
        <row r="52">
          <cell r="D52">
            <v>3020003513</v>
          </cell>
          <cell r="J52">
            <v>-1E-3</v>
          </cell>
          <cell r="L52">
            <v>0</v>
          </cell>
          <cell r="M52">
            <v>-204.84773955</v>
          </cell>
          <cell r="N52">
            <v>-198.22108753000003</v>
          </cell>
          <cell r="O52">
            <v>-323.76254810999893</v>
          </cell>
          <cell r="P52" t="str">
            <v>126 L</v>
          </cell>
          <cell r="Q52">
            <v>-63.636363636363633</v>
          </cell>
          <cell r="S52">
            <v>-408.27955606999984</v>
          </cell>
          <cell r="T52">
            <v>-369.95374012999901</v>
          </cell>
          <cell r="U52">
            <v>-517.32791208472202</v>
          </cell>
          <cell r="V52" t="str">
            <v>147 L</v>
          </cell>
          <cell r="W52">
            <v>-39.729729729729726</v>
          </cell>
        </row>
        <row r="53">
          <cell r="D53" t="str">
            <v>$formula</v>
          </cell>
          <cell r="M53">
            <v>1167.4670197600003</v>
          </cell>
          <cell r="N53">
            <v>1269.1839457900003</v>
          </cell>
          <cell r="O53">
            <v>1418.03864019</v>
          </cell>
          <cell r="P53" t="str">
            <v>149 P</v>
          </cell>
          <cell r="Q53">
            <v>11.741528762805359</v>
          </cell>
          <cell r="S53">
            <v>2327.96989102</v>
          </cell>
          <cell r="T53">
            <v>2295.2030961299993</v>
          </cell>
          <cell r="U53">
            <v>2343.2445924797034</v>
          </cell>
          <cell r="V53" t="str">
            <v>48 P</v>
          </cell>
          <cell r="W53">
            <v>2.0915032679738559</v>
          </cell>
        </row>
        <row r="54">
          <cell r="D54">
            <v>3020003200</v>
          </cell>
          <cell r="J54">
            <v>1E-3</v>
          </cell>
          <cell r="L54">
            <v>1</v>
          </cell>
          <cell r="M54">
            <v>222.51557021000002</v>
          </cell>
          <cell r="N54">
            <v>246.79368069</v>
          </cell>
          <cell r="O54">
            <v>247.4457199</v>
          </cell>
          <cell r="P54" t="str">
            <v xml:space="preserve">0   </v>
          </cell>
          <cell r="Q54">
            <v>0</v>
          </cell>
          <cell r="S54">
            <v>383.43190343000003</v>
          </cell>
          <cell r="T54">
            <v>436.42102319999896</v>
          </cell>
          <cell r="U54">
            <v>406.72030064533953</v>
          </cell>
          <cell r="V54" t="str">
            <v>29 L</v>
          </cell>
          <cell r="W54">
            <v>-6.6513761467889916</v>
          </cell>
        </row>
        <row r="55">
          <cell r="D55">
            <v>3020003509</v>
          </cell>
          <cell r="J55">
            <v>-1E-3</v>
          </cell>
          <cell r="L55">
            <v>0</v>
          </cell>
          <cell r="M55">
            <v>-13.136879989999999</v>
          </cell>
          <cell r="N55">
            <v>-13.017916070000002</v>
          </cell>
          <cell r="O55">
            <v>-11.098585720000001</v>
          </cell>
          <cell r="P55" t="str">
            <v>2 P</v>
          </cell>
          <cell r="Q55">
            <v>15.384615384615385</v>
          </cell>
          <cell r="S55">
            <v>-19.154074089999998</v>
          </cell>
          <cell r="T55">
            <v>-20.553292850000002</v>
          </cell>
          <cell r="U55">
            <v>-14.705220722228525</v>
          </cell>
          <cell r="V55" t="str">
            <v>6 P</v>
          </cell>
          <cell r="W55">
            <v>28.571428571428569</v>
          </cell>
        </row>
        <row r="56">
          <cell r="D56">
            <v>3020003511</v>
          </cell>
          <cell r="E56" t="b">
            <v>1</v>
          </cell>
          <cell r="F56" t="str">
            <v>(boolean value)</v>
          </cell>
          <cell r="G56" t="str">
            <v>Version</v>
          </cell>
          <cell r="H56" t="str">
            <v>V.2</v>
          </cell>
          <cell r="I56" t="str">
            <v>(V.1 or V.2)</v>
          </cell>
          <cell r="J56">
            <v>-1E-3</v>
          </cell>
          <cell r="L56">
            <v>0</v>
          </cell>
          <cell r="M56">
            <v>-3.4748220000000003E-2</v>
          </cell>
          <cell r="N56">
            <v>0</v>
          </cell>
          <cell r="O56">
            <v>-3.1405869999999898E-2</v>
          </cell>
          <cell r="P56" t="str">
            <v xml:space="preserve">0   </v>
          </cell>
          <cell r="Q56">
            <v>0</v>
          </cell>
          <cell r="S56">
            <v>-5.6580650000000003E-2</v>
          </cell>
          <cell r="T56">
            <v>0</v>
          </cell>
          <cell r="U56">
            <v>-2.6557000000000001E-2</v>
          </cell>
          <cell r="V56" t="str">
            <v xml:space="preserve">0   </v>
          </cell>
          <cell r="W56">
            <v>0</v>
          </cell>
        </row>
        <row r="57">
          <cell r="D57" t="str">
            <v>$formula</v>
          </cell>
          <cell r="F57" t="str">
            <v>(Application ID)</v>
          </cell>
          <cell r="J57" t="str">
            <v>ENT</v>
          </cell>
          <cell r="M57">
            <v>209.343942</v>
          </cell>
          <cell r="N57">
            <v>233.77576461999999</v>
          </cell>
          <cell r="O57">
            <v>236.31572831000003</v>
          </cell>
          <cell r="P57" t="str">
            <v>2 P</v>
          </cell>
          <cell r="Q57">
            <v>0.85470085470085477</v>
          </cell>
          <cell r="S57">
            <v>364.22124869000004</v>
          </cell>
          <cell r="T57">
            <v>415.86773034999896</v>
          </cell>
          <cell r="U57">
            <v>391.98852292311096</v>
          </cell>
          <cell r="V57" t="str">
            <v>24 L</v>
          </cell>
          <cell r="W57">
            <v>-5.7692307692307692</v>
          </cell>
        </row>
        <row r="58">
          <cell r="D58">
            <v>3020003400</v>
          </cell>
          <cell r="E58" t="b">
            <v>0</v>
          </cell>
          <cell r="F58" t="str">
            <v>(boolean value)</v>
          </cell>
          <cell r="J58">
            <v>1E-3</v>
          </cell>
          <cell r="K58" t="str">
            <v>$2</v>
          </cell>
          <cell r="L58">
            <v>1</v>
          </cell>
          <cell r="M58">
            <v>246.97941839000001</v>
          </cell>
          <cell r="N58">
            <v>123.36808652999991</v>
          </cell>
          <cell r="O58">
            <v>136.57632363999991</v>
          </cell>
          <cell r="P58" t="str">
            <v>14 P</v>
          </cell>
          <cell r="Q58">
            <v>11.38211382113821</v>
          </cell>
          <cell r="R58" t="str">
            <v>2004</v>
          </cell>
          <cell r="S58">
            <v>358.64827810000003</v>
          </cell>
          <cell r="T58">
            <v>223.68031637000001</v>
          </cell>
          <cell r="U58">
            <v>329.55224342506858</v>
          </cell>
          <cell r="V58" t="str">
            <v>106 P</v>
          </cell>
          <cell r="W58">
            <v>47.321428571428569</v>
          </cell>
        </row>
        <row r="59">
          <cell r="D59">
            <v>3020003523</v>
          </cell>
          <cell r="E59" t="b">
            <v>0</v>
          </cell>
          <cell r="F59" t="str">
            <v>(boolean value)</v>
          </cell>
          <cell r="J59">
            <v>-1E-3</v>
          </cell>
          <cell r="K59" t="str">
            <v>$1</v>
          </cell>
          <cell r="L59">
            <v>0</v>
          </cell>
          <cell r="M59">
            <v>-11.07931415</v>
          </cell>
          <cell r="N59">
            <v>-13.712396979999999</v>
          </cell>
          <cell r="O59">
            <v>-53.945785490000006</v>
          </cell>
          <cell r="P59" t="str">
            <v>40 L</v>
          </cell>
          <cell r="Q59" t="str">
            <v>&lt;-99,9</v>
          </cell>
          <cell r="R59">
            <v>6</v>
          </cell>
          <cell r="S59">
            <v>-20.435462999999999</v>
          </cell>
          <cell r="T59">
            <v>-23.929397539999897</v>
          </cell>
          <cell r="U59">
            <v>-98.212681777927003</v>
          </cell>
          <cell r="V59" t="str">
            <v>74 L</v>
          </cell>
          <cell r="W59" t="str">
            <v>&lt;-99,9</v>
          </cell>
        </row>
        <row r="60">
          <cell r="D60" t="str">
            <v>$formula</v>
          </cell>
          <cell r="J60" t="str">
            <v>FRE</v>
          </cell>
          <cell r="M60">
            <v>235.90010424000002</v>
          </cell>
          <cell r="N60">
            <v>109.65568954999992</v>
          </cell>
          <cell r="O60">
            <v>82.630538149999907</v>
          </cell>
          <cell r="P60" t="str">
            <v>27 L</v>
          </cell>
          <cell r="Q60">
            <v>-24.545454545454547</v>
          </cell>
          <cell r="S60">
            <v>338.21281510000006</v>
          </cell>
          <cell r="T60">
            <v>199.7509188300001</v>
          </cell>
          <cell r="U60">
            <v>231.33956164714158</v>
          </cell>
          <cell r="V60" t="str">
            <v>31 P</v>
          </cell>
          <cell r="W60">
            <v>15.5</v>
          </cell>
        </row>
        <row r="61">
          <cell r="D61">
            <v>3020000000</v>
          </cell>
          <cell r="J61">
            <v>1E-3</v>
          </cell>
          <cell r="L61">
            <v>1</v>
          </cell>
          <cell r="M61">
            <v>12834.922447509996</v>
          </cell>
          <cell r="N61">
            <v>14025.362441209991</v>
          </cell>
          <cell r="O61">
            <v>14336.3199891</v>
          </cell>
          <cell r="P61" t="str">
            <v>311 P</v>
          </cell>
          <cell r="Q61">
            <v>2.2174688057040997</v>
          </cell>
          <cell r="S61">
            <v>22778.134393629982</v>
          </cell>
          <cell r="T61">
            <v>24759.196310659983</v>
          </cell>
          <cell r="U61">
            <v>25147.925993664328</v>
          </cell>
          <cell r="V61" t="str">
            <v>389 P</v>
          </cell>
          <cell r="W61">
            <v>1.5711458459550063</v>
          </cell>
        </row>
        <row r="62">
          <cell r="D62">
            <v>3100000000</v>
          </cell>
          <cell r="E62" t="str">
            <v>ENT</v>
          </cell>
          <cell r="F62" t="str">
            <v>CAT</v>
          </cell>
          <cell r="G62" t="str">
            <v>PER</v>
          </cell>
          <cell r="H62" t="str">
            <v>FRE</v>
          </cell>
          <cell r="I62" t="str">
            <v>KEYWORD</v>
          </cell>
          <cell r="J62">
            <v>-1E-3</v>
          </cell>
          <cell r="L62">
            <v>0</v>
          </cell>
          <cell r="M62">
            <v>-7249.1184040199996</v>
          </cell>
          <cell r="N62">
            <v>-7771.695367999977</v>
          </cell>
          <cell r="O62">
            <v>-7823.5292508499906</v>
          </cell>
          <cell r="P62" t="str">
            <v>52 L</v>
          </cell>
          <cell r="Q62">
            <v>-0.6690684508492023</v>
          </cell>
          <cell r="S62">
            <v>-12893.611663439984</v>
          </cell>
          <cell r="T62">
            <v>-13771.883198729978</v>
          </cell>
          <cell r="U62">
            <v>-13741.227683652482</v>
          </cell>
          <cell r="V62" t="str">
            <v>31 P</v>
          </cell>
          <cell r="W62">
            <v>0.22509439442346793</v>
          </cell>
        </row>
        <row r="63">
          <cell r="D63">
            <v>3123003100</v>
          </cell>
          <cell r="E63" t="str">
            <v>$1</v>
          </cell>
          <cell r="F63" t="str">
            <v>$1</v>
          </cell>
          <cell r="H63" t="str">
            <v>$1</v>
          </cell>
          <cell r="J63">
            <v>-1E-3</v>
          </cell>
          <cell r="L63">
            <v>0</v>
          </cell>
          <cell r="M63">
            <v>-4244.4267389900006</v>
          </cell>
          <cell r="N63">
            <v>-4574.1619713699774</v>
          </cell>
          <cell r="O63">
            <v>-4954.4365287699875</v>
          </cell>
          <cell r="P63" t="str">
            <v>380 L</v>
          </cell>
          <cell r="Q63">
            <v>-8.3078268473983385</v>
          </cell>
          <cell r="S63">
            <v>-7705.1973380999971</v>
          </cell>
          <cell r="T63">
            <v>-8152.6555946499793</v>
          </cell>
          <cell r="U63">
            <v>-8716.7735696234413</v>
          </cell>
          <cell r="V63" t="str">
            <v>564 L</v>
          </cell>
          <cell r="W63">
            <v>-6.9176990065006745</v>
          </cell>
        </row>
        <row r="64">
          <cell r="D64">
            <v>3123003115</v>
          </cell>
          <cell r="E64" t="str">
            <v>K0001</v>
          </cell>
          <cell r="F64" t="str">
            <v>Actual_</v>
          </cell>
          <cell r="H64" t="str">
            <v>M.CTD</v>
          </cell>
          <cell r="J64">
            <v>-1E-3</v>
          </cell>
          <cell r="L64">
            <v>0</v>
          </cell>
          <cell r="M64">
            <v>-1650.34764247</v>
          </cell>
          <cell r="N64">
            <v>-1802.7741586699899</v>
          </cell>
          <cell r="O64">
            <v>-2174.3066157799899</v>
          </cell>
          <cell r="P64" t="str">
            <v>371 L</v>
          </cell>
          <cell r="Q64">
            <v>-20.57681641708264</v>
          </cell>
          <cell r="R64">
            <v>44460.577799999999</v>
          </cell>
          <cell r="S64">
            <v>-3166.8895675200001</v>
          </cell>
          <cell r="T64">
            <v>-3257.4256401599896</v>
          </cell>
          <cell r="U64">
            <v>-3745.7743013690701</v>
          </cell>
          <cell r="V64" t="str">
            <v>489 L</v>
          </cell>
          <cell r="W64">
            <v>-15.013816395455942</v>
          </cell>
        </row>
        <row r="65">
          <cell r="D65">
            <v>3123003125</v>
          </cell>
          <cell r="E65" t="str">
            <v>K0001</v>
          </cell>
          <cell r="F65" t="str">
            <v>BudgetBase_</v>
          </cell>
          <cell r="H65" t="str">
            <v>M.CTD</v>
          </cell>
          <cell r="J65">
            <v>-1E-3</v>
          </cell>
          <cell r="L65">
            <v>0</v>
          </cell>
          <cell r="M65">
            <v>-20.032405400000002</v>
          </cell>
          <cell r="N65">
            <v>-19.69635298</v>
          </cell>
          <cell r="O65">
            <v>-17.731396149999902</v>
          </cell>
          <cell r="P65" t="str">
            <v>2 P</v>
          </cell>
          <cell r="Q65">
            <v>10</v>
          </cell>
          <cell r="S65">
            <v>-37.015607340000003</v>
          </cell>
          <cell r="T65">
            <v>-37.838035170000005</v>
          </cell>
          <cell r="U65">
            <v>-32.065367690404905</v>
          </cell>
          <cell r="V65" t="str">
            <v>6 P</v>
          </cell>
          <cell r="W65">
            <v>15.789473684210526</v>
          </cell>
        </row>
        <row r="66">
          <cell r="D66">
            <v>3123003137</v>
          </cell>
          <cell r="E66" t="str">
            <v>K0001</v>
          </cell>
          <cell r="F66" t="str">
            <v>Budget_</v>
          </cell>
          <cell r="H66" t="str">
            <v>M.CTD</v>
          </cell>
          <cell r="J66">
            <v>-1E-3</v>
          </cell>
          <cell r="L66">
            <v>0</v>
          </cell>
          <cell r="M66">
            <v>-1590.1059142900001</v>
          </cell>
          <cell r="N66">
            <v>-1721.1439465999899</v>
          </cell>
          <cell r="O66">
            <v>-1453.6574641899999</v>
          </cell>
          <cell r="P66" t="str">
            <v>267 P</v>
          </cell>
          <cell r="Q66">
            <v>15.514235909355026</v>
          </cell>
          <cell r="R66">
            <v>44238.530989999999</v>
          </cell>
          <cell r="S66">
            <v>-2794.2213788800004</v>
          </cell>
          <cell r="T66">
            <v>-3015.62543782999</v>
          </cell>
          <cell r="U66">
            <v>-2502.9556349339359</v>
          </cell>
          <cell r="V66" t="str">
            <v>513 P</v>
          </cell>
          <cell r="W66">
            <v>17.009283819628649</v>
          </cell>
        </row>
        <row r="67">
          <cell r="D67">
            <v>3123003141</v>
          </cell>
          <cell r="E67" t="str">
            <v>K0001</v>
          </cell>
          <cell r="F67" t="str">
            <v>Actual_</v>
          </cell>
          <cell r="H67" t="str">
            <v>M.CTD</v>
          </cell>
          <cell r="J67">
            <v>-1E-3</v>
          </cell>
          <cell r="L67">
            <v>0</v>
          </cell>
          <cell r="M67">
            <v>-392.94995626000002</v>
          </cell>
          <cell r="N67">
            <v>-425.42966113000006</v>
          </cell>
          <cell r="O67">
            <v>-456.27792883999905</v>
          </cell>
          <cell r="P67" t="str">
            <v>31 L</v>
          </cell>
          <cell r="Q67">
            <v>-7.2941176470588234</v>
          </cell>
          <cell r="R67">
            <v>44460.577799999999</v>
          </cell>
          <cell r="S67">
            <v>-684.92496887999994</v>
          </cell>
          <cell r="T67">
            <v>-763.10597690999907</v>
          </cell>
          <cell r="U67">
            <v>-799.98931841728324</v>
          </cell>
          <cell r="V67" t="str">
            <v>37 L</v>
          </cell>
          <cell r="W67">
            <v>-4.8492791612057671</v>
          </cell>
        </row>
        <row r="68">
          <cell r="D68">
            <v>3123003145</v>
          </cell>
          <cell r="E68" t="str">
            <v>K0001</v>
          </cell>
          <cell r="F68" t="str">
            <v>Budget_</v>
          </cell>
          <cell r="H68" t="str">
            <v>M.CTD</v>
          </cell>
          <cell r="J68">
            <v>-1E-3</v>
          </cell>
          <cell r="L68">
            <v>0</v>
          </cell>
          <cell r="M68">
            <v>-127.04605178</v>
          </cell>
          <cell r="N68">
            <v>-196.42594996</v>
          </cell>
          <cell r="O68">
            <v>-140.43177241999902</v>
          </cell>
          <cell r="P68" t="str">
            <v>56 P</v>
          </cell>
          <cell r="Q68">
            <v>28.571428571428569</v>
          </cell>
          <cell r="R68">
            <v>44238.530989999999</v>
          </cell>
          <cell r="S68">
            <v>-232.52396203999899</v>
          </cell>
          <cell r="T68">
            <v>-344.01477899999998</v>
          </cell>
          <cell r="U68">
            <v>-262.86281490935164</v>
          </cell>
          <cell r="V68" t="str">
            <v>81 P</v>
          </cell>
          <cell r="W68">
            <v>23.546511627906977</v>
          </cell>
        </row>
        <row r="69">
          <cell r="D69">
            <v>3123003147</v>
          </cell>
          <cell r="E69" t="str">
            <v>K0001</v>
          </cell>
          <cell r="F69" t="str">
            <v>DetailedFC3_</v>
          </cell>
          <cell r="H69" t="str">
            <v>M.CTD</v>
          </cell>
          <cell r="J69">
            <v>-1E-3</v>
          </cell>
          <cell r="L69">
            <v>0</v>
          </cell>
          <cell r="M69">
            <v>-11.92681301</v>
          </cell>
          <cell r="N69">
            <v>-7.6773757599999906</v>
          </cell>
          <cell r="O69">
            <v>-2.0939224899999997</v>
          </cell>
          <cell r="P69" t="str">
            <v>6 P</v>
          </cell>
          <cell r="Q69">
            <v>75</v>
          </cell>
          <cell r="R69">
            <v>44460.577799999999</v>
          </cell>
          <cell r="S69">
            <v>-14.251980150000001</v>
          </cell>
          <cell r="T69">
            <v>-13.16121564</v>
          </cell>
          <cell r="U69">
            <v>-5.1716766705481403</v>
          </cell>
          <cell r="V69" t="str">
            <v>8 P</v>
          </cell>
          <cell r="W69">
            <v>61.53846153846154</v>
          </cell>
        </row>
        <row r="70">
          <cell r="D70">
            <v>3123003149</v>
          </cell>
          <cell r="J70">
            <v>-1E-3</v>
          </cell>
          <cell r="L70">
            <v>0</v>
          </cell>
          <cell r="M70">
            <v>-10.80697005</v>
          </cell>
          <cell r="N70">
            <v>-3.97594812</v>
          </cell>
          <cell r="O70">
            <v>-2.5849565400000003</v>
          </cell>
          <cell r="P70" t="str">
            <v>1 P</v>
          </cell>
          <cell r="Q70">
            <v>25</v>
          </cell>
          <cell r="S70">
            <v>-6.1466603200000005</v>
          </cell>
          <cell r="T70">
            <v>-6.7780750000000003</v>
          </cell>
          <cell r="U70">
            <v>-4.0356123488478897</v>
          </cell>
          <cell r="V70" t="str">
            <v>3 P</v>
          </cell>
          <cell r="W70">
            <v>42.857142857142854</v>
          </cell>
        </row>
        <row r="71">
          <cell r="D71" t="str">
            <v>$formula</v>
          </cell>
          <cell r="M71">
            <v>-149.77983483999998</v>
          </cell>
          <cell r="N71">
            <v>-208.07927383999998</v>
          </cell>
          <cell r="O71">
            <v>-145.11065144999904</v>
          </cell>
          <cell r="P71" t="str">
            <v>63 P</v>
          </cell>
          <cell r="Q71">
            <v>30.288461538461537</v>
          </cell>
          <cell r="S71">
            <v>-252.922602509999</v>
          </cell>
          <cell r="T71">
            <v>-363.95406964</v>
          </cell>
          <cell r="U71">
            <v>-272.0701039287477</v>
          </cell>
          <cell r="V71" t="str">
            <v>92 P</v>
          </cell>
          <cell r="W71">
            <v>25.274725274725274</v>
          </cell>
        </row>
        <row r="72">
          <cell r="D72">
            <v>3123003111</v>
          </cell>
          <cell r="J72">
            <v>-1E-3</v>
          </cell>
          <cell r="L72">
            <v>0</v>
          </cell>
          <cell r="M72">
            <v>-12.30648897</v>
          </cell>
          <cell r="N72">
            <v>-6.7507382699999896</v>
          </cell>
          <cell r="O72">
            <v>-19.802676129999899</v>
          </cell>
          <cell r="P72" t="str">
            <v>13 L</v>
          </cell>
          <cell r="Q72" t="str">
            <v>&lt;-99,9</v>
          </cell>
          <cell r="S72">
            <v>-28.526043960000003</v>
          </cell>
          <cell r="T72">
            <v>-11.868398130000001</v>
          </cell>
          <cell r="U72">
            <v>-24.093804229060989</v>
          </cell>
          <cell r="V72" t="str">
            <v>12 L</v>
          </cell>
          <cell r="W72" t="str">
            <v>&lt;-99,9</v>
          </cell>
        </row>
        <row r="73">
          <cell r="D73">
            <v>3123003127</v>
          </cell>
          <cell r="J73">
            <v>-1E-3</v>
          </cell>
          <cell r="L73">
            <v>0</v>
          </cell>
          <cell r="M73">
            <v>-8.9203800300000005</v>
          </cell>
          <cell r="N73">
            <v>-9.7528090899999906</v>
          </cell>
          <cell r="O73">
            <v>-4.40988457</v>
          </cell>
          <cell r="P73" t="str">
            <v>6 P</v>
          </cell>
          <cell r="Q73">
            <v>60</v>
          </cell>
          <cell r="S73">
            <v>-13.460188430000001</v>
          </cell>
          <cell r="T73">
            <v>-17.861797760000002</v>
          </cell>
          <cell r="U73">
            <v>-8.8720080091172502</v>
          </cell>
          <cell r="V73" t="str">
            <v>9 P</v>
          </cell>
          <cell r="W73">
            <v>50</v>
          </cell>
        </row>
        <row r="74">
          <cell r="D74">
            <v>3123003129</v>
          </cell>
          <cell r="J74">
            <v>-1E-3</v>
          </cell>
          <cell r="L74">
            <v>0</v>
          </cell>
          <cell r="M74">
            <v>-47.425197930000003</v>
          </cell>
          <cell r="N74">
            <v>-0.58587513999999996</v>
          </cell>
          <cell r="O74">
            <v>-4.5971023700000009</v>
          </cell>
          <cell r="P74" t="str">
            <v>4 L</v>
          </cell>
          <cell r="Q74" t="str">
            <v>&lt;-99,9</v>
          </cell>
          <cell r="S74">
            <v>-95.104079840000011</v>
          </cell>
          <cell r="T74">
            <v>-1.1398074999999999</v>
          </cell>
          <cell r="U74">
            <v>-7.3871752445929895</v>
          </cell>
          <cell r="V74" t="str">
            <v>6 L</v>
          </cell>
          <cell r="W74" t="str">
            <v>&lt;-99,9</v>
          </cell>
        </row>
        <row r="75">
          <cell r="D75">
            <v>3123003131</v>
          </cell>
          <cell r="J75">
            <v>-1E-3</v>
          </cell>
          <cell r="L75">
            <v>0</v>
          </cell>
          <cell r="M75">
            <v>-2.0329108300000001</v>
          </cell>
          <cell r="N75">
            <v>-2.1009180000000002E-2</v>
          </cell>
          <cell r="O75">
            <v>-1.2707299999999899E-2</v>
          </cell>
          <cell r="P75" t="str">
            <v xml:space="preserve">0   </v>
          </cell>
          <cell r="Q75">
            <v>0</v>
          </cell>
          <cell r="S75">
            <v>-3.7069624599999997</v>
          </cell>
          <cell r="T75">
            <v>-3.6082000000000003E-2</v>
          </cell>
          <cell r="U75">
            <v>-2.3123844618554296E-2</v>
          </cell>
          <cell r="V75" t="str">
            <v xml:space="preserve">0   </v>
          </cell>
          <cell r="W75">
            <v>0</v>
          </cell>
        </row>
        <row r="76">
          <cell r="D76">
            <v>3123003139</v>
          </cell>
          <cell r="J76">
            <v>-1E-3</v>
          </cell>
          <cell r="L76">
            <v>0</v>
          </cell>
          <cell r="M76">
            <v>-101.49982150000001</v>
          </cell>
          <cell r="N76">
            <v>-105.533047069999</v>
          </cell>
          <cell r="O76">
            <v>-127.2568323</v>
          </cell>
          <cell r="P76" t="str">
            <v>21 L</v>
          </cell>
          <cell r="Q76">
            <v>-19.811320754716981</v>
          </cell>
          <cell r="S76">
            <v>-166.49347118</v>
          </cell>
          <cell r="T76">
            <v>-189.85527327</v>
          </cell>
          <cell r="U76">
            <v>-218.49694781311112</v>
          </cell>
          <cell r="V76" t="str">
            <v>28 L</v>
          </cell>
          <cell r="W76">
            <v>-14.736842105263156</v>
          </cell>
        </row>
        <row r="77">
          <cell r="D77">
            <v>3123003143</v>
          </cell>
          <cell r="J77">
            <v>-1E-3</v>
          </cell>
          <cell r="L77">
            <v>0</v>
          </cell>
          <cell r="M77">
            <v>-169.06776126</v>
          </cell>
          <cell r="N77">
            <v>-159.26522275999901</v>
          </cell>
          <cell r="O77">
            <v>-308.19350008999902</v>
          </cell>
          <cell r="P77" t="str">
            <v>149 L</v>
          </cell>
          <cell r="Q77">
            <v>-93.710691823899367</v>
          </cell>
          <cell r="S77">
            <v>-275.67867595999905</v>
          </cell>
          <cell r="T77">
            <v>-290.42111180000001</v>
          </cell>
          <cell r="U77">
            <v>-598.35683941950992</v>
          </cell>
          <cell r="V77" t="str">
            <v>308 L</v>
          </cell>
          <cell r="W77" t="str">
            <v>&lt;-99,9</v>
          </cell>
        </row>
        <row r="78">
          <cell r="D78">
            <v>3123003151</v>
          </cell>
          <cell r="J78">
            <v>-1E-3</v>
          </cell>
          <cell r="L78">
            <v>0</v>
          </cell>
          <cell r="M78">
            <v>-28.90946632</v>
          </cell>
          <cell r="N78">
            <v>-34.717916759999902</v>
          </cell>
          <cell r="O78">
            <v>-34.765153670000004</v>
          </cell>
          <cell r="P78" t="str">
            <v xml:space="preserve">0   </v>
          </cell>
          <cell r="Q78">
            <v>0</v>
          </cell>
          <cell r="S78">
            <v>-52.608680569999997</v>
          </cell>
          <cell r="T78">
            <v>-61.171839020000007</v>
          </cell>
          <cell r="U78">
            <v>-58.804168801672347</v>
          </cell>
          <cell r="V78" t="str">
            <v>2 P</v>
          </cell>
          <cell r="W78">
            <v>3.278688524590164</v>
          </cell>
        </row>
        <row r="79">
          <cell r="D79">
            <v>3123003153</v>
          </cell>
          <cell r="J79">
            <v>-1E-3</v>
          </cell>
          <cell r="L79">
            <v>0</v>
          </cell>
          <cell r="M79">
            <v>-71.048958889999994</v>
          </cell>
          <cell r="N79">
            <v>-80.411959879999912</v>
          </cell>
          <cell r="O79">
            <v>-208.31461593</v>
          </cell>
          <cell r="P79" t="str">
            <v>128 L</v>
          </cell>
          <cell r="Q79" t="str">
            <v>&lt;-99,9</v>
          </cell>
          <cell r="S79">
            <v>-133.64511056999899</v>
          </cell>
          <cell r="T79">
            <v>-142.35212546000002</v>
          </cell>
          <cell r="U79">
            <v>-447.88477592231288</v>
          </cell>
          <cell r="V79" t="str">
            <v>306 L</v>
          </cell>
          <cell r="W79" t="str">
            <v>&lt;-99,9</v>
          </cell>
        </row>
        <row r="80">
          <cell r="D80" t="str">
            <v>$formula</v>
          </cell>
          <cell r="M80">
            <v>-441.21098573</v>
          </cell>
          <cell r="N80">
            <v>-397.03857814999782</v>
          </cell>
          <cell r="O80">
            <v>-707.35247235999896</v>
          </cell>
          <cell r="P80" t="str">
            <v>310 L</v>
          </cell>
          <cell r="Q80">
            <v>-78.085642317380348</v>
          </cell>
          <cell r="S80">
            <v>-769.22321296999814</v>
          </cell>
          <cell r="T80">
            <v>-714.70643494000001</v>
          </cell>
          <cell r="U80">
            <v>-1363.918843283996</v>
          </cell>
          <cell r="V80" t="str">
            <v>649 L</v>
          </cell>
          <cell r="W80">
            <v>-90.769230769230774</v>
          </cell>
        </row>
        <row r="81">
          <cell r="D81">
            <v>3123003200</v>
          </cell>
          <cell r="J81">
            <v>-1E-3</v>
          </cell>
          <cell r="L81">
            <v>0</v>
          </cell>
          <cell r="M81">
            <v>-324.30900650999996</v>
          </cell>
          <cell r="N81">
            <v>-337.09670156000004</v>
          </cell>
          <cell r="O81">
            <v>-311.91282017999998</v>
          </cell>
          <cell r="P81" t="str">
            <v>25 P</v>
          </cell>
          <cell r="Q81">
            <v>7.4183976261127587</v>
          </cell>
          <cell r="S81">
            <v>-556.70922103999908</v>
          </cell>
          <cell r="T81">
            <v>-582.95302719000006</v>
          </cell>
          <cell r="U81">
            <v>-580.5249190129706</v>
          </cell>
          <cell r="V81" t="str">
            <v>2 P</v>
          </cell>
          <cell r="W81">
            <v>0.34305317324185247</v>
          </cell>
        </row>
        <row r="82">
          <cell r="D82">
            <v>3123003300</v>
          </cell>
          <cell r="J82">
            <v>-1E-3</v>
          </cell>
          <cell r="L82">
            <v>0</v>
          </cell>
          <cell r="M82">
            <v>-1885.9008456000001</v>
          </cell>
          <cell r="N82">
            <v>-1938.2377476599981</v>
          </cell>
          <cell r="O82">
            <v>-1867.2443989999997</v>
          </cell>
          <cell r="P82" t="str">
            <v>71 P</v>
          </cell>
          <cell r="Q82">
            <v>3.6635706914344688</v>
          </cell>
          <cell r="S82">
            <v>-3317.3583869299982</v>
          </cell>
          <cell r="T82">
            <v>-3435.5441757699978</v>
          </cell>
          <cell r="U82">
            <v>-3279.4180421572783</v>
          </cell>
          <cell r="V82" t="str">
            <v>157 P</v>
          </cell>
          <cell r="W82">
            <v>4.569266589057043</v>
          </cell>
        </row>
        <row r="83">
          <cell r="D83">
            <v>3123003307</v>
          </cell>
          <cell r="J83">
            <v>-1E-3</v>
          </cell>
          <cell r="L83">
            <v>0</v>
          </cell>
          <cell r="M83">
            <v>-349.13222561000003</v>
          </cell>
          <cell r="N83">
            <v>-348.92191910000003</v>
          </cell>
          <cell r="O83">
            <v>-350.65967522000005</v>
          </cell>
          <cell r="P83" t="str">
            <v>2 L</v>
          </cell>
          <cell r="Q83">
            <v>-0.57306590257879653</v>
          </cell>
          <cell r="S83">
            <v>-597.43054433000009</v>
          </cell>
          <cell r="T83">
            <v>-598.15186129999893</v>
          </cell>
          <cell r="U83">
            <v>-602.43647641629309</v>
          </cell>
          <cell r="V83" t="str">
            <v>4 L</v>
          </cell>
          <cell r="W83">
            <v>-0.66889632107023411</v>
          </cell>
        </row>
        <row r="84">
          <cell r="D84">
            <v>3123003309</v>
          </cell>
          <cell r="J84">
            <v>-1E-3</v>
          </cell>
          <cell r="L84">
            <v>0</v>
          </cell>
          <cell r="M84">
            <v>-332.67299561999999</v>
          </cell>
          <cell r="N84">
            <v>-315.94835783999901</v>
          </cell>
          <cell r="O84">
            <v>-316.63439104000003</v>
          </cell>
          <cell r="P84" t="str">
            <v>1 L</v>
          </cell>
          <cell r="Q84">
            <v>-0.31645569620253167</v>
          </cell>
          <cell r="S84">
            <v>-563.88989726999898</v>
          </cell>
          <cell r="T84">
            <v>-548.3545297799991</v>
          </cell>
          <cell r="U84">
            <v>-521.83374365898669</v>
          </cell>
          <cell r="V84" t="str">
            <v>26 P</v>
          </cell>
          <cell r="W84">
            <v>4.7445255474452548</v>
          </cell>
        </row>
        <row r="85">
          <cell r="D85">
            <v>3123003311</v>
          </cell>
          <cell r="J85">
            <v>-1E-3</v>
          </cell>
          <cell r="L85">
            <v>0</v>
          </cell>
          <cell r="M85">
            <v>-213.76562870999999</v>
          </cell>
          <cell r="N85">
            <v>-107.12002145999899</v>
          </cell>
          <cell r="O85">
            <v>-130.56512015999999</v>
          </cell>
          <cell r="P85" t="str">
            <v>24 L</v>
          </cell>
          <cell r="Q85">
            <v>-22.429906542056074</v>
          </cell>
          <cell r="S85">
            <v>-265.49092066999901</v>
          </cell>
          <cell r="T85">
            <v>-189.51342718999999</v>
          </cell>
          <cell r="U85">
            <v>-205.4363556871979</v>
          </cell>
          <cell r="V85" t="str">
            <v>15 L</v>
          </cell>
          <cell r="W85">
            <v>-7.8947368421052628</v>
          </cell>
        </row>
        <row r="86">
          <cell r="D86">
            <v>3123003317</v>
          </cell>
          <cell r="J86">
            <v>-1E-3</v>
          </cell>
          <cell r="L86">
            <v>0</v>
          </cell>
          <cell r="M86">
            <v>-961.5485219599999</v>
          </cell>
          <cell r="N86">
            <v>-1147.9516419899999</v>
          </cell>
          <cell r="O86">
            <v>-1066.40954197</v>
          </cell>
          <cell r="P86" t="str">
            <v>82 P</v>
          </cell>
          <cell r="Q86">
            <v>7.1428571428571423</v>
          </cell>
          <cell r="S86">
            <v>-1859.15807169</v>
          </cell>
          <cell r="T86">
            <v>-2068.1569254199999</v>
          </cell>
          <cell r="U86">
            <v>-1920.1109281889403</v>
          </cell>
          <cell r="V86" t="str">
            <v>148 P</v>
          </cell>
          <cell r="W86">
            <v>7.1566731141199229</v>
          </cell>
        </row>
        <row r="87">
          <cell r="D87">
            <v>3123003301</v>
          </cell>
          <cell r="J87">
            <v>-1E-3</v>
          </cell>
          <cell r="L87">
            <v>0</v>
          </cell>
          <cell r="M87">
            <v>0</v>
          </cell>
          <cell r="N87">
            <v>0</v>
          </cell>
          <cell r="O87">
            <v>0</v>
          </cell>
          <cell r="P87" t="str">
            <v xml:space="preserve">0   </v>
          </cell>
          <cell r="Q87">
            <v>0</v>
          </cell>
          <cell r="S87">
            <v>0</v>
          </cell>
          <cell r="T87">
            <v>0</v>
          </cell>
          <cell r="U87">
            <v>0</v>
          </cell>
          <cell r="V87" t="str">
            <v xml:space="preserve">0   </v>
          </cell>
          <cell r="W87">
            <v>0</v>
          </cell>
        </row>
        <row r="88">
          <cell r="D88">
            <v>3123003313</v>
          </cell>
          <cell r="J88">
            <v>-1E-3</v>
          </cell>
          <cell r="L88">
            <v>0</v>
          </cell>
          <cell r="M88">
            <v>-1.8518587</v>
          </cell>
          <cell r="N88">
            <v>-16.002132380000003</v>
          </cell>
          <cell r="O88">
            <v>-2.9271066099999903</v>
          </cell>
          <cell r="P88" t="str">
            <v>13 P</v>
          </cell>
          <cell r="Q88">
            <v>81.25</v>
          </cell>
          <cell r="S88">
            <v>-3.4097583199999901</v>
          </cell>
          <cell r="T88">
            <v>-27.433418079999903</v>
          </cell>
          <cell r="U88">
            <v>-29.551974205859892</v>
          </cell>
          <cell r="V88" t="str">
            <v>3 L</v>
          </cell>
          <cell r="W88">
            <v>-11.111111111111111</v>
          </cell>
        </row>
        <row r="89">
          <cell r="D89">
            <v>3123003315</v>
          </cell>
          <cell r="J89">
            <v>-1E-3</v>
          </cell>
          <cell r="L89">
            <v>0</v>
          </cell>
          <cell r="M89">
            <v>-26.929615000000002</v>
          </cell>
          <cell r="N89">
            <v>-2.2936748900000001</v>
          </cell>
          <cell r="O89">
            <v>-4.8564000000000003E-2</v>
          </cell>
          <cell r="P89" t="str">
            <v>2 P</v>
          </cell>
          <cell r="Q89" t="str">
            <v>&gt;99,9</v>
          </cell>
          <cell r="S89">
            <v>-27.979194649999904</v>
          </cell>
          <cell r="T89">
            <v>-3.9340140000000003</v>
          </cell>
          <cell r="U89">
            <v>-4.8564000000000003E-2</v>
          </cell>
          <cell r="V89" t="str">
            <v>4 P</v>
          </cell>
          <cell r="W89" t="str">
            <v>&gt;99,9</v>
          </cell>
        </row>
        <row r="90">
          <cell r="D90" t="str">
            <v>$formula</v>
          </cell>
          <cell r="M90">
            <v>-28.781473700000003</v>
          </cell>
          <cell r="N90">
            <v>-18.295807270000005</v>
          </cell>
          <cell r="O90">
            <v>-2.9756706099999901</v>
          </cell>
          <cell r="P90" t="str">
            <v>15 P</v>
          </cell>
          <cell r="Q90">
            <v>83.333333333333343</v>
          </cell>
          <cell r="S90">
            <v>-31.388952969999895</v>
          </cell>
          <cell r="T90">
            <v>-31.367432079999904</v>
          </cell>
          <cell r="U90">
            <v>-29.600538205859891</v>
          </cell>
          <cell r="V90" t="str">
            <v>1 P</v>
          </cell>
          <cell r="W90">
            <v>3.225806451612903</v>
          </cell>
        </row>
        <row r="91">
          <cell r="D91">
            <v>3123003400</v>
          </cell>
          <cell r="J91">
            <v>-1E-3</v>
          </cell>
          <cell r="L91">
            <v>0</v>
          </cell>
          <cell r="M91">
            <v>-953.25176025000007</v>
          </cell>
          <cell r="N91">
            <v>-1120.8463574100001</v>
          </cell>
          <cell r="O91">
            <v>-903.95544986000004</v>
          </cell>
          <cell r="P91" t="str">
            <v>217 P</v>
          </cell>
          <cell r="Q91">
            <v>19.357716324710079</v>
          </cell>
          <cell r="S91">
            <v>-1552.6710625799899</v>
          </cell>
          <cell r="T91">
            <v>-1955.93512751</v>
          </cell>
          <cell r="U91">
            <v>-1568.3919286863429</v>
          </cell>
          <cell r="V91" t="str">
            <v>388 P</v>
          </cell>
          <cell r="W91">
            <v>19.836400817995912</v>
          </cell>
        </row>
        <row r="92">
          <cell r="D92">
            <v>3121000000</v>
          </cell>
          <cell r="J92">
            <v>1E-3</v>
          </cell>
          <cell r="L92">
            <v>1</v>
          </cell>
          <cell r="M92">
            <v>116.47573977</v>
          </cell>
          <cell r="N92">
            <v>94.77386362</v>
          </cell>
          <cell r="O92">
            <v>128.32584586000002</v>
          </cell>
          <cell r="P92" t="str">
            <v>33 P</v>
          </cell>
          <cell r="Q92">
            <v>34.736842105263158</v>
          </cell>
          <cell r="S92">
            <v>187.71380399000003</v>
          </cell>
          <cell r="T92">
            <v>174.77196875000001</v>
          </cell>
          <cell r="U92">
            <v>261.07627956134007</v>
          </cell>
          <cell r="V92" t="str">
            <v>86 P</v>
          </cell>
          <cell r="W92">
            <v>49.142857142857146</v>
          </cell>
        </row>
        <row r="93">
          <cell r="D93">
            <v>3123003500</v>
          </cell>
          <cell r="J93">
            <v>-1E-3</v>
          </cell>
          <cell r="L93">
            <v>0</v>
          </cell>
          <cell r="M93">
            <v>-82.004183040000001</v>
          </cell>
          <cell r="N93">
            <v>-55.725113469999904</v>
          </cell>
          <cell r="O93">
            <v>-77.471530939999894</v>
          </cell>
          <cell r="P93" t="str">
            <v>21 L</v>
          </cell>
          <cell r="Q93">
            <v>-37.5</v>
          </cell>
          <cell r="S93">
            <v>-178.89303878000001</v>
          </cell>
          <cell r="T93">
            <v>-96.229255090000009</v>
          </cell>
          <cell r="U93">
            <v>-116.01612145232761</v>
          </cell>
          <cell r="V93" t="str">
            <v>20 L</v>
          </cell>
          <cell r="W93">
            <v>-20.833333333333336</v>
          </cell>
        </row>
        <row r="94">
          <cell r="D94" t="str">
            <v>$formula</v>
          </cell>
          <cell r="M94">
            <v>-918.78020351999999</v>
          </cell>
          <cell r="N94">
            <v>-1081.7976072600002</v>
          </cell>
          <cell r="O94">
            <v>-853.10113493999984</v>
          </cell>
          <cell r="P94" t="str">
            <v>229 P</v>
          </cell>
          <cell r="Q94">
            <v>21.164510166358593</v>
          </cell>
          <cell r="S94">
            <v>-1543.8502973699899</v>
          </cell>
          <cell r="T94">
            <v>-1877.3924138499999</v>
          </cell>
          <cell r="U94">
            <v>-1423.3317705773304</v>
          </cell>
          <cell r="V94" t="str">
            <v>454 P</v>
          </cell>
          <cell r="W94">
            <v>24.187533297815662</v>
          </cell>
        </row>
        <row r="95">
          <cell r="D95">
            <v>3124000000</v>
          </cell>
          <cell r="J95">
            <v>1E-3</v>
          </cell>
          <cell r="L95">
            <v>1</v>
          </cell>
          <cell r="M95">
            <v>124.89359841</v>
          </cell>
          <cell r="N95">
            <v>159.59865984999902</v>
          </cell>
          <cell r="O95">
            <v>162.99063203999901</v>
          </cell>
          <cell r="P95" t="str">
            <v>3 P</v>
          </cell>
          <cell r="Q95">
            <v>1.875</v>
          </cell>
          <cell r="S95">
            <v>229.92378781000002</v>
          </cell>
          <cell r="T95">
            <v>276.66201273000001</v>
          </cell>
          <cell r="U95">
            <v>258.82061771853489</v>
          </cell>
          <cell r="V95" t="str">
            <v>18 L</v>
          </cell>
          <cell r="W95">
            <v>-6.4981949458483745</v>
          </cell>
        </row>
        <row r="96">
          <cell r="D96">
            <v>3199990000</v>
          </cell>
          <cell r="J96">
            <v>1E-3</v>
          </cell>
          <cell r="L96">
            <v>1</v>
          </cell>
          <cell r="M96">
            <v>5585.8040434899958</v>
          </cell>
          <cell r="N96">
            <v>6253.6670732100119</v>
          </cell>
          <cell r="O96">
            <v>6512.7907382500089</v>
          </cell>
          <cell r="P96" t="str">
            <v>259 P</v>
          </cell>
          <cell r="Q96">
            <v>4.1413495362967696</v>
          </cell>
          <cell r="S96">
            <v>9884.5227301899959</v>
          </cell>
          <cell r="T96">
            <v>10987.313111930007</v>
          </cell>
          <cell r="U96">
            <v>11406.69831001185</v>
          </cell>
          <cell r="V96" t="str">
            <v>420 P</v>
          </cell>
          <cell r="W96">
            <v>3.8226995540183855</v>
          </cell>
        </row>
        <row r="97">
          <cell r="D97">
            <v>3200000000</v>
          </cell>
          <cell r="J97">
            <v>-1E-3</v>
          </cell>
          <cell r="L97">
            <v>0</v>
          </cell>
          <cell r="M97">
            <v>-3654.5811389100008</v>
          </cell>
          <cell r="N97">
            <v>-3713.0409064099958</v>
          </cell>
          <cell r="O97">
            <v>-4101.1829348699966</v>
          </cell>
          <cell r="P97" t="str">
            <v>388 L</v>
          </cell>
          <cell r="Q97">
            <v>-10.449771074602747</v>
          </cell>
          <cell r="S97">
            <v>-6688.7227761699951</v>
          </cell>
          <cell r="T97">
            <v>-6522.4817556599792</v>
          </cell>
          <cell r="U97">
            <v>-6838.8820024756669</v>
          </cell>
          <cell r="V97" t="str">
            <v>317 L</v>
          </cell>
          <cell r="W97">
            <v>-4.8604722477767561</v>
          </cell>
        </row>
        <row r="98">
          <cell r="D98">
            <v>3210000000</v>
          </cell>
          <cell r="J98">
            <v>-1E-3</v>
          </cell>
          <cell r="L98">
            <v>0</v>
          </cell>
          <cell r="M98">
            <v>-2739.7037279400006</v>
          </cell>
          <cell r="N98">
            <v>-2665.6596821099974</v>
          </cell>
          <cell r="O98">
            <v>-3022.720097949998</v>
          </cell>
          <cell r="P98" t="str">
            <v>357 L</v>
          </cell>
          <cell r="Q98">
            <v>-13.390847711927981</v>
          </cell>
          <cell r="S98">
            <v>-4972.1103210699966</v>
          </cell>
          <cell r="T98">
            <v>-4664.4881103399857</v>
          </cell>
          <cell r="U98">
            <v>-4993.5350425617899</v>
          </cell>
          <cell r="V98" t="str">
            <v>330 L</v>
          </cell>
          <cell r="W98">
            <v>-7.0754716981132075</v>
          </cell>
        </row>
        <row r="99">
          <cell r="D99">
            <v>3211003100</v>
          </cell>
          <cell r="J99">
            <v>-1E-3</v>
          </cell>
          <cell r="L99">
            <v>0</v>
          </cell>
          <cell r="M99">
            <v>-0.66750401000000004</v>
          </cell>
          <cell r="N99">
            <v>-5.6344540000000005E-2</v>
          </cell>
          <cell r="O99">
            <v>-0.67429817000000003</v>
          </cell>
          <cell r="P99" t="str">
            <v>1 L</v>
          </cell>
          <cell r="Q99">
            <v>0</v>
          </cell>
          <cell r="S99">
            <v>-0.47936653999999895</v>
          </cell>
          <cell r="T99">
            <v>-9.7332259999999893E-2</v>
          </cell>
          <cell r="U99">
            <v>-1.7089458353139475</v>
          </cell>
          <cell r="V99" t="str">
            <v>2 L</v>
          </cell>
          <cell r="W99">
            <v>0</v>
          </cell>
        </row>
        <row r="100">
          <cell r="D100">
            <v>3212003100</v>
          </cell>
          <cell r="J100">
            <v>-1E-3</v>
          </cell>
          <cell r="L100">
            <v>0</v>
          </cell>
          <cell r="M100">
            <v>-0.75884391000000007</v>
          </cell>
          <cell r="N100">
            <v>-0.84997579000000012</v>
          </cell>
          <cell r="O100">
            <v>-1.3689091100000002</v>
          </cell>
          <cell r="P100" t="str">
            <v xml:space="preserve">0   </v>
          </cell>
          <cell r="Q100">
            <v>0</v>
          </cell>
          <cell r="S100">
            <v>-2.87620900999999</v>
          </cell>
          <cell r="T100">
            <v>-1.4666977400000001</v>
          </cell>
          <cell r="U100">
            <v>-1.8736835375358738</v>
          </cell>
          <cell r="V100" t="str">
            <v>1 L</v>
          </cell>
          <cell r="W100" t="str">
            <v>&lt;-99,9</v>
          </cell>
        </row>
        <row r="101">
          <cell r="D101">
            <v>3213003100</v>
          </cell>
          <cell r="J101">
            <v>-1E-3</v>
          </cell>
          <cell r="L101">
            <v>0</v>
          </cell>
          <cell r="M101">
            <v>-0.20391972999999999</v>
          </cell>
          <cell r="N101">
            <v>-0.16800914999999902</v>
          </cell>
          <cell r="O101">
            <v>-0.35537671999999898</v>
          </cell>
          <cell r="P101" t="str">
            <v xml:space="preserve">0   </v>
          </cell>
          <cell r="Q101">
            <v>0</v>
          </cell>
          <cell r="S101">
            <v>-0.10173578000000001</v>
          </cell>
          <cell r="T101">
            <v>-0.28835730999999998</v>
          </cell>
          <cell r="U101">
            <v>-0.40592393328614668</v>
          </cell>
          <cell r="V101" t="str">
            <v xml:space="preserve">0   </v>
          </cell>
          <cell r="W101">
            <v>0</v>
          </cell>
        </row>
        <row r="102">
          <cell r="D102">
            <v>3214003100</v>
          </cell>
          <cell r="J102">
            <v>-1E-3</v>
          </cell>
          <cell r="L102">
            <v>0</v>
          </cell>
          <cell r="M102">
            <v>-1.2151793800000001</v>
          </cell>
          <cell r="N102">
            <v>-1.5492254599999999</v>
          </cell>
          <cell r="O102">
            <v>-2.3144915400000001</v>
          </cell>
          <cell r="P102" t="str">
            <v xml:space="preserve">0   </v>
          </cell>
          <cell r="Q102">
            <v>0</v>
          </cell>
          <cell r="S102">
            <v>-2.5002350200000003</v>
          </cell>
          <cell r="T102">
            <v>-2.63798296</v>
          </cell>
          <cell r="U102">
            <v>-13.875218152222281</v>
          </cell>
          <cell r="V102" t="str">
            <v>11 L</v>
          </cell>
          <cell r="W102" t="str">
            <v>&lt;-99,9</v>
          </cell>
        </row>
        <row r="103">
          <cell r="D103">
            <v>3215003100</v>
          </cell>
          <cell r="J103">
            <v>-1E-3</v>
          </cell>
          <cell r="L103">
            <v>0</v>
          </cell>
          <cell r="M103">
            <v>-0.17852735000000003</v>
          </cell>
          <cell r="N103">
            <v>-8.1444469999999991E-2</v>
          </cell>
          <cell r="O103">
            <v>-2.4945319199999902</v>
          </cell>
          <cell r="P103" t="str">
            <v>2 L</v>
          </cell>
          <cell r="Q103">
            <v>0</v>
          </cell>
          <cell r="S103">
            <v>-0.25448345</v>
          </cell>
          <cell r="T103">
            <v>-0.13990480999999999</v>
          </cell>
          <cell r="U103">
            <v>-13.778046211486991</v>
          </cell>
          <cell r="V103" t="str">
            <v>14 L</v>
          </cell>
          <cell r="W103">
            <v>0</v>
          </cell>
        </row>
        <row r="104">
          <cell r="D104" t="str">
            <v>$formula</v>
          </cell>
          <cell r="M104">
            <v>-3.0239743799999999</v>
          </cell>
          <cell r="N104">
            <v>-2.7049994099999992</v>
          </cell>
          <cell r="O104">
            <v>-7.2076074599999895</v>
          </cell>
          <cell r="P104" t="str">
            <v>4 L</v>
          </cell>
          <cell r="Q104" t="str">
            <v>&lt;-99,9</v>
          </cell>
          <cell r="S104">
            <v>-6.2120297999999892</v>
          </cell>
          <cell r="T104">
            <v>-4.6302750799999997</v>
          </cell>
          <cell r="U104">
            <v>-31.641817669845242</v>
          </cell>
          <cell r="V104" t="str">
            <v>27 L</v>
          </cell>
          <cell r="W104" t="str">
            <v>&lt;-99,9</v>
          </cell>
        </row>
        <row r="105">
          <cell r="D105">
            <v>3211003200</v>
          </cell>
          <cell r="J105">
            <v>-1E-3</v>
          </cell>
          <cell r="L105">
            <v>0</v>
          </cell>
          <cell r="M105">
            <v>-45.916924290000004</v>
          </cell>
          <cell r="N105">
            <v>-63.005698590000002</v>
          </cell>
          <cell r="O105">
            <v>-55.894426509999903</v>
          </cell>
          <cell r="P105" t="str">
            <v>7 P</v>
          </cell>
          <cell r="Q105">
            <v>11.111111111111111</v>
          </cell>
          <cell r="S105">
            <v>-71.035217829999894</v>
          </cell>
          <cell r="T105">
            <v>-117.70818019000001</v>
          </cell>
          <cell r="U105">
            <v>-130.19918845718126</v>
          </cell>
          <cell r="V105" t="str">
            <v>12 L</v>
          </cell>
          <cell r="W105">
            <v>-10.16949152542373</v>
          </cell>
        </row>
        <row r="106">
          <cell r="D106">
            <v>3212003200</v>
          </cell>
          <cell r="J106">
            <v>-1E-3</v>
          </cell>
          <cell r="L106">
            <v>0</v>
          </cell>
          <cell r="M106">
            <v>-147.45333574</v>
          </cell>
          <cell r="N106">
            <v>-162.83071221</v>
          </cell>
          <cell r="O106">
            <v>-162.75579199000001</v>
          </cell>
          <cell r="P106" t="str">
            <v xml:space="preserve">0   </v>
          </cell>
          <cell r="Q106">
            <v>0</v>
          </cell>
          <cell r="S106">
            <v>-261.88391799000004</v>
          </cell>
          <cell r="T106">
            <v>-291.96643793000004</v>
          </cell>
          <cell r="U106">
            <v>-257.75831731769341</v>
          </cell>
          <cell r="V106" t="str">
            <v>34 P</v>
          </cell>
          <cell r="W106">
            <v>11.643835616438356</v>
          </cell>
        </row>
        <row r="107">
          <cell r="D107">
            <v>3213003200</v>
          </cell>
          <cell r="J107">
            <v>-1E-3</v>
          </cell>
          <cell r="L107">
            <v>0</v>
          </cell>
          <cell r="M107">
            <v>-59.825069110000001</v>
          </cell>
          <cell r="N107">
            <v>-63.894089159999901</v>
          </cell>
          <cell r="O107">
            <v>-60.759263420000003</v>
          </cell>
          <cell r="P107" t="str">
            <v>3 P</v>
          </cell>
          <cell r="Q107">
            <v>4.6875</v>
          </cell>
          <cell r="S107">
            <v>-105.18487201000001</v>
          </cell>
          <cell r="T107">
            <v>-110.020924209999</v>
          </cell>
          <cell r="U107">
            <v>-111.72242045702369</v>
          </cell>
          <cell r="V107" t="str">
            <v>2 L</v>
          </cell>
          <cell r="W107">
            <v>-1.8181818181818181</v>
          </cell>
        </row>
        <row r="108">
          <cell r="D108">
            <v>3214003200</v>
          </cell>
          <cell r="J108">
            <v>-1E-3</v>
          </cell>
          <cell r="L108">
            <v>0</v>
          </cell>
          <cell r="M108">
            <v>-317.98538524999998</v>
          </cell>
          <cell r="N108">
            <v>-348.61057444999898</v>
          </cell>
          <cell r="O108">
            <v>-340.09508706999895</v>
          </cell>
          <cell r="P108" t="str">
            <v>9 P</v>
          </cell>
          <cell r="Q108">
            <v>2.5787965616045847</v>
          </cell>
          <cell r="S108">
            <v>-562.23832900000002</v>
          </cell>
          <cell r="T108">
            <v>-607.63303450999899</v>
          </cell>
          <cell r="U108">
            <v>-590.29389982670511</v>
          </cell>
          <cell r="V108" t="str">
            <v>18 P</v>
          </cell>
          <cell r="W108">
            <v>2.9605263157894735</v>
          </cell>
        </row>
        <row r="109">
          <cell r="D109">
            <v>3215003200</v>
          </cell>
          <cell r="J109">
            <v>-1E-3</v>
          </cell>
          <cell r="L109">
            <v>0</v>
          </cell>
          <cell r="M109">
            <v>-14.482224990000001</v>
          </cell>
          <cell r="N109">
            <v>-13.779076699999901</v>
          </cell>
          <cell r="O109">
            <v>-13.07845401</v>
          </cell>
          <cell r="P109" t="str">
            <v>1 P</v>
          </cell>
          <cell r="Q109">
            <v>7.1428571428571423</v>
          </cell>
          <cell r="S109">
            <v>-22.895117379999899</v>
          </cell>
          <cell r="T109">
            <v>-23.723077010000001</v>
          </cell>
          <cell r="U109">
            <v>-25.487943599526087</v>
          </cell>
          <cell r="V109" t="str">
            <v>1 L</v>
          </cell>
          <cell r="W109">
            <v>-4.1666666666666661</v>
          </cell>
        </row>
        <row r="110">
          <cell r="D110" t="str">
            <v>$formula</v>
          </cell>
          <cell r="M110">
            <v>-585.66293938000001</v>
          </cell>
          <cell r="N110">
            <v>-652.1201511099988</v>
          </cell>
          <cell r="O110">
            <v>-632.58302299999889</v>
          </cell>
          <cell r="P110" t="str">
            <v>19 P</v>
          </cell>
          <cell r="Q110">
            <v>2.9141104294478524</v>
          </cell>
          <cell r="S110">
            <v>-1023.2374542099999</v>
          </cell>
          <cell r="T110">
            <v>-1151.051653849998</v>
          </cell>
          <cell r="U110">
            <v>-1115.4617696581295</v>
          </cell>
          <cell r="V110" t="str">
            <v>36 P</v>
          </cell>
          <cell r="W110">
            <v>3.127715030408341</v>
          </cell>
        </row>
        <row r="111">
          <cell r="D111">
            <v>3211003300</v>
          </cell>
          <cell r="J111">
            <v>-1E-3</v>
          </cell>
          <cell r="L111">
            <v>0</v>
          </cell>
          <cell r="M111">
            <v>-7.8719026899999998</v>
          </cell>
          <cell r="N111">
            <v>-1.8652350700000002</v>
          </cell>
          <cell r="O111">
            <v>-0.78136281000000007</v>
          </cell>
          <cell r="P111" t="str">
            <v>1 P</v>
          </cell>
          <cell r="Q111">
            <v>50</v>
          </cell>
          <cell r="S111">
            <v>-16.30071783</v>
          </cell>
          <cell r="T111">
            <v>-3.4381815299999898</v>
          </cell>
          <cell r="U111">
            <v>-9.2725895333062471</v>
          </cell>
          <cell r="V111" t="str">
            <v>6 L</v>
          </cell>
          <cell r="W111" t="str">
            <v>&lt;-99,9</v>
          </cell>
        </row>
        <row r="112">
          <cell r="D112">
            <v>3212003300</v>
          </cell>
          <cell r="J112">
            <v>-1E-3</v>
          </cell>
          <cell r="L112">
            <v>0</v>
          </cell>
          <cell r="M112">
            <v>-17.818084350000003</v>
          </cell>
          <cell r="N112">
            <v>-31.864834370000001</v>
          </cell>
          <cell r="O112">
            <v>-15.001244000000002</v>
          </cell>
          <cell r="P112" t="str">
            <v>17 P</v>
          </cell>
          <cell r="Q112">
            <v>53.125</v>
          </cell>
          <cell r="S112">
            <v>-40.157847740000008</v>
          </cell>
          <cell r="T112">
            <v>-57.305191499999999</v>
          </cell>
          <cell r="U112">
            <v>-38.599796655538874</v>
          </cell>
          <cell r="V112" t="str">
            <v>18 P</v>
          </cell>
          <cell r="W112">
            <v>31.578947368421051</v>
          </cell>
        </row>
        <row r="113">
          <cell r="D113">
            <v>3213003300</v>
          </cell>
          <cell r="J113">
            <v>-1E-3</v>
          </cell>
          <cell r="L113">
            <v>0</v>
          </cell>
          <cell r="M113">
            <v>-5.4206470200000005</v>
          </cell>
          <cell r="N113">
            <v>-8.8026933699999894</v>
          </cell>
          <cell r="O113">
            <v>-5.4876584999999993</v>
          </cell>
          <cell r="P113" t="str">
            <v>4 P</v>
          </cell>
          <cell r="Q113">
            <v>44.444444444444443</v>
          </cell>
          <cell r="S113">
            <v>-9.6886947599999917</v>
          </cell>
          <cell r="T113">
            <v>-15.932635400000001</v>
          </cell>
          <cell r="U113">
            <v>-12.828175798337872</v>
          </cell>
          <cell r="V113" t="str">
            <v>3 P</v>
          </cell>
          <cell r="W113">
            <v>18.75</v>
          </cell>
        </row>
        <row r="114">
          <cell r="D114">
            <v>3214003300</v>
          </cell>
          <cell r="J114">
            <v>-1E-3</v>
          </cell>
          <cell r="L114">
            <v>0</v>
          </cell>
          <cell r="M114">
            <v>-28.276275890000001</v>
          </cell>
          <cell r="N114">
            <v>-33.403763070000004</v>
          </cell>
          <cell r="O114">
            <v>-25.842586620000002</v>
          </cell>
          <cell r="P114" t="str">
            <v>7 P</v>
          </cell>
          <cell r="Q114">
            <v>21.212121212121211</v>
          </cell>
          <cell r="S114">
            <v>-48.293807919999999</v>
          </cell>
          <cell r="T114">
            <v>-59.512763439999901</v>
          </cell>
          <cell r="U114">
            <v>-50.089499554453518</v>
          </cell>
          <cell r="V114" t="str">
            <v>10 P</v>
          </cell>
          <cell r="W114">
            <v>16.666666666666664</v>
          </cell>
        </row>
        <row r="115">
          <cell r="D115">
            <v>3215003300</v>
          </cell>
          <cell r="J115">
            <v>-1E-3</v>
          </cell>
          <cell r="L115">
            <v>0</v>
          </cell>
          <cell r="M115">
            <v>-16.645189610000003</v>
          </cell>
          <cell r="N115">
            <v>-21.279323920000003</v>
          </cell>
          <cell r="O115">
            <v>-3.6458413700000003</v>
          </cell>
          <cell r="P115" t="str">
            <v>17 P</v>
          </cell>
          <cell r="Q115">
            <v>80.952380952380949</v>
          </cell>
          <cell r="S115">
            <v>-19.983373460000003</v>
          </cell>
          <cell r="T115">
            <v>-39.139352939999903</v>
          </cell>
          <cell r="U115">
            <v>-19.30120335447867</v>
          </cell>
          <cell r="V115" t="str">
            <v>20 P</v>
          </cell>
          <cell r="W115">
            <v>51.282051282051277</v>
          </cell>
        </row>
        <row r="116">
          <cell r="D116" t="str">
            <v>$formula</v>
          </cell>
          <cell r="M116">
            <v>-76.032099560000006</v>
          </cell>
          <cell r="N116">
            <v>-97.215849800000001</v>
          </cell>
          <cell r="O116">
            <v>-50.758693300000004</v>
          </cell>
          <cell r="P116" t="str">
            <v>46 P</v>
          </cell>
          <cell r="Q116">
            <v>47.422680412371129</v>
          </cell>
          <cell r="S116">
            <v>-134.42444171</v>
          </cell>
          <cell r="T116">
            <v>-175.32812480999976</v>
          </cell>
          <cell r="U116">
            <v>-130.09126489611518</v>
          </cell>
          <cell r="V116" t="str">
            <v>45 P</v>
          </cell>
          <cell r="W116">
            <v>25.714285714285712</v>
          </cell>
        </row>
        <row r="117">
          <cell r="D117">
            <v>3211003425</v>
          </cell>
          <cell r="E117" t="b">
            <v>1</v>
          </cell>
          <cell r="F117" t="str">
            <v>(boolean value)</v>
          </cell>
          <cell r="G117" t="str">
            <v>Version</v>
          </cell>
          <cell r="H117" t="str">
            <v>V.2</v>
          </cell>
          <cell r="I117" t="str">
            <v>(V.1 or V.2)</v>
          </cell>
          <cell r="J117">
            <v>-1E-3</v>
          </cell>
          <cell r="L117">
            <v>0</v>
          </cell>
          <cell r="M117">
            <v>-3.95009838</v>
          </cell>
          <cell r="N117">
            <v>0</v>
          </cell>
          <cell r="O117">
            <v>-4.3062710199999898</v>
          </cell>
          <cell r="P117" t="str">
            <v>4 L</v>
          </cell>
          <cell r="Q117">
            <v>0</v>
          </cell>
          <cell r="S117">
            <v>-6.3113520799999998</v>
          </cell>
          <cell r="T117">
            <v>0</v>
          </cell>
          <cell r="U117">
            <v>-40.67332619331907</v>
          </cell>
          <cell r="V117" t="str">
            <v>41 L</v>
          </cell>
          <cell r="W117">
            <v>0</v>
          </cell>
        </row>
        <row r="118">
          <cell r="D118">
            <v>3211003421</v>
          </cell>
          <cell r="F118" t="str">
            <v>(Application ID)</v>
          </cell>
          <cell r="J118">
            <v>-1E-3</v>
          </cell>
          <cell r="L118">
            <v>0</v>
          </cell>
          <cell r="M118">
            <v>-114.24724298</v>
          </cell>
          <cell r="N118">
            <v>-101.53982769</v>
          </cell>
          <cell r="O118">
            <v>-135.80513346000001</v>
          </cell>
          <cell r="P118" t="str">
            <v>34 L</v>
          </cell>
          <cell r="Q118">
            <v>-33.333333333333329</v>
          </cell>
          <cell r="S118">
            <v>-180.33364044999902</v>
          </cell>
          <cell r="T118">
            <v>-159.43660536000002</v>
          </cell>
          <cell r="U118">
            <v>-202.96845192834158</v>
          </cell>
          <cell r="V118" t="str">
            <v>44 L</v>
          </cell>
          <cell r="W118">
            <v>-27.672955974842768</v>
          </cell>
        </row>
        <row r="119">
          <cell r="D119">
            <v>3212003421</v>
          </cell>
          <cell r="E119" t="b">
            <v>0</v>
          </cell>
          <cell r="F119" t="str">
            <v>(boolean value)</v>
          </cell>
          <cell r="J119">
            <v>-1E-3</v>
          </cell>
          <cell r="K119" t="str">
            <v>$2</v>
          </cell>
          <cell r="L119">
            <v>0</v>
          </cell>
          <cell r="M119">
            <v>-293.20729560999996</v>
          </cell>
          <cell r="N119">
            <v>-202.51940200000001</v>
          </cell>
          <cell r="O119">
            <v>-297.47188629999999</v>
          </cell>
          <cell r="P119" t="str">
            <v>94 L</v>
          </cell>
          <cell r="Q119">
            <v>-46.305418719211822</v>
          </cell>
          <cell r="R119" t="str">
            <v>2004</v>
          </cell>
          <cell r="S119">
            <v>-523.80627111000001</v>
          </cell>
          <cell r="T119">
            <v>-353.51305600000001</v>
          </cell>
          <cell r="U119">
            <v>-426.80494899000001</v>
          </cell>
          <cell r="V119" t="str">
            <v>73 L</v>
          </cell>
          <cell r="W119">
            <v>-20.621468926553671</v>
          </cell>
        </row>
        <row r="120">
          <cell r="D120">
            <v>3212003425</v>
          </cell>
          <cell r="E120" t="b">
            <v>0</v>
          </cell>
          <cell r="F120" t="str">
            <v>(boolean value)</v>
          </cell>
          <cell r="J120">
            <v>-1E-3</v>
          </cell>
          <cell r="K120" t="str">
            <v>$1</v>
          </cell>
          <cell r="L120">
            <v>0</v>
          </cell>
          <cell r="M120">
            <v>-37.684926619999999</v>
          </cell>
          <cell r="N120">
            <v>-25.342223000000001</v>
          </cell>
          <cell r="O120">
            <v>-20.703689129999898</v>
          </cell>
          <cell r="P120" t="str">
            <v>4 P</v>
          </cell>
          <cell r="Q120">
            <v>16</v>
          </cell>
          <cell r="R120">
            <v>7</v>
          </cell>
          <cell r="S120">
            <v>-63.356051270000002</v>
          </cell>
          <cell r="T120">
            <v>-44.758148999999996</v>
          </cell>
          <cell r="U120">
            <v>-43.143459399999998</v>
          </cell>
          <cell r="V120" t="str">
            <v>2 P</v>
          </cell>
          <cell r="W120">
            <v>4.4444444444444446</v>
          </cell>
        </row>
        <row r="121">
          <cell r="D121">
            <v>3213003421</v>
          </cell>
          <cell r="J121">
            <v>-1E-3</v>
          </cell>
          <cell r="L121">
            <v>0</v>
          </cell>
          <cell r="M121">
            <v>-597.17028558000004</v>
          </cell>
          <cell r="N121">
            <v>-654.48238652999896</v>
          </cell>
          <cell r="O121">
            <v>-696.79265119000002</v>
          </cell>
          <cell r="P121" t="str">
            <v>43 L</v>
          </cell>
          <cell r="Q121">
            <v>-6.5749235474006111</v>
          </cell>
          <cell r="S121">
            <v>-1133.8063260200001</v>
          </cell>
          <cell r="T121">
            <v>-1145.2386190799898</v>
          </cell>
          <cell r="U121">
            <v>-1218.7969844688248</v>
          </cell>
          <cell r="V121" t="str">
            <v>74 L</v>
          </cell>
          <cell r="W121">
            <v>-6.462882096069869</v>
          </cell>
        </row>
        <row r="122">
          <cell r="D122">
            <v>3213003425</v>
          </cell>
          <cell r="J122">
            <v>-1E-3</v>
          </cell>
          <cell r="L122">
            <v>0</v>
          </cell>
          <cell r="M122">
            <v>-40.473750150000001</v>
          </cell>
          <cell r="N122">
            <v>-44.404784119999903</v>
          </cell>
          <cell r="O122">
            <v>-44.170379630000006</v>
          </cell>
          <cell r="P122" t="str">
            <v xml:space="preserve">0   </v>
          </cell>
          <cell r="Q122">
            <v>0</v>
          </cell>
          <cell r="S122">
            <v>-68.021282739999904</v>
          </cell>
          <cell r="T122">
            <v>-76.067636780000001</v>
          </cell>
          <cell r="U122">
            <v>-75.345432599597927</v>
          </cell>
          <cell r="V122" t="str">
            <v>1 P</v>
          </cell>
          <cell r="W122">
            <v>1.3157894736842104</v>
          </cell>
        </row>
        <row r="123">
          <cell r="D123" t="str">
            <v>$formula</v>
          </cell>
          <cell r="E123" t="str">
            <v>ENT</v>
          </cell>
          <cell r="F123" t="str">
            <v>CAT</v>
          </cell>
          <cell r="G123" t="str">
            <v>PER</v>
          </cell>
          <cell r="H123" t="str">
            <v>FRE</v>
          </cell>
          <cell r="I123" t="str">
            <v>KEYWORD</v>
          </cell>
          <cell r="J123" t="str">
            <v>SCALE</v>
          </cell>
          <cell r="M123">
            <v>-1086.7335993199999</v>
          </cell>
          <cell r="N123">
            <v>-1028.2886233399988</v>
          </cell>
          <cell r="O123">
            <v>-1199.25001073</v>
          </cell>
          <cell r="P123" t="str">
            <v>171 L</v>
          </cell>
          <cell r="Q123">
            <v>-16.634241245136185</v>
          </cell>
          <cell r="S123">
            <v>-1975.6349236699991</v>
          </cell>
          <cell r="T123">
            <v>-1779.0140662199899</v>
          </cell>
          <cell r="U123">
            <v>-2007.7326035800834</v>
          </cell>
          <cell r="V123" t="str">
            <v>229 L</v>
          </cell>
          <cell r="W123">
            <v>-12.872400224845418</v>
          </cell>
        </row>
        <row r="124">
          <cell r="D124">
            <v>3211003423</v>
          </cell>
          <cell r="E124" t="str">
            <v>$1</v>
          </cell>
          <cell r="F124" t="str">
            <v>$1</v>
          </cell>
          <cell r="H124" t="str">
            <v>$1</v>
          </cell>
          <cell r="J124">
            <v>-1E-3</v>
          </cell>
          <cell r="L124">
            <v>0</v>
          </cell>
          <cell r="M124">
            <v>-11.471947</v>
          </cell>
          <cell r="N124">
            <v>-26.035129199999897</v>
          </cell>
          <cell r="O124">
            <v>-24.859330910000001</v>
          </cell>
          <cell r="P124" t="str">
            <v>1 P</v>
          </cell>
          <cell r="Q124">
            <v>3.8461538461538463</v>
          </cell>
          <cell r="S124">
            <v>-24.226376660000003</v>
          </cell>
          <cell r="T124">
            <v>-48.156540560000003</v>
          </cell>
          <cell r="U124">
            <v>-4.3191E-2</v>
          </cell>
          <cell r="V124" t="str">
            <v>48 P</v>
          </cell>
          <cell r="W124" t="str">
            <v>&gt;99,9</v>
          </cell>
        </row>
        <row r="125">
          <cell r="D125">
            <v>3212003423</v>
          </cell>
          <cell r="E125" t="str">
            <v>K0001_IKOS</v>
          </cell>
          <cell r="F125" t="str">
            <v>Actual_</v>
          </cell>
          <cell r="H125" t="str">
            <v>M.PER</v>
          </cell>
          <cell r="J125">
            <v>-1E-3</v>
          </cell>
          <cell r="L125">
            <v>0</v>
          </cell>
          <cell r="M125">
            <v>-117.22556858999999</v>
          </cell>
          <cell r="N125">
            <v>-92.470954000000006</v>
          </cell>
          <cell r="O125">
            <v>-156.51346416000001</v>
          </cell>
          <cell r="P125" t="str">
            <v>65 L</v>
          </cell>
          <cell r="Q125">
            <v>-70.652173913043484</v>
          </cell>
          <cell r="R125">
            <v>190.39184756999092</v>
          </cell>
          <cell r="S125">
            <v>-219.98704088</v>
          </cell>
          <cell r="T125">
            <v>-166.675061</v>
          </cell>
          <cell r="U125">
            <v>-190.32963380000001</v>
          </cell>
          <cell r="V125" t="str">
            <v>23 L</v>
          </cell>
          <cell r="W125">
            <v>-13.77245508982036</v>
          </cell>
        </row>
        <row r="126">
          <cell r="D126">
            <v>3213003423</v>
          </cell>
          <cell r="E126" t="str">
            <v>K0001_IKOS</v>
          </cell>
          <cell r="F126" t="str">
            <v>Budget_</v>
          </cell>
          <cell r="H126" t="str">
            <v>M.PER</v>
          </cell>
          <cell r="J126">
            <v>-1E-3</v>
          </cell>
          <cell r="L126">
            <v>0</v>
          </cell>
          <cell r="M126">
            <v>-175.89384013999998</v>
          </cell>
          <cell r="N126">
            <v>-107.78855475</v>
          </cell>
          <cell r="O126">
            <v>-110.47362883000001</v>
          </cell>
          <cell r="P126" t="str">
            <v>2 L</v>
          </cell>
          <cell r="Q126">
            <v>-1.8518518518518516</v>
          </cell>
          <cell r="R126">
            <v>209.65531394999894</v>
          </cell>
          <cell r="S126">
            <v>-319.54125972000003</v>
          </cell>
          <cell r="T126">
            <v>-201.43772040000002</v>
          </cell>
          <cell r="U126">
            <v>-160.14978214680804</v>
          </cell>
          <cell r="V126" t="str">
            <v>41 P</v>
          </cell>
          <cell r="W126">
            <v>20.398009950248756</v>
          </cell>
        </row>
        <row r="127">
          <cell r="D127" t="str">
            <v>$formula</v>
          </cell>
          <cell r="E127" t="str">
            <v>K0001_IKOS</v>
          </cell>
          <cell r="F127" t="str">
            <v>Actual_</v>
          </cell>
          <cell r="H127" t="str">
            <v>M.CTD</v>
          </cell>
          <cell r="J127">
            <v>-1E-3</v>
          </cell>
          <cell r="L127">
            <v>0</v>
          </cell>
          <cell r="M127">
            <v>-304.59135572999998</v>
          </cell>
          <cell r="N127">
            <v>-226.29463794999992</v>
          </cell>
          <cell r="O127">
            <v>-291.84642390000005</v>
          </cell>
          <cell r="P127" t="str">
            <v>66 L</v>
          </cell>
          <cell r="Q127">
            <v>-29.20353982300885</v>
          </cell>
          <cell r="R127">
            <v>1345.94205159999</v>
          </cell>
          <cell r="S127">
            <v>-563.75467725999999</v>
          </cell>
          <cell r="T127">
            <v>-416.26932196000001</v>
          </cell>
          <cell r="U127">
            <v>-350.52260694680808</v>
          </cell>
          <cell r="V127" t="str">
            <v>65 P</v>
          </cell>
          <cell r="W127">
            <v>15.625</v>
          </cell>
        </row>
        <row r="128">
          <cell r="D128" t="str">
            <v>3211003427</v>
          </cell>
          <cell r="E128" t="str">
            <v>K0001_IKOS</v>
          </cell>
          <cell r="F128" t="str">
            <v>Budget_</v>
          </cell>
          <cell r="H128" t="str">
            <v>M.CTD</v>
          </cell>
          <cell r="J128">
            <v>-1E-3</v>
          </cell>
          <cell r="L128">
            <v>0</v>
          </cell>
          <cell r="M128">
            <v>-1.0926499999999999E-3</v>
          </cell>
          <cell r="N128">
            <v>0</v>
          </cell>
          <cell r="O128">
            <v>0</v>
          </cell>
          <cell r="P128" t="str">
            <v xml:space="preserve">0   </v>
          </cell>
          <cell r="Q128">
            <v>0</v>
          </cell>
          <cell r="R128">
            <v>1415.507946729999</v>
          </cell>
          <cell r="S128">
            <v>-1.0926500000000001E-3</v>
          </cell>
          <cell r="T128">
            <v>0</v>
          </cell>
          <cell r="U128">
            <v>0</v>
          </cell>
          <cell r="V128" t="str">
            <v xml:space="preserve">0   </v>
          </cell>
          <cell r="W128">
            <v>0</v>
          </cell>
        </row>
        <row r="129">
          <cell r="D129" t="str">
            <v>3212003427</v>
          </cell>
          <cell r="E129" t="str">
            <v>K0001</v>
          </cell>
          <cell r="F129" t="str">
            <v>DetailedFC3_</v>
          </cell>
          <cell r="H129" t="str">
            <v>M.CTD</v>
          </cell>
          <cell r="J129">
            <v>-1E-3</v>
          </cell>
          <cell r="L129">
            <v>0</v>
          </cell>
          <cell r="M129">
            <v>-8.1349733100000012</v>
          </cell>
          <cell r="N129">
            <v>-25.876645</v>
          </cell>
          <cell r="O129">
            <v>-21.137033239999901</v>
          </cell>
          <cell r="P129" t="str">
            <v>5 P</v>
          </cell>
          <cell r="Q129">
            <v>19.230769230769234</v>
          </cell>
          <cell r="R129">
            <v>1378.4592123927325</v>
          </cell>
          <cell r="S129">
            <v>-19.042152429999998</v>
          </cell>
          <cell r="T129">
            <v>-45.672584999999998</v>
          </cell>
          <cell r="U129">
            <v>-38.224476394731042</v>
          </cell>
          <cell r="V129" t="str">
            <v>8 P</v>
          </cell>
          <cell r="W129">
            <v>17.391304347826086</v>
          </cell>
        </row>
        <row r="130">
          <cell r="D130" t="str">
            <v>3213003427</v>
          </cell>
          <cell r="J130">
            <v>-1E-3</v>
          </cell>
          <cell r="L130">
            <v>0</v>
          </cell>
          <cell r="M130">
            <v>-39.184436990000002</v>
          </cell>
          <cell r="N130">
            <v>-19.534699010000001</v>
          </cell>
          <cell r="O130">
            <v>-16.524829789999902</v>
          </cell>
          <cell r="P130" t="str">
            <v>3 P</v>
          </cell>
          <cell r="Q130">
            <v>15</v>
          </cell>
          <cell r="S130">
            <v>-57.172313340000002</v>
          </cell>
          <cell r="T130">
            <v>-27.348557149999902</v>
          </cell>
          <cell r="U130">
            <v>-24.182964898382345</v>
          </cell>
          <cell r="V130" t="str">
            <v>3 P</v>
          </cell>
          <cell r="W130">
            <v>11.111111111111111</v>
          </cell>
        </row>
        <row r="131">
          <cell r="D131" t="str">
            <v>$formula</v>
          </cell>
          <cell r="J131">
            <v>-1E-3</v>
          </cell>
          <cell r="M131">
            <v>-47.320502950000005</v>
          </cell>
          <cell r="N131">
            <v>-45.411344010000001</v>
          </cell>
          <cell r="O131">
            <v>-37.661863029999807</v>
          </cell>
          <cell r="P131" t="str">
            <v>7 P</v>
          </cell>
          <cell r="Q131">
            <v>15.555555555555555</v>
          </cell>
          <cell r="S131">
            <v>-76.215558420000008</v>
          </cell>
          <cell r="T131">
            <v>-73.021142149999903</v>
          </cell>
          <cell r="U131">
            <v>-62.407441293113386</v>
          </cell>
          <cell r="V131" t="str">
            <v>11 P</v>
          </cell>
          <cell r="W131">
            <v>15.068493150684931</v>
          </cell>
        </row>
        <row r="132">
          <cell r="D132" t="str">
            <v>3211003429</v>
          </cell>
          <cell r="J132">
            <v>-1E-3</v>
          </cell>
          <cell r="L132">
            <v>0</v>
          </cell>
          <cell r="M132">
            <v>-2.9561051800000002</v>
          </cell>
          <cell r="N132">
            <v>0</v>
          </cell>
          <cell r="O132">
            <v>-2.7542862500000003</v>
          </cell>
          <cell r="P132" t="str">
            <v>3 L</v>
          </cell>
          <cell r="Q132">
            <v>0</v>
          </cell>
          <cell r="S132">
            <v>-5.852735860000001</v>
          </cell>
          <cell r="T132">
            <v>0</v>
          </cell>
          <cell r="U132">
            <v>-2.2903009499999998</v>
          </cell>
          <cell r="V132" t="str">
            <v>2 L</v>
          </cell>
          <cell r="W132">
            <v>0</v>
          </cell>
        </row>
        <row r="133">
          <cell r="D133" t="str">
            <v>3212003429</v>
          </cell>
          <cell r="J133">
            <v>-1E-3</v>
          </cell>
          <cell r="L133">
            <v>0</v>
          </cell>
          <cell r="M133">
            <v>-6.5954725600000002</v>
          </cell>
          <cell r="N133">
            <v>-0.1988</v>
          </cell>
          <cell r="O133">
            <v>-21.903912530000003</v>
          </cell>
          <cell r="P133" t="str">
            <v>22 L</v>
          </cell>
          <cell r="Q133">
            <v>0</v>
          </cell>
          <cell r="S133">
            <v>-21.597550579999901</v>
          </cell>
          <cell r="T133">
            <v>-0.34079999999999999</v>
          </cell>
          <cell r="U133">
            <v>-57.266237019999998</v>
          </cell>
          <cell r="V133" t="str">
            <v>57 L</v>
          </cell>
          <cell r="W133">
            <v>0</v>
          </cell>
        </row>
        <row r="134">
          <cell r="D134" t="str">
            <v>3213003429</v>
          </cell>
          <cell r="J134">
            <v>-1E-3</v>
          </cell>
          <cell r="L134">
            <v>0</v>
          </cell>
          <cell r="M134">
            <v>-77.238766610000013</v>
          </cell>
          <cell r="N134">
            <v>-42.3381347199999</v>
          </cell>
          <cell r="O134">
            <v>-93.279490500000009</v>
          </cell>
          <cell r="P134" t="str">
            <v>51 L</v>
          </cell>
          <cell r="Q134" t="str">
            <v>&lt;-99,9</v>
          </cell>
          <cell r="S134">
            <v>-143.45961952000002</v>
          </cell>
          <cell r="T134">
            <v>-82.919068120000006</v>
          </cell>
          <cell r="U134">
            <v>-127.05634814170209</v>
          </cell>
          <cell r="V134" t="str">
            <v>44 L</v>
          </cell>
          <cell r="W134">
            <v>-53.01204819277109</v>
          </cell>
        </row>
        <row r="135">
          <cell r="D135" t="str">
            <v>$formula</v>
          </cell>
          <cell r="J135">
            <v>-1E-3</v>
          </cell>
          <cell r="M135">
            <v>-86.790344350000012</v>
          </cell>
          <cell r="N135">
            <v>-42.536934719999898</v>
          </cell>
          <cell r="O135">
            <v>-117.93768928000001</v>
          </cell>
          <cell r="P135" t="str">
            <v>75 L</v>
          </cell>
          <cell r="Q135" t="str">
            <v>&lt;-99,9</v>
          </cell>
          <cell r="S135">
            <v>-170.90990595999992</v>
          </cell>
          <cell r="T135">
            <v>-83.259868120000007</v>
          </cell>
          <cell r="U135">
            <v>-186.6128861117021</v>
          </cell>
          <cell r="V135" t="str">
            <v>104 L</v>
          </cell>
          <cell r="W135" t="str">
            <v>&lt;-99,9</v>
          </cell>
        </row>
        <row r="136">
          <cell r="D136">
            <v>3215003410</v>
          </cell>
          <cell r="J136">
            <v>-1E-3</v>
          </cell>
          <cell r="L136">
            <v>0</v>
          </cell>
          <cell r="M136">
            <v>-180.08029986</v>
          </cell>
          <cell r="N136">
            <v>-201.22282318000001</v>
          </cell>
          <cell r="O136">
            <v>-179.37681784</v>
          </cell>
          <cell r="P136" t="str">
            <v>22 P</v>
          </cell>
          <cell r="Q136">
            <v>10.945273631840797</v>
          </cell>
          <cell r="S136">
            <v>-353.42825406999896</v>
          </cell>
          <cell r="T136">
            <v>-346.40848174999996</v>
          </cell>
          <cell r="U136">
            <v>-371.66752317416507</v>
          </cell>
          <cell r="V136" t="str">
            <v>26 L</v>
          </cell>
          <cell r="W136">
            <v>-7.5144508670520231</v>
          </cell>
        </row>
        <row r="137">
          <cell r="D137">
            <v>3211003400</v>
          </cell>
          <cell r="J137">
            <v>-1E-3</v>
          </cell>
          <cell r="L137">
            <v>0</v>
          </cell>
          <cell r="M137">
            <v>-144.49689831000001</v>
          </cell>
          <cell r="N137">
            <v>-100.44499758999989</v>
          </cell>
          <cell r="O137">
            <v>-184.69612139</v>
          </cell>
          <cell r="P137" t="str">
            <v>85 L</v>
          </cell>
          <cell r="Q137">
            <v>-85</v>
          </cell>
          <cell r="S137">
            <v>-246.54758447999905</v>
          </cell>
          <cell r="T137">
            <v>-161.52928064000002</v>
          </cell>
          <cell r="U137">
            <v>-304.21822188165493</v>
          </cell>
          <cell r="V137" t="str">
            <v>142 L</v>
          </cell>
          <cell r="W137">
            <v>-87.654320987654316</v>
          </cell>
        </row>
        <row r="138">
          <cell r="D138">
            <v>3212003400</v>
          </cell>
          <cell r="J138">
            <v>-1E-3</v>
          </cell>
          <cell r="L138">
            <v>0</v>
          </cell>
          <cell r="M138">
            <v>-525.30378345999998</v>
          </cell>
          <cell r="N138">
            <v>-417.29342040999995</v>
          </cell>
          <cell r="O138">
            <v>-593.1822721799997</v>
          </cell>
          <cell r="P138" t="str">
            <v>176 L</v>
          </cell>
          <cell r="Q138">
            <v>-42.206235011990408</v>
          </cell>
          <cell r="S138">
            <v>-973.80343635000008</v>
          </cell>
          <cell r="T138">
            <v>-735.66622100999996</v>
          </cell>
          <cell r="U138">
            <v>-856.3531803963275</v>
          </cell>
          <cell r="V138" t="str">
            <v>120 L</v>
          </cell>
          <cell r="W138">
            <v>-16.304347826086957</v>
          </cell>
        </row>
        <row r="139">
          <cell r="D139">
            <v>3211003500</v>
          </cell>
          <cell r="J139">
            <v>-1E-3</v>
          </cell>
          <cell r="L139">
            <v>0</v>
          </cell>
          <cell r="M139">
            <v>10.02238655</v>
          </cell>
          <cell r="N139">
            <v>-5.0023705199999906</v>
          </cell>
          <cell r="O139">
            <v>-8.3889265700000006</v>
          </cell>
          <cell r="P139" t="str">
            <v>3 L</v>
          </cell>
          <cell r="Q139">
            <v>-60</v>
          </cell>
          <cell r="S139">
            <v>6.7830763999999997</v>
          </cell>
          <cell r="T139">
            <v>-8.828504009999989</v>
          </cell>
          <cell r="U139">
            <v>-11.173945997395785</v>
          </cell>
          <cell r="V139" t="str">
            <v>2 L</v>
          </cell>
          <cell r="W139">
            <v>-22.222222222222221</v>
          </cell>
        </row>
        <row r="140">
          <cell r="D140">
            <v>3212003500</v>
          </cell>
          <cell r="J140">
            <v>-1E-3</v>
          </cell>
          <cell r="L140">
            <v>0</v>
          </cell>
          <cell r="M140">
            <v>-28.75518696</v>
          </cell>
          <cell r="N140">
            <v>-24.783855789999901</v>
          </cell>
          <cell r="O140">
            <v>-30.52341462</v>
          </cell>
          <cell r="P140" t="str">
            <v>6 L</v>
          </cell>
          <cell r="Q140">
            <v>-24</v>
          </cell>
          <cell r="S140">
            <v>-39.346036899999902</v>
          </cell>
          <cell r="T140">
            <v>-43.0532544799999</v>
          </cell>
          <cell r="U140">
            <v>-48.983148567228497</v>
          </cell>
          <cell r="V140" t="str">
            <v>6 L</v>
          </cell>
          <cell r="W140">
            <v>-13.953488372093023</v>
          </cell>
        </row>
        <row r="141">
          <cell r="D141">
            <v>3213003400</v>
          </cell>
          <cell r="J141">
            <v>-1E-3</v>
          </cell>
          <cell r="L141">
            <v>0</v>
          </cell>
          <cell r="M141">
            <v>-963.31347971999992</v>
          </cell>
          <cell r="N141">
            <v>-887.63522454999861</v>
          </cell>
          <cell r="O141">
            <v>-990.10086989999979</v>
          </cell>
          <cell r="P141" t="str">
            <v>102 L</v>
          </cell>
          <cell r="Q141">
            <v>-11.486486486486488</v>
          </cell>
          <cell r="S141">
            <v>-1755.0267469299999</v>
          </cell>
          <cell r="T141">
            <v>-1565.62165012999</v>
          </cell>
          <cell r="U141">
            <v>-1637.045625168266</v>
          </cell>
          <cell r="V141" t="str">
            <v>71 L</v>
          </cell>
          <cell r="W141">
            <v>-4.5338441890166035</v>
          </cell>
        </row>
        <row r="142">
          <cell r="D142">
            <v>3213003500</v>
          </cell>
          <cell r="J142">
            <v>-1E-3</v>
          </cell>
          <cell r="L142">
            <v>0</v>
          </cell>
          <cell r="M142">
            <v>-10.22924952</v>
          </cell>
          <cell r="N142">
            <v>-11.624661699999901</v>
          </cell>
          <cell r="O142">
            <v>-16.012655609999904</v>
          </cell>
          <cell r="P142" t="str">
            <v>4 L</v>
          </cell>
          <cell r="Q142">
            <v>-33.333333333333329</v>
          </cell>
          <cell r="S142">
            <v>-21.797769780000003</v>
          </cell>
          <cell r="T142">
            <v>-19.846022809999901</v>
          </cell>
          <cell r="U142">
            <v>-20.415343264928485</v>
          </cell>
          <cell r="V142" t="str">
            <v xml:space="preserve">0   </v>
          </cell>
          <cell r="W142">
            <v>0</v>
          </cell>
        </row>
        <row r="143">
          <cell r="D143">
            <v>3211000999</v>
          </cell>
          <cell r="J143">
            <v>1E-3</v>
          </cell>
          <cell r="L143">
            <v>1</v>
          </cell>
          <cell r="M143">
            <v>0</v>
          </cell>
          <cell r="N143">
            <v>0</v>
          </cell>
          <cell r="O143">
            <v>1.1198E-3</v>
          </cell>
          <cell r="P143" t="str">
            <v xml:space="preserve">0   </v>
          </cell>
          <cell r="Q143">
            <v>0</v>
          </cell>
          <cell r="S143">
            <v>0</v>
          </cell>
          <cell r="T143">
            <v>0</v>
          </cell>
          <cell r="U143">
            <v>1.2080654208912291</v>
          </cell>
          <cell r="V143" t="str">
            <v>1 P</v>
          </cell>
          <cell r="W143">
            <v>-1057.6019900497513</v>
          </cell>
        </row>
        <row r="144">
          <cell r="D144">
            <v>3212000999</v>
          </cell>
          <cell r="J144">
            <v>1E-3</v>
          </cell>
          <cell r="L144">
            <v>1</v>
          </cell>
          <cell r="M144">
            <v>0.79137837</v>
          </cell>
          <cell r="N144">
            <v>0</v>
          </cell>
          <cell r="O144">
            <v>1.6811110000000001E-2</v>
          </cell>
          <cell r="P144" t="str">
            <v xml:space="preserve">0   </v>
          </cell>
          <cell r="Q144">
            <v>0</v>
          </cell>
          <cell r="S144">
            <v>2.9119972900000004</v>
          </cell>
          <cell r="T144">
            <v>0</v>
          </cell>
          <cell r="U144">
            <v>0</v>
          </cell>
          <cell r="V144" t="str">
            <v xml:space="preserve">0   </v>
          </cell>
          <cell r="W144">
            <v>0</v>
          </cell>
        </row>
        <row r="145">
          <cell r="D145">
            <v>3213000999</v>
          </cell>
          <cell r="J145">
            <v>1E-3</v>
          </cell>
          <cell r="L145">
            <v>1</v>
          </cell>
          <cell r="M145">
            <v>0</v>
          </cell>
          <cell r="N145">
            <v>0</v>
          </cell>
          <cell r="O145">
            <v>0</v>
          </cell>
          <cell r="P145" t="str">
            <v xml:space="preserve">0   </v>
          </cell>
          <cell r="Q145">
            <v>0</v>
          </cell>
          <cell r="S145">
            <v>0</v>
          </cell>
          <cell r="T145">
            <v>0</v>
          </cell>
          <cell r="U145">
            <v>0</v>
          </cell>
          <cell r="V145" t="str">
            <v xml:space="preserve">0   </v>
          </cell>
          <cell r="W145">
            <v>0</v>
          </cell>
        </row>
        <row r="146">
          <cell r="D146">
            <v>3214000999</v>
          </cell>
          <cell r="J146">
            <v>1E-3</v>
          </cell>
          <cell r="L146">
            <v>1</v>
          </cell>
          <cell r="M146">
            <v>0.15439913000000002</v>
          </cell>
          <cell r="N146">
            <v>0</v>
          </cell>
          <cell r="O146">
            <v>0.76748455000000004</v>
          </cell>
          <cell r="P146" t="str">
            <v>1 P</v>
          </cell>
          <cell r="Q146">
            <v>0</v>
          </cell>
          <cell r="S146">
            <v>0.86144504000000011</v>
          </cell>
          <cell r="T146">
            <v>0</v>
          </cell>
          <cell r="U146">
            <v>0.63348126999999999</v>
          </cell>
          <cell r="V146" t="str">
            <v>1 P</v>
          </cell>
          <cell r="W146">
            <v>0</v>
          </cell>
        </row>
        <row r="147">
          <cell r="D147">
            <v>3214003400</v>
          </cell>
          <cell r="E147" t="b">
            <v>1</v>
          </cell>
          <cell r="F147" t="str">
            <v>(boolean value)</v>
          </cell>
          <cell r="G147" t="str">
            <v>Version</v>
          </cell>
          <cell r="H147" t="str">
            <v>V.2</v>
          </cell>
          <cell r="I147" t="str">
            <v>(V.1 or V.2)</v>
          </cell>
          <cell r="J147">
            <v>-1E-3</v>
          </cell>
          <cell r="L147">
            <v>0</v>
          </cell>
          <cell r="M147">
            <v>-174.13886718000001</v>
          </cell>
          <cell r="N147">
            <v>-161.59950773000003</v>
          </cell>
          <cell r="O147">
            <v>-205.64069101999988</v>
          </cell>
          <cell r="P147" t="str">
            <v>44 L</v>
          </cell>
          <cell r="Q147">
            <v>-27.160493827160494</v>
          </cell>
          <cell r="S147">
            <v>-324.32568903999902</v>
          </cell>
          <cell r="T147">
            <v>-274.01076854999803</v>
          </cell>
          <cell r="U147">
            <v>-309.51541744869576</v>
          </cell>
          <cell r="V147" t="str">
            <v>36 L</v>
          </cell>
          <cell r="W147">
            <v>-13.138686131386862</v>
          </cell>
        </row>
        <row r="148">
          <cell r="D148">
            <v>3214003500</v>
          </cell>
          <cell r="F148" t="str">
            <v>(Application ID)</v>
          </cell>
          <cell r="J148">
            <v>-1E-3</v>
          </cell>
          <cell r="L148">
            <v>0</v>
          </cell>
          <cell r="M148">
            <v>-43.889102050000005</v>
          </cell>
          <cell r="N148">
            <v>-71.044197420000003</v>
          </cell>
          <cell r="O148">
            <v>-82.367167840000008</v>
          </cell>
          <cell r="P148" t="str">
            <v>11 L</v>
          </cell>
          <cell r="Q148">
            <v>-15.492957746478872</v>
          </cell>
          <cell r="S148">
            <v>-75.247727849999904</v>
          </cell>
          <cell r="T148">
            <v>-122.00847305000001</v>
          </cell>
          <cell r="U148">
            <v>-118.41978686675246</v>
          </cell>
          <cell r="V148" t="str">
            <v>4 P</v>
          </cell>
          <cell r="W148">
            <v>3.278688524590164</v>
          </cell>
        </row>
        <row r="149">
          <cell r="D149">
            <v>3215003400</v>
          </cell>
          <cell r="E149" t="b">
            <v>0</v>
          </cell>
          <cell r="F149" t="str">
            <v>(boolean value)</v>
          </cell>
          <cell r="J149">
            <v>-1E-3</v>
          </cell>
          <cell r="K149" t="str">
            <v>$2</v>
          </cell>
          <cell r="L149">
            <v>0</v>
          </cell>
          <cell r="M149">
            <v>-198.43365964</v>
          </cell>
          <cell r="N149">
            <v>-229.64258960000001</v>
          </cell>
          <cell r="O149">
            <v>-209.92359760000002</v>
          </cell>
          <cell r="P149" t="str">
            <v>20 P</v>
          </cell>
          <cell r="Q149">
            <v>8.695652173913043</v>
          </cell>
          <cell r="R149" t="str">
            <v>2004</v>
          </cell>
          <cell r="S149">
            <v>-384.56127527999894</v>
          </cell>
          <cell r="T149">
            <v>-395.09409120999999</v>
          </cell>
          <cell r="U149">
            <v>-397.01656325022765</v>
          </cell>
          <cell r="V149" t="str">
            <v>2 L</v>
          </cell>
          <cell r="W149">
            <v>-0.50632911392405067</v>
          </cell>
        </row>
        <row r="150">
          <cell r="D150">
            <v>3215000999</v>
          </cell>
          <cell r="E150" t="b">
            <v>0</v>
          </cell>
          <cell r="F150" t="str">
            <v>(boolean value)</v>
          </cell>
          <cell r="J150">
            <v>1E-3</v>
          </cell>
          <cell r="K150" t="str">
            <v>$1</v>
          </cell>
          <cell r="L150">
            <v>1</v>
          </cell>
          <cell r="M150">
            <v>0</v>
          </cell>
          <cell r="N150">
            <v>2.5671750600000003</v>
          </cell>
          <cell r="O150">
            <v>0.45950123999999903</v>
          </cell>
          <cell r="P150" t="str">
            <v>3 L</v>
          </cell>
          <cell r="Q150" t="str">
            <v>&lt;-99,9</v>
          </cell>
          <cell r="R150">
            <v>7</v>
          </cell>
          <cell r="S150">
            <v>1.2463792100000002</v>
          </cell>
          <cell r="T150">
            <v>4.4008715300000008</v>
          </cell>
          <cell r="U150">
            <v>4.3479291099999999</v>
          </cell>
          <cell r="V150" t="str">
            <v xml:space="preserve">0   </v>
          </cell>
          <cell r="W150">
            <v>0</v>
          </cell>
        </row>
        <row r="151">
          <cell r="D151">
            <v>3215003500</v>
          </cell>
          <cell r="J151">
            <v>-1E-3</v>
          </cell>
          <cell r="L151">
            <v>0</v>
          </cell>
          <cell r="M151">
            <v>2.6073481700000003</v>
          </cell>
          <cell r="N151">
            <v>-7.1150315400000004</v>
          </cell>
          <cell r="O151">
            <v>-12.579974160000001</v>
          </cell>
          <cell r="P151" t="str">
            <v>6 L</v>
          </cell>
          <cell r="Q151">
            <v>-85.714285714285708</v>
          </cell>
          <cell r="S151">
            <v>0.61697331999999905</v>
          </cell>
          <cell r="T151">
            <v>-12.220662239999999</v>
          </cell>
          <cell r="U151">
            <v>-19.388433297114137</v>
          </cell>
          <cell r="V151" t="str">
            <v>7 L</v>
          </cell>
          <cell r="W151">
            <v>-58.333333333333336</v>
          </cell>
        </row>
        <row r="152">
          <cell r="D152" t="str">
            <v>$formula</v>
          </cell>
          <cell r="J152">
            <v>-1E-3</v>
          </cell>
          <cell r="M152">
            <v>-369.46861240999959</v>
          </cell>
          <cell r="N152">
            <v>-369.86431858999998</v>
          </cell>
          <cell r="O152">
            <v>-506.09796940999917</v>
          </cell>
          <cell r="P152" t="str">
            <v>136 L</v>
          </cell>
          <cell r="Q152">
            <v>-36.756756756756758</v>
          </cell>
          <cell r="S152">
            <v>-668.29307596999877</v>
          </cell>
          <cell r="T152">
            <v>-635.50517639999737</v>
          </cell>
          <cell r="U152">
            <v>-737.39712923182776</v>
          </cell>
          <cell r="V152" t="str">
            <v>101 L</v>
          </cell>
          <cell r="W152">
            <v>-15.880503144654087</v>
          </cell>
        </row>
        <row r="153">
          <cell r="D153">
            <v>3220000000</v>
          </cell>
          <cell r="E153" t="str">
            <v>ENT</v>
          </cell>
          <cell r="F153" t="str">
            <v>CAT</v>
          </cell>
          <cell r="G153" t="str">
            <v>PER</v>
          </cell>
          <cell r="H153" t="str">
            <v>FRE</v>
          </cell>
          <cell r="I153" t="str">
            <v>KEYWORD</v>
          </cell>
          <cell r="J153">
            <v>-1E-3</v>
          </cell>
          <cell r="L153">
            <v>0</v>
          </cell>
          <cell r="M153">
            <v>-615.21842536999998</v>
          </cell>
          <cell r="N153">
            <v>-734.63435183999979</v>
          </cell>
          <cell r="O153">
            <v>-685.38508972999978</v>
          </cell>
          <cell r="P153" t="str">
            <v>50 P</v>
          </cell>
          <cell r="Q153">
            <v>6.8027210884353746</v>
          </cell>
          <cell r="S153">
            <v>-1199.7219724099987</v>
          </cell>
          <cell r="T153">
            <v>-1311.3691222199977</v>
          </cell>
          <cell r="U153">
            <v>-1251.3510381330118</v>
          </cell>
          <cell r="V153" t="str">
            <v>60 P</v>
          </cell>
          <cell r="W153">
            <v>4.5766590389016013</v>
          </cell>
        </row>
        <row r="154">
          <cell r="D154">
            <v>3220003100</v>
          </cell>
          <cell r="E154" t="str">
            <v>$1</v>
          </cell>
          <cell r="F154" t="str">
            <v>$1</v>
          </cell>
          <cell r="H154" t="str">
            <v>$1</v>
          </cell>
          <cell r="J154">
            <v>-1E-3</v>
          </cell>
          <cell r="L154">
            <v>0</v>
          </cell>
          <cell r="M154">
            <v>-17.774381049999999</v>
          </cell>
          <cell r="N154">
            <v>-21.573591029999999</v>
          </cell>
          <cell r="O154">
            <v>-31.10942798</v>
          </cell>
          <cell r="P154" t="str">
            <v>9 L</v>
          </cell>
          <cell r="Q154">
            <v>-40.909090909090914</v>
          </cell>
          <cell r="S154">
            <v>-30.994137579999901</v>
          </cell>
          <cell r="T154">
            <v>-38.858910899999898</v>
          </cell>
          <cell r="U154">
            <v>-95.798094440325372</v>
          </cell>
          <cell r="V154" t="str">
            <v>57 L</v>
          </cell>
          <cell r="W154" t="str">
            <v>&lt;-99,9</v>
          </cell>
        </row>
        <row r="155">
          <cell r="D155">
            <v>3220003200</v>
          </cell>
          <cell r="E155" t="str">
            <v>K0001_IKOS</v>
          </cell>
          <cell r="F155" t="str">
            <v>Actual_</v>
          </cell>
          <cell r="H155" t="str">
            <v>M.PER</v>
          </cell>
          <cell r="J155">
            <v>-1E-3</v>
          </cell>
          <cell r="L155">
            <v>0</v>
          </cell>
          <cell r="M155">
            <v>-41.90695891</v>
          </cell>
          <cell r="N155">
            <v>-47.596333770000008</v>
          </cell>
          <cell r="O155">
            <v>-47.092684139999996</v>
          </cell>
          <cell r="P155" t="str">
            <v>1 P</v>
          </cell>
          <cell r="Q155">
            <v>2.083333333333333</v>
          </cell>
          <cell r="R155">
            <v>-237.71600000000001</v>
          </cell>
          <cell r="S155">
            <v>-75.20773204000001</v>
          </cell>
          <cell r="T155">
            <v>-81.98680804</v>
          </cell>
          <cell r="U155">
            <v>-80.880946810926801</v>
          </cell>
          <cell r="V155" t="str">
            <v>1 P</v>
          </cell>
          <cell r="W155">
            <v>1.2195121951219512</v>
          </cell>
        </row>
        <row r="156">
          <cell r="D156">
            <v>3220003300</v>
          </cell>
          <cell r="E156" t="str">
            <v>K0001</v>
          </cell>
          <cell r="F156" t="str">
            <v>Budget_</v>
          </cell>
          <cell r="H156" t="str">
            <v>M.PER</v>
          </cell>
          <cell r="J156">
            <v>-1E-3</v>
          </cell>
          <cell r="L156">
            <v>0</v>
          </cell>
          <cell r="M156">
            <v>-15.25495128</v>
          </cell>
          <cell r="N156">
            <v>-16.22254684</v>
          </cell>
          <cell r="O156">
            <v>-14.680431539999899</v>
          </cell>
          <cell r="P156" t="str">
            <v>1 P</v>
          </cell>
          <cell r="Q156">
            <v>6.25</v>
          </cell>
          <cell r="R156">
            <v>-212</v>
          </cell>
          <cell r="S156">
            <v>-26.8979656499999</v>
          </cell>
          <cell r="T156">
            <v>-28.14911884</v>
          </cell>
          <cell r="U156">
            <v>-25.019889891672758</v>
          </cell>
          <cell r="V156" t="str">
            <v>3 P</v>
          </cell>
          <cell r="W156">
            <v>10.714285714285714</v>
          </cell>
        </row>
        <row r="157">
          <cell r="D157">
            <v>3220003403</v>
          </cell>
          <cell r="E157" t="str">
            <v>K0001_IKOS</v>
          </cell>
          <cell r="F157" t="str">
            <v>Actual_</v>
          </cell>
          <cell r="H157" t="str">
            <v>M.CTD</v>
          </cell>
          <cell r="J157">
            <v>-1E-3</v>
          </cell>
          <cell r="L157">
            <v>0</v>
          </cell>
          <cell r="M157">
            <v>-22.441099129999998</v>
          </cell>
          <cell r="N157">
            <v>-52.634913130000001</v>
          </cell>
          <cell r="O157">
            <v>-32.036354690000003</v>
          </cell>
          <cell r="P157" t="str">
            <v>21 P</v>
          </cell>
          <cell r="Q157">
            <v>39.622641509433961</v>
          </cell>
          <cell r="R157">
            <v>-1768.9770000000001</v>
          </cell>
          <cell r="S157">
            <v>-44.198517969999898</v>
          </cell>
          <cell r="T157">
            <v>-91.675972980000012</v>
          </cell>
          <cell r="U157">
            <v>-91.772519098843404</v>
          </cell>
          <cell r="V157" t="str">
            <v xml:space="preserve">0   </v>
          </cell>
          <cell r="W157">
            <v>0</v>
          </cell>
        </row>
        <row r="158">
          <cell r="D158">
            <v>3220003405</v>
          </cell>
          <cell r="E158" t="str">
            <v>K0001</v>
          </cell>
          <cell r="F158" t="str">
            <v>Budget_</v>
          </cell>
          <cell r="H158" t="str">
            <v>M.CTD</v>
          </cell>
          <cell r="J158">
            <v>-1E-3</v>
          </cell>
          <cell r="L158">
            <v>0</v>
          </cell>
          <cell r="M158">
            <v>-312.94030794999998</v>
          </cell>
          <cell r="N158">
            <v>-345.90121381</v>
          </cell>
          <cell r="O158">
            <v>-345.36676388000001</v>
          </cell>
          <cell r="P158" t="str">
            <v>1 P</v>
          </cell>
          <cell r="Q158">
            <v>0.28901734104046239</v>
          </cell>
          <cell r="R158">
            <v>-1729</v>
          </cell>
          <cell r="S158">
            <v>-609.69705442999896</v>
          </cell>
          <cell r="T158">
            <v>-639.48958792999895</v>
          </cell>
          <cell r="U158">
            <v>-642.62338781906647</v>
          </cell>
          <cell r="V158" t="str">
            <v>4 L</v>
          </cell>
          <cell r="W158">
            <v>-0.6259780907668232</v>
          </cell>
        </row>
        <row r="159">
          <cell r="D159">
            <v>3220003407</v>
          </cell>
          <cell r="E159" t="str">
            <v>K0001_IKOS</v>
          </cell>
          <cell r="F159" t="str">
            <v>DetailedFC3_</v>
          </cell>
          <cell r="H159" t="str">
            <v>M.CTD</v>
          </cell>
          <cell r="J159">
            <v>-1E-3</v>
          </cell>
          <cell r="L159">
            <v>0</v>
          </cell>
          <cell r="M159">
            <v>-7.8278648799999999</v>
          </cell>
          <cell r="N159">
            <v>-16.321503509999999</v>
          </cell>
          <cell r="O159">
            <v>-3.7253706899999903</v>
          </cell>
          <cell r="P159" t="str">
            <v>12 P</v>
          </cell>
          <cell r="Q159">
            <v>75</v>
          </cell>
          <cell r="R159">
            <v>0</v>
          </cell>
          <cell r="S159">
            <v>-8.4176671799999916</v>
          </cell>
          <cell r="T159">
            <v>-27.864690530000001</v>
          </cell>
          <cell r="U159">
            <v>-16.372088976947669</v>
          </cell>
          <cell r="V159" t="str">
            <v>12 P</v>
          </cell>
          <cell r="W159">
            <v>42.857142857142854</v>
          </cell>
        </row>
        <row r="160">
          <cell r="D160">
            <v>3220003409</v>
          </cell>
          <cell r="J160">
            <v>-1E-3</v>
          </cell>
          <cell r="L160">
            <v>0</v>
          </cell>
          <cell r="M160">
            <v>-108.61565823000001</v>
          </cell>
          <cell r="N160">
            <v>-98.931722260000015</v>
          </cell>
          <cell r="O160">
            <v>-105.59848165999999</v>
          </cell>
          <cell r="P160" t="str">
            <v>7 L</v>
          </cell>
          <cell r="Q160">
            <v>-7.0707070707070701</v>
          </cell>
          <cell r="S160">
            <v>-191.13837190000001</v>
          </cell>
          <cell r="T160">
            <v>-172.53977234000001</v>
          </cell>
          <cell r="U160">
            <v>-175.14286837088306</v>
          </cell>
          <cell r="V160" t="str">
            <v>2 L</v>
          </cell>
          <cell r="W160">
            <v>-1.1560693641618496</v>
          </cell>
        </row>
        <row r="161">
          <cell r="D161">
            <v>3220003411</v>
          </cell>
          <cell r="J161">
            <v>-1E-3</v>
          </cell>
          <cell r="L161">
            <v>0</v>
          </cell>
          <cell r="M161">
            <v>-3.8834431599999997</v>
          </cell>
          <cell r="N161">
            <v>-1.9196788700000003</v>
          </cell>
          <cell r="O161">
            <v>-4.5054682699999899</v>
          </cell>
          <cell r="P161" t="str">
            <v>3 L</v>
          </cell>
          <cell r="Q161" t="str">
            <v>&lt;-99,9</v>
          </cell>
          <cell r="S161">
            <v>-9.0383628699999896</v>
          </cell>
          <cell r="T161">
            <v>-3.5231888699999998</v>
          </cell>
          <cell r="U161">
            <v>-5.2155082003328959</v>
          </cell>
          <cell r="V161" t="str">
            <v>1 L</v>
          </cell>
          <cell r="W161">
            <v>-25</v>
          </cell>
        </row>
        <row r="162">
          <cell r="D162">
            <v>3220003413</v>
          </cell>
          <cell r="J162">
            <v>-1E-3</v>
          </cell>
          <cell r="L162">
            <v>0</v>
          </cell>
          <cell r="M162">
            <v>-5.4108105499999999</v>
          </cell>
          <cell r="N162">
            <v>-20.610506050000001</v>
          </cell>
          <cell r="O162">
            <v>-7.0599403799999898</v>
          </cell>
          <cell r="P162" t="str">
            <v>14 P</v>
          </cell>
          <cell r="Q162">
            <v>66.666666666666657</v>
          </cell>
          <cell r="S162">
            <v>-9.0294374199999918</v>
          </cell>
          <cell r="T162">
            <v>-35.947407490000003</v>
          </cell>
          <cell r="U162">
            <v>-23.508774063228021</v>
          </cell>
          <cell r="V162" t="str">
            <v>12 P</v>
          </cell>
          <cell r="W162">
            <v>33.333333333333329</v>
          </cell>
        </row>
        <row r="163">
          <cell r="D163" t="str">
            <v>$formula</v>
          </cell>
          <cell r="M163">
            <v>-79.162950230000092</v>
          </cell>
          <cell r="N163">
            <v>-112.92234256999984</v>
          </cell>
          <cell r="O163">
            <v>-94.210166500000014</v>
          </cell>
          <cell r="P163" t="str">
            <v>19 P</v>
          </cell>
          <cell r="Q163">
            <v>16.814159292035399</v>
          </cell>
          <cell r="S163">
            <v>-195.10272536999992</v>
          </cell>
          <cell r="T163">
            <v>-191.33366429999887</v>
          </cell>
          <cell r="U163">
            <v>-95.01696046078564</v>
          </cell>
          <cell r="V163" t="str">
            <v>96 P</v>
          </cell>
          <cell r="W163">
            <v>50.261780104712038</v>
          </cell>
        </row>
        <row r="164">
          <cell r="D164">
            <v>3230000000</v>
          </cell>
          <cell r="J164">
            <v>-1E-3</v>
          </cell>
          <cell r="L164">
            <v>0</v>
          </cell>
          <cell r="M164">
            <v>-42.477958020000003</v>
          </cell>
          <cell r="N164">
            <v>-8.9708802999999708</v>
          </cell>
          <cell r="O164">
            <v>-21.796686829999999</v>
          </cell>
          <cell r="P164" t="str">
            <v>13 L</v>
          </cell>
          <cell r="Q164" t="str">
            <v>&lt;-99,9</v>
          </cell>
          <cell r="S164">
            <v>-46.252275080000011</v>
          </cell>
          <cell r="T164">
            <v>-15.836820569999981</v>
          </cell>
          <cell r="U164">
            <v>-12.650554605436527</v>
          </cell>
          <cell r="V164" t="str">
            <v>3 P</v>
          </cell>
          <cell r="W164">
            <v>18.75</v>
          </cell>
        </row>
        <row r="165">
          <cell r="D165">
            <v>3240000000</v>
          </cell>
          <cell r="J165">
            <v>-1E-3</v>
          </cell>
          <cell r="L165">
            <v>0</v>
          </cell>
          <cell r="M165">
            <v>-256.93747969000009</v>
          </cell>
          <cell r="N165">
            <v>-302.59703693999973</v>
          </cell>
          <cell r="O165">
            <v>-328.9993068199995</v>
          </cell>
          <cell r="P165" t="str">
            <v>26 L</v>
          </cell>
          <cell r="Q165">
            <v>-8.5808580858085808</v>
          </cell>
          <cell r="S165">
            <v>-468.54094726999989</v>
          </cell>
          <cell r="T165">
            <v>-528.88525558999788</v>
          </cell>
          <cell r="U165">
            <v>-536.45113837222482</v>
          </cell>
          <cell r="V165" t="str">
            <v>7 L</v>
          </cell>
          <cell r="W165">
            <v>-1.3232514177693762</v>
          </cell>
        </row>
        <row r="166">
          <cell r="D166">
            <v>3250000000</v>
          </cell>
          <cell r="J166">
            <v>-1E-3</v>
          </cell>
          <cell r="L166">
            <v>0</v>
          </cell>
          <cell r="M166">
            <v>-0.24354789000000029</v>
          </cell>
          <cell r="N166">
            <v>-1.1789552199999793</v>
          </cell>
          <cell r="O166">
            <v>-42.28175353999989</v>
          </cell>
          <cell r="P166" t="str">
            <v>41 L</v>
          </cell>
          <cell r="Q166" t="str">
            <v>&lt;-99,9</v>
          </cell>
          <cell r="S166">
            <v>-2.0972603399999894</v>
          </cell>
          <cell r="T166">
            <v>-1.9024469400000008</v>
          </cell>
          <cell r="U166">
            <v>-44.894228803202495</v>
          </cell>
          <cell r="V166" t="str">
            <v>43 L</v>
          </cell>
          <cell r="W166" t="str">
            <v>&lt;-99,9</v>
          </cell>
        </row>
        <row r="167">
          <cell r="D167">
            <v>3300000000</v>
          </cell>
          <cell r="J167">
            <v>-1E-3</v>
          </cell>
          <cell r="L167">
            <v>0</v>
          </cell>
          <cell r="M167">
            <v>-566.92772391999983</v>
          </cell>
          <cell r="N167">
            <v>-563.20656302000077</v>
          </cell>
          <cell r="O167">
            <v>-556.11887577999994</v>
          </cell>
          <cell r="P167" t="str">
            <v>7 P</v>
          </cell>
          <cell r="Q167">
            <v>1.2433392539964476</v>
          </cell>
          <cell r="S167">
            <v>-1003.866907329999</v>
          </cell>
          <cell r="T167">
            <v>-973.35186780999834</v>
          </cell>
          <cell r="U167">
            <v>-1102.2620505283041</v>
          </cell>
          <cell r="V167" t="str">
            <v>129 L</v>
          </cell>
          <cell r="W167">
            <v>-13.257965056526208</v>
          </cell>
        </row>
        <row r="168">
          <cell r="D168">
            <v>3400000000</v>
          </cell>
          <cell r="J168">
            <v>1E-3</v>
          </cell>
          <cell r="L168">
            <v>1</v>
          </cell>
          <cell r="M168">
            <v>823.81186448000005</v>
          </cell>
          <cell r="N168">
            <v>319.26510606999892</v>
          </cell>
          <cell r="O168">
            <v>2387.9778213399995</v>
          </cell>
          <cell r="P168" t="str">
            <v>2.069 P</v>
          </cell>
          <cell r="Q168" t="str">
            <v>&gt;99,9</v>
          </cell>
          <cell r="S168">
            <v>1217.7816691699977</v>
          </cell>
          <cell r="T168">
            <v>568.03036949</v>
          </cell>
          <cell r="U168">
            <v>2343.2424929444851</v>
          </cell>
          <cell r="V168" t="str">
            <v>1.775 P</v>
          </cell>
          <cell r="W168" t="str">
            <v>&gt;99,9</v>
          </cell>
        </row>
        <row r="169">
          <cell r="D169">
            <v>3404000000</v>
          </cell>
          <cell r="J169">
            <v>1E-3</v>
          </cell>
          <cell r="L169">
            <v>1</v>
          </cell>
          <cell r="M169">
            <v>52.531013440000002</v>
          </cell>
          <cell r="N169">
            <v>2.7270949999999998</v>
          </cell>
          <cell r="O169">
            <v>15.9583772899999</v>
          </cell>
          <cell r="P169" t="str">
            <v>13 P</v>
          </cell>
          <cell r="Q169" t="str">
            <v>&gt;99,9</v>
          </cell>
          <cell r="S169">
            <v>141.00938584999901</v>
          </cell>
          <cell r="T169">
            <v>4.6750200000000008</v>
          </cell>
          <cell r="U169">
            <v>15.970972715005065</v>
          </cell>
          <cell r="V169" t="str">
            <v>11 P</v>
          </cell>
          <cell r="W169" t="str">
            <v>&gt;99,9</v>
          </cell>
        </row>
        <row r="170">
          <cell r="D170">
            <v>3410000000</v>
          </cell>
          <cell r="J170">
            <v>1E-3</v>
          </cell>
          <cell r="L170">
            <v>1</v>
          </cell>
          <cell r="M170">
            <v>357.30303366000004</v>
          </cell>
          <cell r="N170">
            <v>0</v>
          </cell>
          <cell r="O170">
            <v>9.1217483099999903</v>
          </cell>
          <cell r="P170" t="str">
            <v>9 P</v>
          </cell>
          <cell r="Q170">
            <v>0</v>
          </cell>
          <cell r="S170">
            <v>358.42344690999903</v>
          </cell>
          <cell r="T170">
            <v>0</v>
          </cell>
          <cell r="U170">
            <v>9.5931054708651118</v>
          </cell>
          <cell r="V170" t="str">
            <v>10 P</v>
          </cell>
          <cell r="W170">
            <v>0</v>
          </cell>
        </row>
        <row r="171">
          <cell r="D171">
            <v>3414000000</v>
          </cell>
          <cell r="J171">
            <v>1E-3</v>
          </cell>
          <cell r="L171">
            <v>1</v>
          </cell>
          <cell r="M171">
            <v>0</v>
          </cell>
          <cell r="N171">
            <v>0</v>
          </cell>
          <cell r="O171">
            <v>0.70450000000000002</v>
          </cell>
          <cell r="P171" t="str">
            <v>1 P</v>
          </cell>
          <cell r="Q171">
            <v>0</v>
          </cell>
          <cell r="S171">
            <v>0</v>
          </cell>
          <cell r="T171">
            <v>0</v>
          </cell>
          <cell r="U171">
            <v>0</v>
          </cell>
          <cell r="V171" t="str">
            <v xml:space="preserve">0   </v>
          </cell>
          <cell r="W171">
            <v>0</v>
          </cell>
        </row>
        <row r="172">
          <cell r="D172" t="str">
            <v>$formula</v>
          </cell>
          <cell r="M172">
            <v>357.30303366000004</v>
          </cell>
          <cell r="N172">
            <v>0</v>
          </cell>
          <cell r="O172">
            <v>9.8262483099999898</v>
          </cell>
          <cell r="P172" t="str">
            <v>10 P</v>
          </cell>
          <cell r="Q172">
            <v>0</v>
          </cell>
          <cell r="S172">
            <v>358.42344690999903</v>
          </cell>
          <cell r="T172">
            <v>0</v>
          </cell>
          <cell r="U172">
            <v>9.5931054708651118</v>
          </cell>
          <cell r="V172" t="str">
            <v>10 P</v>
          </cell>
          <cell r="W172">
            <v>0</v>
          </cell>
        </row>
        <row r="173">
          <cell r="D173">
            <v>3412000000</v>
          </cell>
          <cell r="J173">
            <v>1E-3</v>
          </cell>
          <cell r="L173">
            <v>1</v>
          </cell>
          <cell r="M173">
            <v>28.15962979</v>
          </cell>
          <cell r="N173">
            <v>-4.0000000000000001E-8</v>
          </cell>
          <cell r="O173">
            <v>10.695452439999901</v>
          </cell>
          <cell r="P173" t="str">
            <v>11 P</v>
          </cell>
          <cell r="Q173">
            <v>0</v>
          </cell>
          <cell r="S173">
            <v>34.844455630000006</v>
          </cell>
          <cell r="T173">
            <v>-1.1000000000000001E-7</v>
          </cell>
          <cell r="U173">
            <v>11.626810766051713</v>
          </cell>
          <cell r="V173" t="str">
            <v>12 P</v>
          </cell>
          <cell r="W173">
            <v>0</v>
          </cell>
        </row>
        <row r="174">
          <cell r="D174" t="str">
            <v>$formula</v>
          </cell>
          <cell r="M174">
            <v>385.81818758999998</v>
          </cell>
          <cell r="N174">
            <v>316.53801110999888</v>
          </cell>
          <cell r="O174">
            <v>2351.4977432999995</v>
          </cell>
          <cell r="P174" t="str">
            <v>2.034 P</v>
          </cell>
          <cell r="Q174" t="str">
            <v>&gt;99,9</v>
          </cell>
          <cell r="S174">
            <v>683.50438077999968</v>
          </cell>
          <cell r="T174">
            <v>563.35534959999995</v>
          </cell>
          <cell r="U174">
            <v>2306.0516039925633</v>
          </cell>
          <cell r="V174" t="str">
            <v>1.743 P</v>
          </cell>
          <cell r="W174" t="str">
            <v>&gt;99,9</v>
          </cell>
        </row>
        <row r="175">
          <cell r="D175">
            <v>3500000000</v>
          </cell>
          <cell r="J175">
            <v>-1E-3</v>
          </cell>
          <cell r="L175">
            <v>0</v>
          </cell>
          <cell r="M175">
            <v>-999.67628107000007</v>
          </cell>
          <cell r="N175">
            <v>-832.93572648000008</v>
          </cell>
          <cell r="O175">
            <v>-1661.4305712399971</v>
          </cell>
          <cell r="P175" t="str">
            <v>828 L</v>
          </cell>
          <cell r="Q175">
            <v>-99.399759903961581</v>
          </cell>
          <cell r="S175">
            <v>-1684.2019930699996</v>
          </cell>
          <cell r="T175">
            <v>-1429.5275451500004</v>
          </cell>
          <cell r="U175">
            <v>-2076.8150709242946</v>
          </cell>
          <cell r="V175" t="str">
            <v>647 L</v>
          </cell>
          <cell r="W175">
            <v>-45.244755244755247</v>
          </cell>
        </row>
        <row r="176">
          <cell r="D176">
            <v>3530000000</v>
          </cell>
          <cell r="J176">
            <v>-1E-3</v>
          </cell>
          <cell r="L176">
            <v>0</v>
          </cell>
          <cell r="M176">
            <v>0</v>
          </cell>
          <cell r="N176">
            <v>0</v>
          </cell>
          <cell r="O176">
            <v>-8.1372242000000004</v>
          </cell>
          <cell r="P176" t="str">
            <v>8 L</v>
          </cell>
          <cell r="Q176">
            <v>0</v>
          </cell>
          <cell r="S176">
            <v>-6.5462000000000006E-2</v>
          </cell>
          <cell r="T176">
            <v>0</v>
          </cell>
          <cell r="U176">
            <v>0</v>
          </cell>
          <cell r="V176" t="str">
            <v xml:space="preserve">0   </v>
          </cell>
          <cell r="W176">
            <v>0</v>
          </cell>
        </row>
        <row r="177">
          <cell r="D177">
            <v>3520000000</v>
          </cell>
          <cell r="J177">
            <v>-1E-3</v>
          </cell>
          <cell r="L177">
            <v>0</v>
          </cell>
          <cell r="M177">
            <v>-12.018072639999998</v>
          </cell>
          <cell r="N177">
            <v>-9.0443160000000002</v>
          </cell>
          <cell r="O177">
            <v>-16.123552219999969</v>
          </cell>
          <cell r="P177" t="str">
            <v>7 L</v>
          </cell>
          <cell r="Q177">
            <v>-77.777777777777786</v>
          </cell>
          <cell r="S177">
            <v>-25.9964452299999</v>
          </cell>
          <cell r="T177">
            <v>-15.504656000000001</v>
          </cell>
          <cell r="U177">
            <v>-22.289752698914278</v>
          </cell>
          <cell r="V177" t="str">
            <v>6 L</v>
          </cell>
          <cell r="W177">
            <v>-37.5</v>
          </cell>
        </row>
        <row r="178">
          <cell r="D178">
            <v>3550000000</v>
          </cell>
          <cell r="J178">
            <v>-1E-3</v>
          </cell>
          <cell r="L178">
            <v>0</v>
          </cell>
          <cell r="M178">
            <v>-845.47750594000001</v>
          </cell>
          <cell r="N178">
            <v>-830.25977722000005</v>
          </cell>
          <cell r="O178">
            <v>-830.42751615999907</v>
          </cell>
          <cell r="P178" t="str">
            <v xml:space="preserve">0   </v>
          </cell>
          <cell r="Q178">
            <v>0</v>
          </cell>
          <cell r="S178">
            <v>-1434.80934826</v>
          </cell>
          <cell r="T178">
            <v>-1423.3024752200001</v>
          </cell>
          <cell r="U178">
            <v>-1411.8087195580099</v>
          </cell>
          <cell r="V178" t="str">
            <v>11 P</v>
          </cell>
          <cell r="W178">
            <v>0.77301475755446236</v>
          </cell>
        </row>
        <row r="179">
          <cell r="D179">
            <v>3510000000</v>
          </cell>
          <cell r="J179">
            <v>-1E-3</v>
          </cell>
          <cell r="L179">
            <v>0</v>
          </cell>
          <cell r="M179">
            <v>0</v>
          </cell>
          <cell r="N179">
            <v>0</v>
          </cell>
          <cell r="O179">
            <v>0</v>
          </cell>
          <cell r="P179" t="str">
            <v xml:space="preserve">0   </v>
          </cell>
          <cell r="Q179">
            <v>0</v>
          </cell>
          <cell r="S179">
            <v>0</v>
          </cell>
          <cell r="T179">
            <v>0</v>
          </cell>
          <cell r="U179">
            <v>0</v>
          </cell>
          <cell r="V179" t="str">
            <v xml:space="preserve">0   </v>
          </cell>
          <cell r="W179">
            <v>0</v>
          </cell>
        </row>
        <row r="180">
          <cell r="D180">
            <v>3540000000</v>
          </cell>
          <cell r="J180">
            <v>-1E-3</v>
          </cell>
          <cell r="L180">
            <v>0</v>
          </cell>
          <cell r="M180">
            <v>-10.328803710000001</v>
          </cell>
          <cell r="N180">
            <v>-9.9394000000000001E-4</v>
          </cell>
          <cell r="O180">
            <v>-12.728553419999891</v>
          </cell>
          <cell r="P180" t="str">
            <v>13 L</v>
          </cell>
          <cell r="Q180">
            <v>0</v>
          </cell>
          <cell r="S180">
            <v>-17.84300309</v>
          </cell>
          <cell r="T180">
            <v>-1.7060700000000001E-3</v>
          </cell>
          <cell r="U180">
            <v>-12.942208002130741</v>
          </cell>
          <cell r="V180" t="str">
            <v>13 L</v>
          </cell>
          <cell r="W180">
            <v>0</v>
          </cell>
        </row>
        <row r="181">
          <cell r="D181">
            <v>3560000999</v>
          </cell>
          <cell r="J181">
            <v>-1E-3</v>
          </cell>
          <cell r="L181">
            <v>0</v>
          </cell>
          <cell r="M181">
            <v>-131.34065211000001</v>
          </cell>
          <cell r="N181">
            <v>7.1080225300000004</v>
          </cell>
          <cell r="O181">
            <v>-806.01715284999796</v>
          </cell>
          <cell r="P181" t="str">
            <v>813 L</v>
          </cell>
          <cell r="Q181" t="str">
            <v>&lt;-99,9</v>
          </cell>
          <cell r="S181">
            <v>-204.31933430000001</v>
          </cell>
          <cell r="T181">
            <v>9.9696596899999896</v>
          </cell>
          <cell r="U181">
            <v>-629.77439066523982</v>
          </cell>
          <cell r="V181" t="str">
            <v>640 L</v>
          </cell>
          <cell r="W181" t="str">
            <v>&lt;-99,9</v>
          </cell>
        </row>
        <row r="182">
          <cell r="D182" t="str">
            <v>$formula</v>
          </cell>
          <cell r="M182">
            <v>-141.66945582</v>
          </cell>
          <cell r="N182">
            <v>7.1070285900000005</v>
          </cell>
          <cell r="O182">
            <v>-818.74570626999787</v>
          </cell>
          <cell r="P182" t="str">
            <v>826 L</v>
          </cell>
          <cell r="Q182" t="str">
            <v>&lt;-99,9</v>
          </cell>
          <cell r="S182">
            <v>-222.16233739</v>
          </cell>
          <cell r="T182">
            <v>9.9679536199999905</v>
          </cell>
          <cell r="U182">
            <v>-642.71659866737059</v>
          </cell>
          <cell r="V182" t="str">
            <v>653 L</v>
          </cell>
          <cell r="W182" t="str">
            <v>&lt;-99,9</v>
          </cell>
        </row>
        <row r="183">
          <cell r="D183">
            <v>3599990000</v>
          </cell>
          <cell r="J183">
            <v>1E-3</v>
          </cell>
          <cell r="L183">
            <v>1</v>
          </cell>
          <cell r="M183">
            <v>1188.4307640699949</v>
          </cell>
          <cell r="N183">
            <v>1463.7489833700145</v>
          </cell>
          <cell r="O183">
            <v>2582.0361777000144</v>
          </cell>
          <cell r="P183" t="str">
            <v>1.118 P</v>
          </cell>
          <cell r="Q183">
            <v>76.36612021857924</v>
          </cell>
          <cell r="S183">
            <v>1725.5127227900002</v>
          </cell>
          <cell r="T183">
            <v>2629.9823128000294</v>
          </cell>
          <cell r="U183">
            <v>3731.9816790280702</v>
          </cell>
          <cell r="V183" t="str">
            <v>1.102 P</v>
          </cell>
          <cell r="W183">
            <v>41.901140684410649</v>
          </cell>
        </row>
        <row r="184">
          <cell r="D184">
            <v>3600000000</v>
          </cell>
          <cell r="J184">
            <v>1E-3</v>
          </cell>
          <cell r="L184">
            <v>1</v>
          </cell>
          <cell r="M184">
            <v>-644.53400154000008</v>
          </cell>
          <cell r="N184">
            <v>-457.09567225999899</v>
          </cell>
          <cell r="O184">
            <v>-398.74562491999978</v>
          </cell>
          <cell r="P184" t="str">
            <v>58 P</v>
          </cell>
          <cell r="Q184">
            <v>12.691466083150985</v>
          </cell>
          <cell r="S184">
            <v>-895.30438938999896</v>
          </cell>
          <cell r="T184">
            <v>-764.44252661000098</v>
          </cell>
          <cell r="U184">
            <v>-764.82004143750601</v>
          </cell>
          <cell r="V184" t="str">
            <v>1 L</v>
          </cell>
          <cell r="W184">
            <v>-0.13089005235602094</v>
          </cell>
        </row>
        <row r="185">
          <cell r="D185">
            <v>3630000000</v>
          </cell>
          <cell r="J185">
            <v>1E-3</v>
          </cell>
          <cell r="L185">
            <v>1</v>
          </cell>
          <cell r="M185">
            <v>-662.70646951000003</v>
          </cell>
          <cell r="N185">
            <v>-472.88225126999896</v>
          </cell>
          <cell r="O185">
            <v>-511.97118516000006</v>
          </cell>
          <cell r="P185" t="str">
            <v>39 L</v>
          </cell>
          <cell r="Q185">
            <v>-8.2452431289640593</v>
          </cell>
          <cell r="S185">
            <v>-992.48146249999911</v>
          </cell>
          <cell r="T185">
            <v>-790.390637580001</v>
          </cell>
          <cell r="U185">
            <v>-880.84794650308061</v>
          </cell>
          <cell r="V185" t="str">
            <v>91 L</v>
          </cell>
          <cell r="W185">
            <v>-11.518987341772153</v>
          </cell>
        </row>
        <row r="186">
          <cell r="D186">
            <v>3620000000</v>
          </cell>
          <cell r="J186">
            <v>1E-3</v>
          </cell>
          <cell r="L186">
            <v>1</v>
          </cell>
          <cell r="M186">
            <v>18.172467969999996</v>
          </cell>
          <cell r="N186">
            <v>29.022978919999996</v>
          </cell>
          <cell r="O186">
            <v>125.97829302000009</v>
          </cell>
          <cell r="P186" t="str">
            <v>97 P</v>
          </cell>
          <cell r="Q186" t="str">
            <v>&gt;99,9</v>
          </cell>
          <cell r="S186">
            <v>97.198184110000113</v>
          </cell>
          <cell r="T186">
            <v>25.947901520000016</v>
          </cell>
          <cell r="U186">
            <v>127.65579596941991</v>
          </cell>
          <cell r="V186" t="str">
            <v>102 P</v>
          </cell>
          <cell r="W186" t="str">
            <v>&gt;99,9</v>
          </cell>
        </row>
        <row r="187">
          <cell r="D187">
            <v>3640000000</v>
          </cell>
          <cell r="J187">
            <v>-1E-3</v>
          </cell>
          <cell r="L187">
            <v>0</v>
          </cell>
          <cell r="M187">
            <v>0</v>
          </cell>
          <cell r="N187">
            <v>-13.236399910000001</v>
          </cell>
          <cell r="O187">
            <v>-12.752732779999901</v>
          </cell>
          <cell r="P187" t="str">
            <v xml:space="preserve">0   </v>
          </cell>
          <cell r="Q187">
            <v>0</v>
          </cell>
          <cell r="S187">
            <v>-2.1111000000000001E-2</v>
          </cell>
          <cell r="T187">
            <v>2.0944999999999899E-4</v>
          </cell>
          <cell r="U187">
            <v>-11.627890903845335</v>
          </cell>
          <cell r="V187" t="str">
            <v>12 L</v>
          </cell>
          <cell r="W187">
            <v>0</v>
          </cell>
        </row>
        <row r="188">
          <cell r="D188">
            <v>3699990000</v>
          </cell>
          <cell r="J188">
            <v>1E-3</v>
          </cell>
          <cell r="L188">
            <v>1</v>
          </cell>
          <cell r="M188">
            <v>543.89676252999482</v>
          </cell>
          <cell r="N188">
            <v>1006.6533111100155</v>
          </cell>
          <cell r="O188">
            <v>2183.2905527800144</v>
          </cell>
          <cell r="P188" t="str">
            <v>1.176 P</v>
          </cell>
          <cell r="Q188" t="str">
            <v>&gt;99,9</v>
          </cell>
          <cell r="S188">
            <v>830.20833340000127</v>
          </cell>
          <cell r="T188">
            <v>1865.5397861900283</v>
          </cell>
          <cell r="U188">
            <v>2967.1616375905637</v>
          </cell>
          <cell r="V188" t="str">
            <v>1.101 P</v>
          </cell>
          <cell r="W188">
            <v>59.0032154340836</v>
          </cell>
        </row>
        <row r="189">
          <cell r="D189">
            <v>3700000000</v>
          </cell>
          <cell r="J189">
            <v>1E-3</v>
          </cell>
          <cell r="L189">
            <v>1</v>
          </cell>
          <cell r="M189">
            <v>0</v>
          </cell>
          <cell r="N189">
            <v>2.1109999999999901E-5</v>
          </cell>
          <cell r="O189">
            <v>0</v>
          </cell>
          <cell r="P189" t="str">
            <v xml:space="preserve">0   </v>
          </cell>
          <cell r="Q189">
            <v>0</v>
          </cell>
          <cell r="S189">
            <v>0</v>
          </cell>
          <cell r="T189">
            <v>2.2465000000000001E-4</v>
          </cell>
          <cell r="U189">
            <v>0</v>
          </cell>
          <cell r="V189" t="str">
            <v xml:space="preserve">0   </v>
          </cell>
          <cell r="W189">
            <v>0</v>
          </cell>
        </row>
        <row r="190">
          <cell r="D190" t="str">
            <v>$formula</v>
          </cell>
          <cell r="M190">
            <v>543.89676252999482</v>
          </cell>
          <cell r="N190">
            <v>1006.6533322200155</v>
          </cell>
          <cell r="O190">
            <v>2183.2905527800144</v>
          </cell>
          <cell r="P190" t="str">
            <v>1.176 P</v>
          </cell>
          <cell r="Q190" t="str">
            <v>&gt;99,9</v>
          </cell>
          <cell r="S190">
            <v>830.20833340000127</v>
          </cell>
          <cell r="T190">
            <v>1865.5400108400283</v>
          </cell>
          <cell r="U190">
            <v>2967.1616375905637</v>
          </cell>
          <cell r="V190" t="str">
            <v>1.101 P</v>
          </cell>
          <cell r="W190">
            <v>59.0032154340836</v>
          </cell>
        </row>
        <row r="191">
          <cell r="D191">
            <v>3810000000</v>
          </cell>
          <cell r="J191">
            <v>-1E-3</v>
          </cell>
          <cell r="L191">
            <v>0</v>
          </cell>
          <cell r="M191">
            <v>-28.274931070000051</v>
          </cell>
          <cell r="N191">
            <v>-341.00168744000001</v>
          </cell>
          <cell r="O191">
            <v>-636.81080409999981</v>
          </cell>
          <cell r="P191" t="str">
            <v>296 L</v>
          </cell>
          <cell r="Q191">
            <v>-86.803519061583572</v>
          </cell>
          <cell r="S191">
            <v>103.7050096</v>
          </cell>
          <cell r="T191">
            <v>-595.21721109999999</v>
          </cell>
          <cell r="U191">
            <v>-856.18605561597974</v>
          </cell>
          <cell r="V191" t="str">
            <v>261 L</v>
          </cell>
          <cell r="W191">
            <v>-43.865546218487395</v>
          </cell>
        </row>
        <row r="192">
          <cell r="L192" t="str">
            <v>#Account?</v>
          </cell>
          <cell r="M192">
            <v>515.62183145999472</v>
          </cell>
          <cell r="N192">
            <v>665.65164478001543</v>
          </cell>
          <cell r="O192">
            <v>1546.4797486800146</v>
          </cell>
          <cell r="P192" t="str">
            <v>880 P</v>
          </cell>
          <cell r="Q192" t="str">
            <v>&gt;99,9</v>
          </cell>
          <cell r="S192">
            <v>933.9133430000013</v>
          </cell>
          <cell r="T192">
            <v>1270.3227997400284</v>
          </cell>
          <cell r="U192">
            <v>2110.9755819745842</v>
          </cell>
          <cell r="V192" t="str">
            <v>841 P</v>
          </cell>
          <cell r="W192">
            <v>66.220472440944874</v>
          </cell>
        </row>
        <row r="193">
          <cell r="D193">
            <v>3930000000</v>
          </cell>
          <cell r="J193">
            <v>1E-3</v>
          </cell>
          <cell r="L193">
            <v>1</v>
          </cell>
          <cell r="M193">
            <v>0</v>
          </cell>
          <cell r="N193">
            <v>0</v>
          </cell>
          <cell r="O193">
            <v>0</v>
          </cell>
          <cell r="P193" t="str">
            <v xml:space="preserve">0   </v>
          </cell>
          <cell r="Q193">
            <v>0</v>
          </cell>
          <cell r="S193">
            <v>0</v>
          </cell>
          <cell r="T193">
            <v>0</v>
          </cell>
          <cell r="U193">
            <v>-3.4900000000016005E-4</v>
          </cell>
          <cell r="V193" t="str">
            <v xml:space="preserve">0   </v>
          </cell>
          <cell r="W193">
            <v>0</v>
          </cell>
        </row>
        <row r="194">
          <cell r="D194">
            <v>3940000000</v>
          </cell>
          <cell r="J194">
            <v>-1E-3</v>
          </cell>
          <cell r="L194">
            <v>0</v>
          </cell>
          <cell r="M194">
            <v>-1316.6867913400001</v>
          </cell>
          <cell r="N194">
            <v>-1308.91790044</v>
          </cell>
          <cell r="O194">
            <v>-131.82286500000001</v>
          </cell>
          <cell r="P194" t="str">
            <v>1.177 P</v>
          </cell>
          <cell r="Q194">
            <v>89.915966386554629</v>
          </cell>
          <cell r="S194">
            <v>-2977.3274526999899</v>
          </cell>
          <cell r="T194">
            <v>-2325.2629701799901</v>
          </cell>
          <cell r="U194">
            <v>-1016.26575409</v>
          </cell>
          <cell r="V194" t="str">
            <v>1.309 P</v>
          </cell>
          <cell r="W194">
            <v>56.3010752688172</v>
          </cell>
        </row>
        <row r="195">
          <cell r="D195" t="str">
            <v>$formula</v>
          </cell>
          <cell r="M195">
            <v>-1316.6867913400001</v>
          </cell>
          <cell r="N195">
            <v>-1308.91790044</v>
          </cell>
          <cell r="O195">
            <v>-131.82286500000001</v>
          </cell>
          <cell r="P195" t="str">
            <v>1.177 P</v>
          </cell>
          <cell r="Q195">
            <v>89.915966386554629</v>
          </cell>
          <cell r="S195">
            <v>-2977.3274526999899</v>
          </cell>
          <cell r="T195">
            <v>-2325.2629701799901</v>
          </cell>
          <cell r="U195">
            <v>-1016.26610309</v>
          </cell>
          <cell r="V195" t="str">
            <v>1.309 P</v>
          </cell>
          <cell r="W195">
            <v>56.3010752688172</v>
          </cell>
        </row>
        <row r="196">
          <cell r="D196">
            <v>3960000000</v>
          </cell>
          <cell r="J196">
            <v>-1E-3</v>
          </cell>
          <cell r="L196">
            <v>0</v>
          </cell>
          <cell r="M196">
            <v>-32.43143113</v>
          </cell>
          <cell r="N196">
            <v>-25.621558399999902</v>
          </cell>
          <cell r="O196">
            <v>-34.622848929999897</v>
          </cell>
          <cell r="P196" t="str">
            <v>9 L</v>
          </cell>
          <cell r="Q196">
            <v>-34.615384615384613</v>
          </cell>
          <cell r="S196">
            <v>-59.951201509999997</v>
          </cell>
          <cell r="T196">
            <v>-50.039455390000001</v>
          </cell>
          <cell r="U196">
            <v>-57.010213829286869</v>
          </cell>
          <cell r="V196" t="str">
            <v>7 L</v>
          </cell>
          <cell r="W196">
            <v>-14.000000000000002</v>
          </cell>
        </row>
        <row r="197">
          <cell r="D197">
            <v>3999990000</v>
          </cell>
          <cell r="J197">
            <v>1E-3</v>
          </cell>
          <cell r="L197">
            <v>1</v>
          </cell>
          <cell r="M197">
            <v>-833.49639101000525</v>
          </cell>
          <cell r="N197">
            <v>-668.88781405998441</v>
          </cell>
          <cell r="O197">
            <v>1380.0340347500148</v>
          </cell>
          <cell r="P197" t="str">
            <v>2.049 P</v>
          </cell>
          <cell r="Q197" t="str">
            <v>&gt;99,9</v>
          </cell>
          <cell r="S197">
            <v>-2103.3653112099887</v>
          </cell>
          <cell r="T197">
            <v>-1104.9796258299616</v>
          </cell>
          <cell r="U197">
            <v>1037.6992650552975</v>
          </cell>
          <cell r="V197" t="str">
            <v>2.143 P</v>
          </cell>
          <cell r="W197" t="str">
            <v>&gt;99,9</v>
          </cell>
        </row>
        <row r="198">
          <cell r="L198" t="str">
            <v>#Account?</v>
          </cell>
        </row>
        <row r="199">
          <cell r="L199" t="str">
            <v>#Account?</v>
          </cell>
        </row>
        <row r="200">
          <cell r="L200" t="str">
            <v>#Account?</v>
          </cell>
        </row>
        <row r="201">
          <cell r="L201" t="str">
            <v>#Account?</v>
          </cell>
        </row>
        <row r="202">
          <cell r="L202" t="str">
            <v>#Account?</v>
          </cell>
        </row>
        <row r="203">
          <cell r="D203">
            <v>3599990000</v>
          </cell>
          <cell r="J203">
            <v>1E-3</v>
          </cell>
          <cell r="L203">
            <v>1</v>
          </cell>
          <cell r="M203">
            <v>1188.4307640699949</v>
          </cell>
          <cell r="N203">
            <v>1463.7489833700145</v>
          </cell>
          <cell r="O203">
            <v>2582.0361777000144</v>
          </cell>
          <cell r="P203" t="str">
            <v>1.118 P</v>
          </cell>
          <cell r="Q203">
            <v>76.36612021857924</v>
          </cell>
          <cell r="S203">
            <v>1725.5127227900002</v>
          </cell>
          <cell r="T203">
            <v>2629.9823128000294</v>
          </cell>
          <cell r="U203">
            <v>3731.9816790280702</v>
          </cell>
          <cell r="V203" t="str">
            <v>1.102 P</v>
          </cell>
          <cell r="W203">
            <v>41.901140684410649</v>
          </cell>
        </row>
        <row r="204">
          <cell r="D204">
            <v>5641200000</v>
          </cell>
          <cell r="J204">
            <v>1E-3</v>
          </cell>
          <cell r="L204">
            <v>0</v>
          </cell>
          <cell r="M204">
            <v>1161.30425597</v>
          </cell>
          <cell r="N204">
            <v>1271.1213837999999</v>
          </cell>
          <cell r="O204">
            <v>1185.5758360100001</v>
          </cell>
          <cell r="P204" t="str">
            <v>85 P</v>
          </cell>
          <cell r="Q204">
            <v>6.7264573991031389</v>
          </cell>
          <cell r="S204">
            <v>2105.4386312000001</v>
          </cell>
          <cell r="T204">
            <v>2274.7784387600004</v>
          </cell>
          <cell r="U204">
            <v>2155.7158325687396</v>
          </cell>
          <cell r="V204" t="str">
            <v>119 P</v>
          </cell>
          <cell r="W204">
            <v>5.2356251098997868</v>
          </cell>
        </row>
        <row r="205">
          <cell r="D205">
            <v>5641100000</v>
          </cell>
          <cell r="J205">
            <v>1E-3</v>
          </cell>
          <cell r="L205">
            <v>0</v>
          </cell>
          <cell r="M205">
            <v>1813.33141138</v>
          </cell>
          <cell r="N205">
            <v>1781.7904906999991</v>
          </cell>
          <cell r="O205">
            <v>1759.0986316299982</v>
          </cell>
          <cell r="P205" t="str">
            <v>23 P</v>
          </cell>
          <cell r="Q205">
            <v>1.273992591761143</v>
          </cell>
          <cell r="S205">
            <v>3090.9959155899996</v>
          </cell>
          <cell r="T205">
            <v>3093.8849688799992</v>
          </cell>
          <cell r="U205">
            <v>3033.8079681886834</v>
          </cell>
          <cell r="V205" t="str">
            <v>60 P</v>
          </cell>
          <cell r="W205">
            <v>1.9425320792527199</v>
          </cell>
        </row>
        <row r="206">
          <cell r="D206" t="str">
            <v>$formula</v>
          </cell>
          <cell r="J206">
            <v>1E-3</v>
          </cell>
          <cell r="M206">
            <v>845.47750583000004</v>
          </cell>
          <cell r="N206">
            <v>830.25977722000005</v>
          </cell>
          <cell r="O206">
            <v>830.93973257000016</v>
          </cell>
          <cell r="P206" t="str">
            <v>1 L</v>
          </cell>
          <cell r="Q206">
            <v>-7.2263037456343826E-2</v>
          </cell>
          <cell r="S206">
            <v>1434.8093482800002</v>
          </cell>
          <cell r="T206">
            <v>1423.3024752200001</v>
          </cell>
          <cell r="U206">
            <v>1411.8555225692269</v>
          </cell>
          <cell r="V206" t="str">
            <v>11 P</v>
          </cell>
          <cell r="W206">
            <v>0.80095552589052654</v>
          </cell>
        </row>
        <row r="207">
          <cell r="D207">
            <v>5641110000</v>
          </cell>
          <cell r="J207">
            <v>1E-3</v>
          </cell>
          <cell r="L207">
            <v>0</v>
          </cell>
          <cell r="M207">
            <v>0</v>
          </cell>
          <cell r="N207">
            <v>0</v>
          </cell>
          <cell r="O207">
            <v>0</v>
          </cell>
          <cell r="P207" t="str">
            <v xml:space="preserve">0   </v>
          </cell>
          <cell r="Q207">
            <v>0</v>
          </cell>
          <cell r="S207">
            <v>0</v>
          </cell>
          <cell r="T207">
            <v>0</v>
          </cell>
          <cell r="U207">
            <v>0</v>
          </cell>
          <cell r="V207" t="str">
            <v xml:space="preserve">0   </v>
          </cell>
          <cell r="W207">
            <v>0</v>
          </cell>
        </row>
        <row r="208">
          <cell r="D208">
            <v>5641160000</v>
          </cell>
          <cell r="J208">
            <v>1E-3</v>
          </cell>
          <cell r="L208">
            <v>0</v>
          </cell>
          <cell r="M208">
            <v>322.30867631000001</v>
          </cell>
          <cell r="N208">
            <v>310.43470500000001</v>
          </cell>
          <cell r="O208">
            <v>0</v>
          </cell>
          <cell r="P208" t="str">
            <v>310 P</v>
          </cell>
          <cell r="Q208" t="str">
            <v>&gt;99,9</v>
          </cell>
          <cell r="S208">
            <v>542.2901032100001</v>
          </cell>
          <cell r="T208">
            <v>532.17378000000008</v>
          </cell>
          <cell r="U208">
            <v>503.55427367675236</v>
          </cell>
          <cell r="V208" t="str">
            <v>28 P</v>
          </cell>
          <cell r="W208">
            <v>5.3739195791056034</v>
          </cell>
        </row>
        <row r="209">
          <cell r="D209">
            <v>5641170000</v>
          </cell>
          <cell r="J209">
            <v>1E-3</v>
          </cell>
          <cell r="L209">
            <v>0</v>
          </cell>
          <cell r="M209">
            <v>523.16882952000003</v>
          </cell>
          <cell r="N209">
            <v>519.82507222000004</v>
          </cell>
          <cell r="O209">
            <v>830.93973257000016</v>
          </cell>
          <cell r="P209" t="str">
            <v>311 L</v>
          </cell>
          <cell r="Q209">
            <v>-59.849942285494429</v>
          </cell>
          <cell r="S209">
            <v>892.51924507000012</v>
          </cell>
          <cell r="T209">
            <v>891.12869522000005</v>
          </cell>
          <cell r="U209">
            <v>908.30124889247452</v>
          </cell>
          <cell r="V209" t="str">
            <v>17 L</v>
          </cell>
          <cell r="W209">
            <v>-1.9301986309056145</v>
          </cell>
        </row>
        <row r="210">
          <cell r="D210">
            <v>5641120000</v>
          </cell>
          <cell r="J210">
            <v>1E-3</v>
          </cell>
          <cell r="L210">
            <v>0</v>
          </cell>
          <cell r="M210">
            <v>349.13222567999998</v>
          </cell>
          <cell r="N210">
            <v>348.92191910000003</v>
          </cell>
          <cell r="O210">
            <v>350.65967522000005</v>
          </cell>
          <cell r="P210" t="str">
            <v>2 L</v>
          </cell>
          <cell r="Q210">
            <v>-0.51590713671539457</v>
          </cell>
          <cell r="S210">
            <v>597.43054433999998</v>
          </cell>
          <cell r="T210">
            <v>598.15186129999893</v>
          </cell>
          <cell r="U210">
            <v>602.37641532579903</v>
          </cell>
          <cell r="V210" t="str">
            <v>4 L</v>
          </cell>
          <cell r="W210">
            <v>-0.70210631895685915</v>
          </cell>
        </row>
        <row r="211">
          <cell r="D211">
            <v>5641140000</v>
          </cell>
          <cell r="J211">
            <v>1E-3</v>
          </cell>
          <cell r="L211">
            <v>0</v>
          </cell>
          <cell r="M211">
            <v>304.53948861000003</v>
          </cell>
          <cell r="N211">
            <v>309.86263525999897</v>
          </cell>
          <cell r="O211">
            <v>294.97711863999893</v>
          </cell>
          <cell r="P211" t="str">
            <v>15 P</v>
          </cell>
          <cell r="Q211">
            <v>4.8080025814778891</v>
          </cell>
          <cell r="S211">
            <v>515.72813850999898</v>
          </cell>
          <cell r="T211">
            <v>537.92186250000009</v>
          </cell>
          <cell r="U211">
            <v>495.42841403100027</v>
          </cell>
          <cell r="V211" t="str">
            <v>43 P</v>
          </cell>
          <cell r="W211">
            <v>7.9010968581520737</v>
          </cell>
        </row>
        <row r="212">
          <cell r="D212">
            <v>5641130000</v>
          </cell>
          <cell r="J212">
            <v>1E-3</v>
          </cell>
          <cell r="L212">
            <v>0</v>
          </cell>
          <cell r="M212">
            <v>314.18219126000002</v>
          </cell>
          <cell r="N212">
            <v>292.74615912000002</v>
          </cell>
          <cell r="O212">
            <v>282.52210519999903</v>
          </cell>
          <cell r="P212" t="str">
            <v>10 P</v>
          </cell>
          <cell r="Q212">
            <v>3.4847967201913179</v>
          </cell>
          <cell r="S212">
            <v>543.02788446000011</v>
          </cell>
          <cell r="T212">
            <v>534.50876986000003</v>
          </cell>
          <cell r="U212">
            <v>524.14761626265715</v>
          </cell>
          <cell r="V212" t="str">
            <v>11 P</v>
          </cell>
          <cell r="W212">
            <v>1.9457436856875541</v>
          </cell>
        </row>
        <row r="213">
          <cell r="D213">
            <v>5642200000</v>
          </cell>
          <cell r="J213">
            <v>1E-3</v>
          </cell>
          <cell r="L213">
            <v>0</v>
          </cell>
          <cell r="M213">
            <v>0</v>
          </cell>
          <cell r="N213">
            <v>0</v>
          </cell>
          <cell r="O213">
            <v>0</v>
          </cell>
          <cell r="P213" t="str">
            <v xml:space="preserve">0   </v>
          </cell>
          <cell r="Q213">
            <v>0</v>
          </cell>
          <cell r="S213">
            <v>0</v>
          </cell>
          <cell r="T213">
            <v>0</v>
          </cell>
          <cell r="U213">
            <v>0</v>
          </cell>
          <cell r="V213" t="str">
            <v xml:space="preserve">0   </v>
          </cell>
          <cell r="W213">
            <v>0</v>
          </cell>
        </row>
        <row r="214">
          <cell r="D214">
            <v>5650000000</v>
          </cell>
          <cell r="J214">
            <v>1E-3</v>
          </cell>
          <cell r="L214">
            <v>0</v>
          </cell>
          <cell r="M214">
            <v>61.60265579</v>
          </cell>
          <cell r="N214">
            <v>68.855248989999907</v>
          </cell>
          <cell r="O214">
            <v>59.809567289999997</v>
          </cell>
          <cell r="P214" t="str">
            <v>9 P</v>
          </cell>
          <cell r="Q214">
            <v>13.207547169811331</v>
          </cell>
          <cell r="S214">
            <v>93.627177519999904</v>
          </cell>
          <cell r="T214">
            <v>118.01791181999899</v>
          </cell>
          <cell r="U214">
            <v>101.97081203307246</v>
          </cell>
          <cell r="V214" t="str">
            <v>16 P</v>
          </cell>
          <cell r="W214">
            <v>13.559322033898304</v>
          </cell>
        </row>
        <row r="215">
          <cell r="D215" t="str">
            <v>KI1200</v>
          </cell>
          <cell r="J215">
            <v>1E-3</v>
          </cell>
          <cell r="L215">
            <v>0</v>
          </cell>
          <cell r="M215">
            <v>4224.6690872099953</v>
          </cell>
          <cell r="N215">
            <v>4585.5161068600137</v>
          </cell>
          <cell r="O215">
            <v>5586.5202126300119</v>
          </cell>
          <cell r="P215" t="str">
            <v>1.001 P</v>
          </cell>
          <cell r="Q215">
            <v>21.82730047972089</v>
          </cell>
          <cell r="S215">
            <v>7015.5744470999998</v>
          </cell>
          <cell r="T215">
            <v>8116.663632260028</v>
          </cell>
          <cell r="U215">
            <v>9023.4762918185643</v>
          </cell>
          <cell r="V215" t="str">
            <v>906 P</v>
          </cell>
          <cell r="W215">
            <v>11.161759270666503</v>
          </cell>
        </row>
        <row r="216">
          <cell r="D216" t="str">
            <v>KI1221</v>
          </cell>
          <cell r="J216">
            <v>1E-3</v>
          </cell>
          <cell r="L216">
            <v>0</v>
          </cell>
          <cell r="M216">
            <v>0</v>
          </cell>
          <cell r="N216">
            <v>0</v>
          </cell>
          <cell r="O216">
            <v>-1280.2760000000001</v>
          </cell>
          <cell r="P216" t="str">
            <v>1.280 L</v>
          </cell>
          <cell r="Q216">
            <v>0</v>
          </cell>
          <cell r="S216">
            <v>0</v>
          </cell>
          <cell r="T216">
            <v>0</v>
          </cell>
          <cell r="U216">
            <v>-1280.2859250146246</v>
          </cell>
          <cell r="V216" t="str">
            <v>1.280 L</v>
          </cell>
          <cell r="W216">
            <v>0</v>
          </cell>
        </row>
        <row r="217">
          <cell r="D217" t="str">
            <v>KI1222</v>
          </cell>
          <cell r="J217">
            <v>1E-3</v>
          </cell>
          <cell r="L217">
            <v>0</v>
          </cell>
          <cell r="M217">
            <v>4224.6690872099953</v>
          </cell>
          <cell r="N217">
            <v>4585.5161068600137</v>
          </cell>
          <cell r="O217">
            <v>6866.7962126300117</v>
          </cell>
          <cell r="P217" t="str">
            <v>2.281 P</v>
          </cell>
          <cell r="Q217">
            <v>49.738334060183163</v>
          </cell>
          <cell r="S217">
            <v>7015.5744470999998</v>
          </cell>
          <cell r="T217">
            <v>8116.663632260028</v>
          </cell>
          <cell r="U217">
            <v>10303.762216833189</v>
          </cell>
          <cell r="V217" t="str">
            <v>2.187 P</v>
          </cell>
          <cell r="W217">
            <v>26.94345201429099</v>
          </cell>
        </row>
        <row r="218">
          <cell r="D218" t="str">
            <v>$formula</v>
          </cell>
          <cell r="J218">
            <v>1E-3</v>
          </cell>
        </row>
        <row r="219">
          <cell r="D219" t="str">
            <v>$formula</v>
          </cell>
          <cell r="J219">
            <v>1E-3</v>
          </cell>
        </row>
        <row r="220">
          <cell r="D220" t="str">
            <v>$formula</v>
          </cell>
          <cell r="J220">
            <v>1E-3</v>
          </cell>
        </row>
        <row r="221">
          <cell r="D221" t="str">
            <v>$formula</v>
          </cell>
          <cell r="J221">
            <v>1E-3</v>
          </cell>
          <cell r="N221">
            <v>4585.5161068600137</v>
          </cell>
        </row>
        <row r="222">
          <cell r="D222" t="str">
            <v>$formula</v>
          </cell>
          <cell r="J222">
            <v>1E-3</v>
          </cell>
        </row>
        <row r="223">
          <cell r="D223" t="str">
            <v>$formula</v>
          </cell>
          <cell r="J223">
            <v>1E-3</v>
          </cell>
        </row>
        <row r="224">
          <cell r="D224" t="str">
            <v>GV9140</v>
          </cell>
          <cell r="J224">
            <v>1E-3</v>
          </cell>
          <cell r="L224">
            <v>0</v>
          </cell>
          <cell r="M224">
            <v>0</v>
          </cell>
          <cell r="N224">
            <v>0</v>
          </cell>
          <cell r="O224">
            <v>0</v>
          </cell>
          <cell r="S224">
            <v>0</v>
          </cell>
          <cell r="T224">
            <v>0</v>
          </cell>
          <cell r="U224">
            <v>1397.9286336757534</v>
          </cell>
        </row>
        <row r="225">
          <cell r="D225" t="str">
            <v>GV0711</v>
          </cell>
          <cell r="J225">
            <v>1E-3</v>
          </cell>
          <cell r="L225">
            <v>0</v>
          </cell>
          <cell r="M225">
            <v>0</v>
          </cell>
          <cell r="N225">
            <v>0</v>
          </cell>
          <cell r="O225">
            <v>0</v>
          </cell>
          <cell r="S225">
            <v>0</v>
          </cell>
          <cell r="T225">
            <v>0</v>
          </cell>
          <cell r="U225">
            <v>271.57455640781978</v>
          </cell>
        </row>
        <row r="226">
          <cell r="D226" t="str">
            <v>GV0714</v>
          </cell>
          <cell r="J226">
            <v>1E-3</v>
          </cell>
          <cell r="L226">
            <v>0</v>
          </cell>
          <cell r="M226">
            <v>0</v>
          </cell>
          <cell r="N226">
            <v>0</v>
          </cell>
          <cell r="O226">
            <v>0</v>
          </cell>
          <cell r="S226">
            <v>0</v>
          </cell>
          <cell r="T226">
            <v>0</v>
          </cell>
          <cell r="U226">
            <v>661.21056342587883</v>
          </cell>
        </row>
        <row r="227">
          <cell r="D227" t="str">
            <v>GV0712</v>
          </cell>
          <cell r="J227">
            <v>1E-3</v>
          </cell>
          <cell r="L227">
            <v>0</v>
          </cell>
          <cell r="M227">
            <v>0</v>
          </cell>
          <cell r="N227">
            <v>0</v>
          </cell>
          <cell r="O227">
            <v>0</v>
          </cell>
          <cell r="S227">
            <v>0</v>
          </cell>
          <cell r="T227">
            <v>0</v>
          </cell>
          <cell r="U227">
            <v>-106.80268863990067</v>
          </cell>
        </row>
        <row r="228">
          <cell r="D228">
            <v>3123003309</v>
          </cell>
          <cell r="J228">
            <v>1E-3</v>
          </cell>
          <cell r="L228">
            <v>0</v>
          </cell>
          <cell r="M228">
            <v>332.67299561999999</v>
          </cell>
          <cell r="N228">
            <v>315.94835783999901</v>
          </cell>
          <cell r="O228">
            <v>316.63439104000003</v>
          </cell>
          <cell r="S228">
            <v>563.88989726999898</v>
          </cell>
          <cell r="T228">
            <v>548.3545297799991</v>
          </cell>
          <cell r="U228">
            <v>521.83374365898669</v>
          </cell>
        </row>
        <row r="229">
          <cell r="D229">
            <v>3123003311</v>
          </cell>
          <cell r="J229">
            <v>1E-3</v>
          </cell>
          <cell r="L229">
            <v>0</v>
          </cell>
          <cell r="M229">
            <v>213.76562870999999</v>
          </cell>
          <cell r="N229">
            <v>107.12002145999899</v>
          </cell>
          <cell r="O229">
            <v>130.56512015999999</v>
          </cell>
          <cell r="S229">
            <v>265.49092066999901</v>
          </cell>
          <cell r="T229">
            <v>189.51342718999999</v>
          </cell>
          <cell r="U229">
            <v>205.4363556871979</v>
          </cell>
        </row>
        <row r="230">
          <cell r="D230" t="str">
            <v>GV0720</v>
          </cell>
          <cell r="J230">
            <v>1E-3</v>
          </cell>
          <cell r="L230">
            <v>0</v>
          </cell>
          <cell r="M230">
            <v>0</v>
          </cell>
          <cell r="N230">
            <v>0</v>
          </cell>
          <cell r="O230">
            <v>0</v>
          </cell>
          <cell r="S230">
            <v>0</v>
          </cell>
          <cell r="T230">
            <v>0</v>
          </cell>
          <cell r="U230">
            <v>0</v>
          </cell>
        </row>
        <row r="231">
          <cell r="D231" t="str">
            <v>GV1320</v>
          </cell>
          <cell r="J231">
            <v>1E-3</v>
          </cell>
          <cell r="L231">
            <v>0</v>
          </cell>
          <cell r="M231">
            <v>0</v>
          </cell>
          <cell r="N231">
            <v>0</v>
          </cell>
          <cell r="O231">
            <v>0</v>
          </cell>
          <cell r="S231">
            <v>0</v>
          </cell>
          <cell r="T231">
            <v>0</v>
          </cell>
          <cell r="U231">
            <v>-0.84842727417328212</v>
          </cell>
        </row>
        <row r="232">
          <cell r="D232" t="str">
            <v>$formula</v>
          </cell>
          <cell r="J232">
            <v>1E-3</v>
          </cell>
        </row>
      </sheetData>
      <sheetData sheetId="17" refreshError="1">
        <row r="8">
          <cell r="E8" t="str">
            <v>PRESERVE</v>
          </cell>
          <cell r="F8" t="b">
            <v>1</v>
          </cell>
          <cell r="G8" t="str">
            <v>(boolean value)</v>
          </cell>
          <cell r="H8" t="str">
            <v>Version</v>
          </cell>
          <cell r="I8" t="str">
            <v>V.2</v>
          </cell>
          <cell r="J8" t="str">
            <v>(V.1 or V.2)</v>
          </cell>
          <cell r="K8" t="str">
            <v>ACC</v>
          </cell>
          <cell r="L8" t="str">
            <v>$2</v>
          </cell>
          <cell r="V8" t="str">
            <v>PRESERVE</v>
          </cell>
          <cell r="W8" t="b">
            <v>1</v>
          </cell>
          <cell r="X8" t="str">
            <v>(boolean value)</v>
          </cell>
          <cell r="Y8" t="str">
            <v>Version</v>
          </cell>
          <cell r="Z8" t="str">
            <v>V.2</v>
          </cell>
          <cell r="AA8" t="str">
            <v>(V.1 or V.2)</v>
          </cell>
          <cell r="AB8" t="str">
            <v>ACC</v>
          </cell>
          <cell r="AC8" t="str">
            <v>$2</v>
          </cell>
        </row>
        <row r="9">
          <cell r="E9" t="str">
            <v>APPLICATION</v>
          </cell>
          <cell r="G9" t="str">
            <v>(Application ID)</v>
          </cell>
          <cell r="H9" t="str">
            <v>ShowErrors</v>
          </cell>
          <cell r="I9" t="b">
            <v>1</v>
          </cell>
          <cell r="K9" t="str">
            <v>ENT</v>
          </cell>
          <cell r="L9" t="str">
            <v>$1</v>
          </cell>
          <cell r="M9" t="str">
            <v>K0001_IKOS</v>
          </cell>
          <cell r="O9" t="str">
            <v>K0001_IKOS</v>
          </cell>
          <cell r="P9" t="str">
            <v>K0001_IKOS</v>
          </cell>
          <cell r="Q9" t="str">
            <v>K0001_IKOS</v>
          </cell>
          <cell r="R9" t="str">
            <v>K0001_IKOS</v>
          </cell>
          <cell r="V9" t="str">
            <v>APPLICATION</v>
          </cell>
          <cell r="X9" t="str">
            <v>(Application ID)</v>
          </cell>
          <cell r="AB9" t="str">
            <v>ENT</v>
          </cell>
          <cell r="AC9" t="str">
            <v>$1</v>
          </cell>
          <cell r="AD9" t="str">
            <v>K0001_IKOS</v>
          </cell>
          <cell r="AF9" t="str">
            <v>K0001_IKOS</v>
          </cell>
          <cell r="AG9" t="str">
            <v>K0001_IKOS</v>
          </cell>
          <cell r="AH9" t="str">
            <v>K0001_IKOS</v>
          </cell>
          <cell r="AI9" t="str">
            <v>K0001_IKOS</v>
          </cell>
        </row>
        <row r="10">
          <cell r="E10" t="str">
            <v>READ ONLY</v>
          </cell>
          <cell r="F10" t="b">
            <v>1</v>
          </cell>
          <cell r="G10" t="str">
            <v>(boolean value)</v>
          </cell>
          <cell r="K10" t="str">
            <v>CAT</v>
          </cell>
          <cell r="L10" t="str">
            <v>$1</v>
          </cell>
          <cell r="M10" t="str">
            <v>Actual_2003</v>
          </cell>
          <cell r="O10" t="str">
            <v>Budget_2004</v>
          </cell>
          <cell r="P10" t="str">
            <v>Actual_2004</v>
          </cell>
          <cell r="Q10" t="str">
            <v>Budget_2004</v>
          </cell>
          <cell r="R10" t="str">
            <v>DetailedFC3_2004</v>
          </cell>
          <cell r="V10" t="str">
            <v>READ ONLY</v>
          </cell>
          <cell r="W10" t="b">
            <v>0</v>
          </cell>
          <cell r="X10" t="str">
            <v>(boolean value)</v>
          </cell>
          <cell r="AB10" t="str">
            <v>CAT</v>
          </cell>
          <cell r="AC10" t="str">
            <v>$1</v>
          </cell>
          <cell r="AD10" t="str">
            <v>Actual_2003</v>
          </cell>
          <cell r="AF10" t="str">
            <v>Budget_2004</v>
          </cell>
          <cell r="AG10" t="str">
            <v>Actual_2004</v>
          </cell>
          <cell r="AH10" t="str">
            <v>Budget_2004</v>
          </cell>
          <cell r="AI10" t="str">
            <v>DetailedFC3_2004</v>
          </cell>
        </row>
        <row r="11">
          <cell r="E11" t="str">
            <v>BLANK MISSING</v>
          </cell>
          <cell r="F11" t="b">
            <v>0</v>
          </cell>
          <cell r="G11" t="str">
            <v>(boolean value)</v>
          </cell>
          <cell r="K11" t="str">
            <v>PER</v>
          </cell>
          <cell r="L11" t="str">
            <v>$1</v>
          </cell>
          <cell r="M11">
            <v>12</v>
          </cell>
          <cell r="O11">
            <v>7</v>
          </cell>
          <cell r="P11">
            <v>7</v>
          </cell>
          <cell r="Q11">
            <v>12</v>
          </cell>
          <cell r="R11">
            <v>12</v>
          </cell>
          <cell r="V11" t="str">
            <v>BLANK MISSING</v>
          </cell>
          <cell r="W11" t="b">
            <v>0</v>
          </cell>
          <cell r="X11" t="str">
            <v>(boolean value)</v>
          </cell>
          <cell r="AB11" t="str">
            <v>PER</v>
          </cell>
          <cell r="AC11" t="str">
            <v>$1</v>
          </cell>
          <cell r="AD11">
            <v>12</v>
          </cell>
          <cell r="AF11">
            <v>7</v>
          </cell>
          <cell r="AG11">
            <v>7</v>
          </cell>
          <cell r="AH11">
            <v>12</v>
          </cell>
          <cell r="AI11">
            <v>12</v>
          </cell>
        </row>
        <row r="12">
          <cell r="L12" t="str">
            <v>$1</v>
          </cell>
          <cell r="M12" t="str">
            <v>M.CTD</v>
          </cell>
          <cell r="O12" t="str">
            <v>M.CTD</v>
          </cell>
          <cell r="P12" t="str">
            <v>M.CTD</v>
          </cell>
          <cell r="Q12" t="str">
            <v>M.CTD</v>
          </cell>
          <cell r="R12" t="str">
            <v>M.CTD</v>
          </cell>
          <cell r="AB12" t="str">
            <v>FRE</v>
          </cell>
          <cell r="AC12" t="str">
            <v>$1</v>
          </cell>
          <cell r="AD12" t="str">
            <v>M.CTD</v>
          </cell>
          <cell r="AF12" t="str">
            <v>M.CTD</v>
          </cell>
          <cell r="AG12" t="str">
            <v>M.CTD</v>
          </cell>
          <cell r="AH12" t="str">
            <v>M.CTD</v>
          </cell>
          <cell r="AI12" t="str">
            <v>M.CTD</v>
          </cell>
        </row>
        <row r="13">
          <cell r="K13" t="str">
            <v>KEYWORD</v>
          </cell>
          <cell r="AB13" t="str">
            <v>KEYWORD</v>
          </cell>
        </row>
        <row r="14">
          <cell r="E14" t="str">
            <v>ACC</v>
          </cell>
          <cell r="F14" t="str">
            <v>ENT</v>
          </cell>
          <cell r="G14" t="str">
            <v>CAT</v>
          </cell>
          <cell r="H14" t="str">
            <v>PER</v>
          </cell>
          <cell r="I14" t="str">
            <v>FRE</v>
          </cell>
          <cell r="J14" t="str">
            <v>KEYWORD</v>
          </cell>
          <cell r="K14" t="str">
            <v>SCALE</v>
          </cell>
          <cell r="V14" t="str">
            <v>ACC</v>
          </cell>
          <cell r="W14" t="str">
            <v>ENT</v>
          </cell>
          <cell r="X14" t="str">
            <v>CAT</v>
          </cell>
          <cell r="Y14" t="str">
            <v>PER</v>
          </cell>
          <cell r="Z14" t="str">
            <v>FRE</v>
          </cell>
          <cell r="AA14" t="str">
            <v>KEYWORD</v>
          </cell>
          <cell r="AB14" t="str">
            <v>SCALE</v>
          </cell>
        </row>
        <row r="15">
          <cell r="E15" t="str">
            <v>$1</v>
          </cell>
          <cell r="F15" t="str">
            <v>$2</v>
          </cell>
          <cell r="G15" t="str">
            <v>$2</v>
          </cell>
          <cell r="H15" t="str">
            <v>$2</v>
          </cell>
          <cell r="I15" t="str">
            <v>$2</v>
          </cell>
          <cell r="V15" t="str">
            <v>$1</v>
          </cell>
          <cell r="W15" t="str">
            <v>$2</v>
          </cell>
          <cell r="X15" t="str">
            <v>$2</v>
          </cell>
          <cell r="Y15" t="str">
            <v>$2</v>
          </cell>
          <cell r="Z15" t="str">
            <v>$2</v>
          </cell>
        </row>
        <row r="16">
          <cell r="E16">
            <v>1100000000</v>
          </cell>
          <cell r="K16">
            <v>1E-3</v>
          </cell>
          <cell r="M16">
            <v>0</v>
          </cell>
          <cell r="N16" t="str">
            <v>#Entity?</v>
          </cell>
          <cell r="O16">
            <v>0</v>
          </cell>
          <cell r="P16">
            <v>0</v>
          </cell>
          <cell r="Q16">
            <v>0</v>
          </cell>
          <cell r="R16">
            <v>0</v>
          </cell>
          <cell r="V16">
            <v>2100000000</v>
          </cell>
          <cell r="AB16">
            <v>1E-3</v>
          </cell>
          <cell r="AD16">
            <v>32463.947221579914</v>
          </cell>
          <cell r="AF16">
            <v>32933.630142829919</v>
          </cell>
          <cell r="AG16">
            <v>34880.352972969908</v>
          </cell>
          <cell r="AH16">
            <v>32526.047443069816</v>
          </cell>
          <cell r="AI16">
            <v>0</v>
          </cell>
        </row>
        <row r="17">
          <cell r="E17">
            <v>1200000000</v>
          </cell>
          <cell r="K17">
            <v>1E-3</v>
          </cell>
          <cell r="M17">
            <v>0</v>
          </cell>
          <cell r="N17" t="str">
            <v>#Entity?</v>
          </cell>
          <cell r="O17">
            <v>0</v>
          </cell>
          <cell r="P17">
            <v>0</v>
          </cell>
          <cell r="Q17">
            <v>0</v>
          </cell>
          <cell r="R17">
            <v>0</v>
          </cell>
          <cell r="V17">
            <v>2110000999</v>
          </cell>
          <cell r="AB17">
            <v>1E-3</v>
          </cell>
          <cell r="AD17">
            <v>7400</v>
          </cell>
          <cell r="AF17">
            <v>7399.99999999999</v>
          </cell>
          <cell r="AG17">
            <v>7400</v>
          </cell>
          <cell r="AH17">
            <v>7400</v>
          </cell>
          <cell r="AI17">
            <v>0</v>
          </cell>
        </row>
        <row r="18">
          <cell r="E18">
            <v>1300000000</v>
          </cell>
          <cell r="K18">
            <v>1E-3</v>
          </cell>
          <cell r="M18">
            <v>50025.022709620032</v>
          </cell>
          <cell r="N18" t="str">
            <v>#Entity?</v>
          </cell>
          <cell r="O18">
            <v>50930.994440109767</v>
          </cell>
          <cell r="P18">
            <v>52360.372088700053</v>
          </cell>
          <cell r="Q18">
            <v>50330.243833909757</v>
          </cell>
          <cell r="R18">
            <v>0</v>
          </cell>
          <cell r="V18">
            <v>2120000000</v>
          </cell>
          <cell r="AB18">
            <v>1E-3</v>
          </cell>
          <cell r="AD18">
            <v>32327.780543439909</v>
          </cell>
          <cell r="AF18">
            <v>34431.219855470001</v>
          </cell>
          <cell r="AG18">
            <v>32327.780543439898</v>
          </cell>
          <cell r="AH18">
            <v>34431.219855470001</v>
          </cell>
          <cell r="AI18">
            <v>0</v>
          </cell>
        </row>
        <row r="19">
          <cell r="E19">
            <v>1310000000</v>
          </cell>
          <cell r="K19">
            <v>1E-3</v>
          </cell>
          <cell r="M19">
            <v>36986.41768344002</v>
          </cell>
          <cell r="N19" t="str">
            <v>#Entity?</v>
          </cell>
          <cell r="O19">
            <v>37376.126655299886</v>
          </cell>
          <cell r="P19">
            <v>38580.502917390026</v>
          </cell>
          <cell r="Q19">
            <v>36331.077628839899</v>
          </cell>
          <cell r="R19">
            <v>0</v>
          </cell>
          <cell r="V19">
            <v>2130000000</v>
          </cell>
          <cell r="AB19">
            <v>1E-3</v>
          </cell>
          <cell r="AD19">
            <v>-7496.2056029099913</v>
          </cell>
          <cell r="AF19">
            <v>-6500.9410308200895</v>
          </cell>
          <cell r="AG19">
            <v>-6499.8606449499921</v>
          </cell>
          <cell r="AH19">
            <v>-6496.8498169900895</v>
          </cell>
          <cell r="AI19">
            <v>0</v>
          </cell>
        </row>
        <row r="20">
          <cell r="E20">
            <v>1311000000</v>
          </cell>
          <cell r="K20">
            <v>1E-3</v>
          </cell>
          <cell r="M20">
            <v>19674.305929999999</v>
          </cell>
          <cell r="N20" t="str">
            <v>#Entity?</v>
          </cell>
          <cell r="O20">
            <v>20027.779644309896</v>
          </cell>
          <cell r="P20">
            <v>21274.588925960008</v>
          </cell>
          <cell r="Q20">
            <v>19569.374949519901</v>
          </cell>
          <cell r="R20">
            <v>0</v>
          </cell>
          <cell r="V20">
            <v>2140000000</v>
          </cell>
          <cell r="AB20">
            <v>1E-3</v>
          </cell>
          <cell r="AD20">
            <v>-1.0710209608078003E-11</v>
          </cell>
          <cell r="AF20">
            <v>-2669.4986785599899</v>
          </cell>
          <cell r="AG20">
            <v>1380.0340347500016</v>
          </cell>
          <cell r="AH20">
            <v>-3105.5904891400969</v>
          </cell>
          <cell r="AI20">
            <v>0</v>
          </cell>
        </row>
        <row r="21">
          <cell r="E21">
            <v>1312000000</v>
          </cell>
          <cell r="K21">
            <v>1E-3</v>
          </cell>
          <cell r="M21">
            <v>17300.332432340016</v>
          </cell>
          <cell r="N21" t="str">
            <v>#Entity?</v>
          </cell>
          <cell r="O21">
            <v>17344.704593510003</v>
          </cell>
          <cell r="P21">
            <v>17286.166704690004</v>
          </cell>
          <cell r="Q21">
            <v>16758.32524645</v>
          </cell>
          <cell r="R21">
            <v>0</v>
          </cell>
          <cell r="V21">
            <v>2170000000</v>
          </cell>
          <cell r="AB21">
            <v>1E-3</v>
          </cell>
          <cell r="AD21">
            <v>232.37228105000003</v>
          </cell>
          <cell r="AF21">
            <v>272.84999673999982</v>
          </cell>
          <cell r="AG21">
            <v>272.399039729999</v>
          </cell>
          <cell r="AH21">
            <v>297.26789372999991</v>
          </cell>
          <cell r="AI21">
            <v>0</v>
          </cell>
        </row>
        <row r="22">
          <cell r="E22">
            <v>1313000000</v>
          </cell>
          <cell r="K22">
            <v>1E-3</v>
          </cell>
          <cell r="M22">
            <v>11.779321099999807</v>
          </cell>
          <cell r="N22" t="str">
            <v>#Entity?</v>
          </cell>
          <cell r="O22">
            <v>3.6424174800000015</v>
          </cell>
          <cell r="P22">
            <v>19.747286739999904</v>
          </cell>
          <cell r="Q22">
            <v>3.3774328700000025</v>
          </cell>
          <cell r="R22">
            <v>0</v>
          </cell>
          <cell r="V22">
            <v>2200000000</v>
          </cell>
          <cell r="AB22">
            <v>1E-3</v>
          </cell>
          <cell r="AD22">
            <v>0</v>
          </cell>
          <cell r="AF22">
            <v>0</v>
          </cell>
          <cell r="AG22">
            <v>0</v>
          </cell>
          <cell r="AH22">
            <v>0</v>
          </cell>
          <cell r="AI22">
            <v>0</v>
          </cell>
        </row>
        <row r="23">
          <cell r="E23">
            <v>1320000000</v>
          </cell>
          <cell r="K23">
            <v>1E-3</v>
          </cell>
          <cell r="M23">
            <v>10563.728909320007</v>
          </cell>
          <cell r="N23" t="str">
            <v>#Entity?</v>
          </cell>
          <cell r="O23">
            <v>10589.064847079988</v>
          </cell>
          <cell r="P23">
            <v>10818.959165</v>
          </cell>
          <cell r="Q23">
            <v>10724.238994569982</v>
          </cell>
          <cell r="R23">
            <v>0</v>
          </cell>
          <cell r="V23" t="str">
            <v>$formula</v>
          </cell>
        </row>
        <row r="24">
          <cell r="E24">
            <v>1321000000</v>
          </cell>
          <cell r="K24">
            <v>1E-3</v>
          </cell>
          <cell r="M24">
            <v>696.91355874999795</v>
          </cell>
          <cell r="N24" t="str">
            <v>#Entity?</v>
          </cell>
          <cell r="O24">
            <v>715.75634863000005</v>
          </cell>
          <cell r="P24">
            <v>652.83092927000109</v>
          </cell>
          <cell r="Q24">
            <v>703.15952573999994</v>
          </cell>
          <cell r="R24">
            <v>0</v>
          </cell>
          <cell r="V24" t="str">
            <v>$formula</v>
          </cell>
        </row>
        <row r="25">
          <cell r="E25">
            <v>1322000000</v>
          </cell>
          <cell r="K25">
            <v>1E-3</v>
          </cell>
          <cell r="M25">
            <v>7785.9893488199996</v>
          </cell>
          <cell r="N25" t="str">
            <v>#Entity?</v>
          </cell>
          <cell r="O25">
            <v>8163.1205331199999</v>
          </cell>
          <cell r="P25">
            <v>7560.3965496800001</v>
          </cell>
          <cell r="Q25">
            <v>8314.3712770899929</v>
          </cell>
          <cell r="R25">
            <v>0</v>
          </cell>
          <cell r="V25">
            <v>2400000000</v>
          </cell>
          <cell r="AB25">
            <v>1E-3</v>
          </cell>
          <cell r="AD25">
            <v>0</v>
          </cell>
          <cell r="AF25">
            <v>0</v>
          </cell>
          <cell r="AG25">
            <v>0</v>
          </cell>
          <cell r="AH25">
            <v>0</v>
          </cell>
          <cell r="AI25">
            <v>0</v>
          </cell>
        </row>
        <row r="26">
          <cell r="E26">
            <v>1323000000</v>
          </cell>
          <cell r="K26">
            <v>1E-3</v>
          </cell>
          <cell r="M26">
            <v>741.24539468999808</v>
          </cell>
          <cell r="N26" t="str">
            <v>#Entity?</v>
          </cell>
          <cell r="O26">
            <v>509.02768104999899</v>
          </cell>
          <cell r="P26">
            <v>680.43031772000143</v>
          </cell>
          <cell r="Q26">
            <v>431.08940038999998</v>
          </cell>
          <cell r="R26">
            <v>0</v>
          </cell>
          <cell r="V26" t="str">
            <v>$formula</v>
          </cell>
          <cell r="AB26">
            <v>1E-3</v>
          </cell>
        </row>
        <row r="27">
          <cell r="E27">
            <v>1324000000</v>
          </cell>
          <cell r="K27">
            <v>1E-3</v>
          </cell>
          <cell r="M27">
            <v>1339.5806070600099</v>
          </cell>
          <cell r="N27" t="str">
            <v>#Entity?</v>
          </cell>
          <cell r="O27">
            <v>1201.1602842799903</v>
          </cell>
          <cell r="P27">
            <v>1925.301368330001</v>
          </cell>
          <cell r="Q27">
            <v>1275.61879134999</v>
          </cell>
          <cell r="R27">
            <v>0</v>
          </cell>
          <cell r="V27">
            <v>2500000000</v>
          </cell>
          <cell r="AB27">
            <v>1E-3</v>
          </cell>
          <cell r="AD27">
            <v>0</v>
          </cell>
          <cell r="AF27">
            <v>0</v>
          </cell>
          <cell r="AG27">
            <v>0</v>
          </cell>
          <cell r="AH27">
            <v>0</v>
          </cell>
          <cell r="AI27">
            <v>0</v>
          </cell>
        </row>
        <row r="28">
          <cell r="E28">
            <v>1330000000</v>
          </cell>
          <cell r="K28">
            <v>1E-3</v>
          </cell>
          <cell r="M28">
            <v>2474.8761168599985</v>
          </cell>
          <cell r="N28" t="str">
            <v>#Entity?</v>
          </cell>
          <cell r="O28">
            <v>2965.8029377298922</v>
          </cell>
          <cell r="P28">
            <v>2960.9100063099959</v>
          </cell>
          <cell r="Q28">
            <v>3274.9272104998913</v>
          </cell>
          <cell r="R28">
            <v>0</v>
          </cell>
          <cell r="V28" t="str">
            <v>$formula</v>
          </cell>
        </row>
        <row r="29">
          <cell r="E29">
            <v>1331000000</v>
          </cell>
          <cell r="K29">
            <v>1E-3</v>
          </cell>
          <cell r="M29">
            <v>31.879249999999999</v>
          </cell>
          <cell r="N29" t="str">
            <v>#Entity?</v>
          </cell>
          <cell r="O29">
            <v>26.823595999900252</v>
          </cell>
          <cell r="P29">
            <v>37.745001999999999</v>
          </cell>
          <cell r="Q29">
            <v>26.823595999900252</v>
          </cell>
          <cell r="R29">
            <v>0</v>
          </cell>
          <cell r="V29">
            <v>2600000000</v>
          </cell>
          <cell r="AB29">
            <v>1E-3</v>
          </cell>
          <cell r="AD29">
            <v>5070.8807127799982</v>
          </cell>
          <cell r="AF29">
            <v>5646.6785452999884</v>
          </cell>
          <cell r="AG29">
            <v>6493.2595975499789</v>
          </cell>
          <cell r="AH29">
            <v>5419.5843144499904</v>
          </cell>
          <cell r="AI29">
            <v>0</v>
          </cell>
        </row>
        <row r="30">
          <cell r="E30">
            <v>1332000999</v>
          </cell>
          <cell r="K30">
            <v>1E-3</v>
          </cell>
          <cell r="M30">
            <v>363.94057866000003</v>
          </cell>
          <cell r="N30" t="str">
            <v>#Entity?</v>
          </cell>
          <cell r="O30">
            <v>339.17023100000006</v>
          </cell>
          <cell r="P30">
            <v>339.16981201000004</v>
          </cell>
          <cell r="Q30">
            <v>339.17023100000006</v>
          </cell>
          <cell r="R30">
            <v>0</v>
          </cell>
          <cell r="V30">
            <v>2610000000</v>
          </cell>
          <cell r="AB30">
            <v>1E-3</v>
          </cell>
          <cell r="AD30">
            <v>91.302571999999799</v>
          </cell>
          <cell r="AF30">
            <v>75.493156670000005</v>
          </cell>
          <cell r="AG30">
            <v>98.007181010000011</v>
          </cell>
          <cell r="AH30">
            <v>78.898583000000002</v>
          </cell>
          <cell r="AI30">
            <v>0</v>
          </cell>
        </row>
        <row r="31">
          <cell r="E31" t="str">
            <v>1333000000</v>
          </cell>
          <cell r="K31">
            <v>1E-3</v>
          </cell>
          <cell r="M31">
            <v>1955.0129154799995</v>
          </cell>
          <cell r="N31" t="str">
            <v>#Entity?</v>
          </cell>
          <cell r="O31">
            <v>2530.21832183999</v>
          </cell>
          <cell r="P31">
            <v>2466.9359525199957</v>
          </cell>
          <cell r="Q31">
            <v>2839.0425946099904</v>
          </cell>
          <cell r="R31">
            <v>0</v>
          </cell>
          <cell r="V31">
            <v>2620000000</v>
          </cell>
          <cell r="AB31">
            <v>1E-3</v>
          </cell>
          <cell r="AD31">
            <v>551.56846721999784</v>
          </cell>
          <cell r="AF31">
            <v>841.79981783999995</v>
          </cell>
          <cell r="AG31">
            <v>866.46405448999997</v>
          </cell>
          <cell r="AH31">
            <v>427.61259425000014</v>
          </cell>
          <cell r="AI31">
            <v>0</v>
          </cell>
        </row>
        <row r="32">
          <cell r="E32">
            <v>1334000000</v>
          </cell>
          <cell r="K32">
            <v>1E-3</v>
          </cell>
          <cell r="M32">
            <v>46.085146999998997</v>
          </cell>
          <cell r="N32" t="str">
            <v>#Entity?</v>
          </cell>
          <cell r="O32">
            <v>50.185178759999907</v>
          </cell>
          <cell r="P32">
            <v>36.728961459999987</v>
          </cell>
          <cell r="Q32">
            <v>50.185178759999907</v>
          </cell>
          <cell r="R32">
            <v>0</v>
          </cell>
          <cell r="V32">
            <v>2630000000</v>
          </cell>
          <cell r="AB32">
            <v>1E-3</v>
          </cell>
          <cell r="AD32">
            <v>1809.8850325500009</v>
          </cell>
          <cell r="AF32">
            <v>2148.7691514399899</v>
          </cell>
          <cell r="AG32">
            <v>2388.60873850999</v>
          </cell>
          <cell r="AH32">
            <v>2149.0083977899999</v>
          </cell>
          <cell r="AI32">
            <v>0</v>
          </cell>
        </row>
        <row r="33">
          <cell r="E33">
            <v>1335000000</v>
          </cell>
          <cell r="K33">
            <v>1E-3</v>
          </cell>
          <cell r="M33">
            <v>2.7449190400000023</v>
          </cell>
          <cell r="N33" t="str">
            <v>#Entity?</v>
          </cell>
          <cell r="O33">
            <v>2.4508080800000003</v>
          </cell>
          <cell r="P33">
            <v>0</v>
          </cell>
          <cell r="Q33">
            <v>2.4508080800000003</v>
          </cell>
          <cell r="R33">
            <v>0</v>
          </cell>
          <cell r="V33">
            <v>2640000000</v>
          </cell>
          <cell r="AB33">
            <v>1E-3</v>
          </cell>
          <cell r="AD33">
            <v>295.9284558199991</v>
          </cell>
          <cell r="AF33">
            <v>129.11713996999887</v>
          </cell>
          <cell r="AG33">
            <v>265.94353435999994</v>
          </cell>
          <cell r="AH33">
            <v>147.76282978999998</v>
          </cell>
          <cell r="AI33">
            <v>0</v>
          </cell>
        </row>
        <row r="34">
          <cell r="E34">
            <v>1336000000</v>
          </cell>
          <cell r="K34">
            <v>1E-3</v>
          </cell>
          <cell r="M34">
            <v>49.214563839999997</v>
          </cell>
          <cell r="N34" t="str">
            <v>#Entity?</v>
          </cell>
          <cell r="O34">
            <v>0</v>
          </cell>
          <cell r="P34">
            <v>47.855287839999903</v>
          </cell>
          <cell r="Q34">
            <v>0.3</v>
          </cell>
          <cell r="R34">
            <v>0</v>
          </cell>
          <cell r="V34">
            <v>2650000000</v>
          </cell>
          <cell r="AB34">
            <v>1E-3</v>
          </cell>
          <cell r="AD34">
            <v>2322.1961851899987</v>
          </cell>
          <cell r="AF34">
            <v>2451.4992793799997</v>
          </cell>
          <cell r="AG34">
            <v>2874.2360891799894</v>
          </cell>
          <cell r="AH34">
            <v>2616.3019096199905</v>
          </cell>
          <cell r="AI34">
            <v>0</v>
          </cell>
        </row>
        <row r="35">
          <cell r="E35">
            <v>1337000000</v>
          </cell>
          <cell r="K35">
            <v>1E-3</v>
          </cell>
          <cell r="M35">
            <v>25.998742839999892</v>
          </cell>
          <cell r="N35" t="str">
            <v>#Entity?</v>
          </cell>
          <cell r="O35">
            <v>16.954802049999902</v>
          </cell>
          <cell r="P35">
            <v>32.474990479999896</v>
          </cell>
          <cell r="Q35">
            <v>16.954802049999902</v>
          </cell>
          <cell r="R35">
            <v>0</v>
          </cell>
          <cell r="V35" t="str">
            <v>$formula</v>
          </cell>
        </row>
        <row r="36">
          <cell r="E36" t="str">
            <v>$formula</v>
          </cell>
          <cell r="V36">
            <v>2700000000</v>
          </cell>
          <cell r="AB36">
            <v>1E-3</v>
          </cell>
          <cell r="AD36">
            <v>17913.533338269983</v>
          </cell>
          <cell r="AF36">
            <v>19105.209887769885</v>
          </cell>
          <cell r="AG36">
            <v>17965.241574869997</v>
          </cell>
          <cell r="AH36">
            <v>17811.885267309983</v>
          </cell>
          <cell r="AI36">
            <v>0</v>
          </cell>
        </row>
        <row r="37">
          <cell r="E37">
            <v>1400000000</v>
          </cell>
          <cell r="K37">
            <v>1E-3</v>
          </cell>
          <cell r="M37">
            <v>6060.3945547099947</v>
          </cell>
          <cell r="N37" t="str">
            <v>#Entity?</v>
          </cell>
          <cell r="O37">
            <v>7128.4476565999903</v>
          </cell>
          <cell r="P37">
            <v>7313.554930829986</v>
          </cell>
          <cell r="Q37">
            <v>5833.6963811299875</v>
          </cell>
          <cell r="R37">
            <v>0</v>
          </cell>
          <cell r="V37">
            <v>2710000000</v>
          </cell>
          <cell r="AB37">
            <v>1E-3</v>
          </cell>
          <cell r="AD37">
            <v>166.30266894999991</v>
          </cell>
          <cell r="AF37">
            <v>154.81300000000002</v>
          </cell>
          <cell r="AG37">
            <v>170.15219985999991</v>
          </cell>
          <cell r="AH37">
            <v>0</v>
          </cell>
          <cell r="AI37">
            <v>0</v>
          </cell>
        </row>
        <row r="38">
          <cell r="E38">
            <v>1410000000</v>
          </cell>
          <cell r="K38">
            <v>1E-3</v>
          </cell>
          <cell r="M38">
            <v>745.253362839999</v>
          </cell>
          <cell r="N38" t="str">
            <v>#Entity?</v>
          </cell>
          <cell r="O38">
            <v>553.09285245000001</v>
          </cell>
          <cell r="P38">
            <v>958.11782722999999</v>
          </cell>
          <cell r="Q38">
            <v>596.11486666999895</v>
          </cell>
          <cell r="R38">
            <v>0</v>
          </cell>
          <cell r="V38">
            <v>2720000000</v>
          </cell>
          <cell r="AB38">
            <v>1E-3</v>
          </cell>
          <cell r="AD38">
            <v>0</v>
          </cell>
          <cell r="AF38">
            <v>0</v>
          </cell>
          <cell r="AG38">
            <v>0</v>
          </cell>
          <cell r="AH38">
            <v>0</v>
          </cell>
          <cell r="AI38">
            <v>0</v>
          </cell>
        </row>
        <row r="39">
          <cell r="E39">
            <v>1420000000</v>
          </cell>
          <cell r="K39">
            <v>1E-3</v>
          </cell>
          <cell r="M39">
            <v>3245.8646048499968</v>
          </cell>
          <cell r="N39" t="str">
            <v>#Entity?</v>
          </cell>
          <cell r="O39">
            <v>5733.9316335099902</v>
          </cell>
          <cell r="P39">
            <v>4709.072269469988</v>
          </cell>
          <cell r="Q39">
            <v>4411.0581047199894</v>
          </cell>
          <cell r="R39">
            <v>0</v>
          </cell>
          <cell r="V39">
            <v>2730000000</v>
          </cell>
          <cell r="AB39">
            <v>1E-3</v>
          </cell>
          <cell r="AD39">
            <v>1449.5864696999997</v>
          </cell>
          <cell r="AF39">
            <v>1429.53211741</v>
          </cell>
          <cell r="AG39">
            <v>1072.4564620399999</v>
          </cell>
          <cell r="AH39">
            <v>1071.15723269</v>
          </cell>
          <cell r="AI39">
            <v>0</v>
          </cell>
        </row>
        <row r="40">
          <cell r="E40">
            <v>1421000000</v>
          </cell>
          <cell r="K40">
            <v>1E-3</v>
          </cell>
          <cell r="M40">
            <v>2039.7992137899998</v>
          </cell>
          <cell r="N40" t="str">
            <v>#Entity?</v>
          </cell>
          <cell r="O40">
            <v>2163.4507879299899</v>
          </cell>
          <cell r="P40">
            <v>2205.1238544699977</v>
          </cell>
          <cell r="Q40">
            <v>2293.2341247999998</v>
          </cell>
          <cell r="R40">
            <v>0</v>
          </cell>
          <cell r="V40">
            <v>2740000000</v>
          </cell>
          <cell r="AB40">
            <v>1E-3</v>
          </cell>
          <cell r="AD40">
            <v>0.20500281000000001</v>
          </cell>
          <cell r="AF40">
            <v>0</v>
          </cell>
          <cell r="AG40">
            <v>2.3140000000000001E-3</v>
          </cell>
          <cell r="AH40">
            <v>0</v>
          </cell>
          <cell r="AI40">
            <v>0</v>
          </cell>
        </row>
        <row r="41">
          <cell r="E41">
            <v>1422000000</v>
          </cell>
          <cell r="K41">
            <v>1E-3</v>
          </cell>
          <cell r="M41">
            <v>1120.9899636999969</v>
          </cell>
          <cell r="N41" t="str">
            <v>#Entity?</v>
          </cell>
          <cell r="O41">
            <v>3522.8768522099999</v>
          </cell>
          <cell r="P41">
            <v>2502.3647558499897</v>
          </cell>
          <cell r="Q41">
            <v>2069.8353527299901</v>
          </cell>
          <cell r="R41">
            <v>0</v>
          </cell>
          <cell r="V41">
            <v>2750000000</v>
          </cell>
          <cell r="AB41">
            <v>1E-3</v>
          </cell>
          <cell r="AD41">
            <v>2021.3715741999999</v>
          </cell>
          <cell r="AF41">
            <v>1363.3170745500001</v>
          </cell>
          <cell r="AG41">
            <v>1554.0872665799968</v>
          </cell>
          <cell r="AH41">
            <v>1391.8940023599901</v>
          </cell>
          <cell r="AI41">
            <v>0</v>
          </cell>
        </row>
        <row r="42">
          <cell r="E42">
            <v>1425000000</v>
          </cell>
          <cell r="K42">
            <v>1E-3</v>
          </cell>
          <cell r="M42">
            <v>85.075427359999907</v>
          </cell>
          <cell r="N42" t="str">
            <v>#Entity?</v>
          </cell>
          <cell r="O42">
            <v>47.603993369999905</v>
          </cell>
          <cell r="P42">
            <v>1.583659149999999</v>
          </cell>
          <cell r="Q42">
            <v>47.988627189999896</v>
          </cell>
          <cell r="R42">
            <v>0</v>
          </cell>
          <cell r="V42">
            <v>2760000000</v>
          </cell>
          <cell r="AB42">
            <v>1E-3</v>
          </cell>
          <cell r="AD42">
            <v>3.9520426000000004</v>
          </cell>
          <cell r="AF42">
            <v>0.972465459999999</v>
          </cell>
          <cell r="AG42">
            <v>1.1844053799999901</v>
          </cell>
          <cell r="AH42">
            <v>1.74449572</v>
          </cell>
          <cell r="AI42">
            <v>0</v>
          </cell>
        </row>
        <row r="43">
          <cell r="E43">
            <v>1430000000</v>
          </cell>
          <cell r="K43">
            <v>1E-3</v>
          </cell>
          <cell r="M43">
            <v>1744.8182797199993</v>
          </cell>
          <cell r="N43" t="str">
            <v>#Entity?</v>
          </cell>
          <cell r="O43">
            <v>696.72166181999989</v>
          </cell>
          <cell r="P43">
            <v>1156.0011632799988</v>
          </cell>
          <cell r="Q43">
            <v>722.62233218999893</v>
          </cell>
          <cell r="R43">
            <v>0</v>
          </cell>
          <cell r="V43">
            <v>2770000000</v>
          </cell>
          <cell r="AB43">
            <v>1E-3</v>
          </cell>
          <cell r="AD43">
            <v>13540.970143859988</v>
          </cell>
          <cell r="AF43">
            <v>15269.930388719891</v>
          </cell>
          <cell r="AG43">
            <v>14324.973864160003</v>
          </cell>
          <cell r="AH43">
            <v>14407.313683750002</v>
          </cell>
          <cell r="AI43">
            <v>0</v>
          </cell>
        </row>
        <row r="44">
          <cell r="E44">
            <v>1440000000</v>
          </cell>
          <cell r="K44">
            <v>1E-3</v>
          </cell>
          <cell r="M44">
            <v>0</v>
          </cell>
          <cell r="N44" t="str">
            <v>#Entity?</v>
          </cell>
          <cell r="O44">
            <v>39.322502</v>
          </cell>
          <cell r="P44">
            <v>0</v>
          </cell>
          <cell r="Q44">
            <v>0</v>
          </cell>
          <cell r="R44">
            <v>0</v>
          </cell>
          <cell r="V44">
            <v>2780000000</v>
          </cell>
          <cell r="AB44">
            <v>1E-3</v>
          </cell>
          <cell r="AD44">
            <v>100.54080954</v>
          </cell>
          <cell r="AF44">
            <v>55.079877060000001</v>
          </cell>
          <cell r="AG44">
            <v>16.461026669999999</v>
          </cell>
          <cell r="AH44">
            <v>109.83510112</v>
          </cell>
          <cell r="AI44">
            <v>0</v>
          </cell>
        </row>
        <row r="45">
          <cell r="E45">
            <v>1450000000</v>
          </cell>
          <cell r="K45">
            <v>1E-3</v>
          </cell>
          <cell r="M45">
            <v>324.4583073</v>
          </cell>
          <cell r="N45" t="str">
            <v>#Entity?</v>
          </cell>
          <cell r="O45">
            <v>105.3790068199999</v>
          </cell>
          <cell r="P45">
            <v>490.36367084999904</v>
          </cell>
          <cell r="Q45">
            <v>103.90107755000001</v>
          </cell>
          <cell r="R45">
            <v>0</v>
          </cell>
          <cell r="V45" t="str">
            <v>$formula</v>
          </cell>
          <cell r="AB45">
            <v>1E-3</v>
          </cell>
        </row>
        <row r="46">
          <cell r="E46" t="str">
            <v>$formula</v>
          </cell>
          <cell r="V46">
            <v>2800000000</v>
          </cell>
          <cell r="AB46">
            <v>1E-3</v>
          </cell>
          <cell r="AD46">
            <v>630.60462660999872</v>
          </cell>
          <cell r="AF46">
            <v>831.56496456999889</v>
          </cell>
          <cell r="AG46">
            <v>825.92403617999992</v>
          </cell>
          <cell r="AH46">
            <v>829.94075166999812</v>
          </cell>
          <cell r="AI46">
            <v>0</v>
          </cell>
        </row>
        <row r="47">
          <cell r="E47">
            <v>1500000000</v>
          </cell>
          <cell r="K47">
            <v>1E-3</v>
          </cell>
          <cell r="M47">
            <v>0</v>
          </cell>
          <cell r="N47" t="str">
            <v>#Entity?</v>
          </cell>
          <cell r="O47">
            <v>64.916666810000009</v>
          </cell>
          <cell r="P47">
            <v>68.218627469999873</v>
          </cell>
          <cell r="Q47">
            <v>72.965341199999997</v>
          </cell>
          <cell r="R47">
            <v>0</v>
          </cell>
          <cell r="V47" t="str">
            <v>$formula</v>
          </cell>
        </row>
        <row r="48">
          <cell r="E48">
            <v>1600000000</v>
          </cell>
          <cell r="K48">
            <v>1E-3</v>
          </cell>
          <cell r="M48">
            <v>163.60397199999989</v>
          </cell>
          <cell r="N48" t="str">
            <v>#Entity?</v>
          </cell>
          <cell r="O48">
            <v>288.06736177999898</v>
          </cell>
          <cell r="P48">
            <v>319.3054869299998</v>
          </cell>
          <cell r="Q48">
            <v>187.07728765000002</v>
          </cell>
          <cell r="R48">
            <v>0</v>
          </cell>
          <cell r="V48">
            <v>2900000000</v>
          </cell>
          <cell r="AB48">
            <v>1E-3</v>
          </cell>
          <cell r="AD48">
            <v>800.65975793000007</v>
          </cell>
          <cell r="AF48">
            <v>726.90754939999897</v>
          </cell>
          <cell r="AG48">
            <v>722.59698853999794</v>
          </cell>
          <cell r="AH48">
            <v>666.46581905999892</v>
          </cell>
          <cell r="AI48">
            <v>0</v>
          </cell>
        </row>
        <row r="49">
          <cell r="E49">
            <v>1800000000</v>
          </cell>
          <cell r="K49">
            <v>1E-3</v>
          </cell>
          <cell r="M49">
            <v>0</v>
          </cell>
          <cell r="N49" t="str">
            <v>#Entity?</v>
          </cell>
          <cell r="O49">
            <v>0</v>
          </cell>
          <cell r="P49">
            <v>0</v>
          </cell>
          <cell r="Q49">
            <v>0</v>
          </cell>
          <cell r="R49">
            <v>0</v>
          </cell>
          <cell r="V49" t="str">
            <v>$formula</v>
          </cell>
        </row>
        <row r="50">
          <cell r="E50">
            <v>1000000000</v>
          </cell>
          <cell r="K50">
            <v>1E-3</v>
          </cell>
          <cell r="M50">
            <v>56249.021236330009</v>
          </cell>
          <cell r="N50" t="str">
            <v>#Entity?</v>
          </cell>
          <cell r="O50">
            <v>58412.426125299768</v>
          </cell>
          <cell r="P50">
            <v>60061.451133930008</v>
          </cell>
          <cell r="Q50">
            <v>56423.98284388976</v>
          </cell>
          <cell r="R50">
            <v>0</v>
          </cell>
          <cell r="V50">
            <v>2000000000</v>
          </cell>
          <cell r="AB50">
            <v>1E-3</v>
          </cell>
          <cell r="AD50">
            <v>56249.02103055991</v>
          </cell>
          <cell r="AF50">
            <v>58412.426125299819</v>
          </cell>
          <cell r="AG50">
            <v>60061.451133929906</v>
          </cell>
          <cell r="AH50">
            <v>56423.982843889782</v>
          </cell>
          <cell r="AI50">
            <v>0</v>
          </cell>
        </row>
      </sheetData>
      <sheetData sheetId="18" refreshError="1">
        <row r="8">
          <cell r="E8" t="str">
            <v>PRESERVE</v>
          </cell>
          <cell r="F8" t="b">
            <v>1</v>
          </cell>
          <cell r="G8" t="str">
            <v>(boolean value)</v>
          </cell>
          <cell r="H8" t="str">
            <v>Version</v>
          </cell>
          <cell r="I8" t="str">
            <v>V.2</v>
          </cell>
          <cell r="J8" t="str">
            <v>(V.1 or V.2)</v>
          </cell>
          <cell r="K8" t="str">
            <v>ACC</v>
          </cell>
          <cell r="L8" t="str">
            <v>$2</v>
          </cell>
        </row>
        <row r="9">
          <cell r="E9" t="str">
            <v>APPLICATION</v>
          </cell>
          <cell r="G9" t="str">
            <v>(Application ID)</v>
          </cell>
          <cell r="K9" t="str">
            <v>ENT</v>
          </cell>
          <cell r="L9" t="str">
            <v>$1</v>
          </cell>
          <cell r="M9" t="str">
            <v>K0001_IKOS</v>
          </cell>
          <cell r="N9" t="str">
            <v>K0001</v>
          </cell>
          <cell r="O9" t="str">
            <v>K0001_IKOS</v>
          </cell>
          <cell r="P9" t="str">
            <v>K0001</v>
          </cell>
          <cell r="Q9" t="str">
            <v>K0001</v>
          </cell>
        </row>
        <row r="10">
          <cell r="E10" t="str">
            <v>READ ONLY</v>
          </cell>
          <cell r="F10" t="b">
            <v>0</v>
          </cell>
          <cell r="G10" t="str">
            <v>(boolean value)</v>
          </cell>
          <cell r="K10" t="str">
            <v>CAT</v>
          </cell>
          <cell r="L10" t="str">
            <v>$1</v>
          </cell>
          <cell r="M10" t="str">
            <v>Actual_2003</v>
          </cell>
          <cell r="N10" t="str">
            <v>Budget_2004</v>
          </cell>
          <cell r="O10" t="str">
            <v>Actual_2004</v>
          </cell>
          <cell r="P10" t="str">
            <v>Budget_2004</v>
          </cell>
          <cell r="Q10" t="str">
            <v>Forecast_2004</v>
          </cell>
        </row>
        <row r="11">
          <cell r="E11" t="str">
            <v>BLANK MISSING</v>
          </cell>
          <cell r="F11" t="b">
            <v>0</v>
          </cell>
          <cell r="G11" t="str">
            <v>(boolean value)</v>
          </cell>
          <cell r="K11" t="str">
            <v>PER</v>
          </cell>
          <cell r="L11" t="str">
            <v>$1</v>
          </cell>
          <cell r="M11">
            <v>12</v>
          </cell>
          <cell r="N11">
            <v>7</v>
          </cell>
          <cell r="O11">
            <v>7</v>
          </cell>
          <cell r="P11">
            <v>12</v>
          </cell>
          <cell r="Q11">
            <v>7</v>
          </cell>
        </row>
        <row r="12">
          <cell r="K12" t="str">
            <v>FRE</v>
          </cell>
          <cell r="L12" t="str">
            <v>$1</v>
          </cell>
          <cell r="M12" t="str">
            <v>M.CTD</v>
          </cell>
          <cell r="N12" t="str">
            <v>M.CTD</v>
          </cell>
          <cell r="O12" t="str">
            <v>M.CTD</v>
          </cell>
          <cell r="P12" t="str">
            <v>M.CTD</v>
          </cell>
          <cell r="Q12" t="str">
            <v>M.CTD</v>
          </cell>
        </row>
        <row r="13">
          <cell r="K13" t="str">
            <v>KEYWORD</v>
          </cell>
        </row>
        <row r="14">
          <cell r="E14" t="str">
            <v>ACC</v>
          </cell>
          <cell r="F14" t="str">
            <v>ENT</v>
          </cell>
          <cell r="G14" t="str">
            <v>CAT</v>
          </cell>
          <cell r="H14" t="str">
            <v>PER</v>
          </cell>
          <cell r="I14" t="str">
            <v>FRE</v>
          </cell>
          <cell r="J14" t="str">
            <v>KEYWORD</v>
          </cell>
          <cell r="K14" t="str">
            <v>SCALE</v>
          </cell>
        </row>
        <row r="15">
          <cell r="E15" t="str">
            <v>$1</v>
          </cell>
          <cell r="F15" t="str">
            <v>$2</v>
          </cell>
          <cell r="G15" t="str">
            <v>$2</v>
          </cell>
          <cell r="H15" t="str">
            <v>$2</v>
          </cell>
          <cell r="I15" t="str">
            <v>$2</v>
          </cell>
        </row>
        <row r="17">
          <cell r="E17">
            <v>1410000000</v>
          </cell>
          <cell r="K17">
            <v>1E-3</v>
          </cell>
          <cell r="M17">
            <v>745.253362839999</v>
          </cell>
          <cell r="N17">
            <v>553.09301065191175</v>
          </cell>
          <cell r="O17">
            <v>958.11782722999999</v>
          </cell>
          <cell r="P17">
            <v>596.11503753662839</v>
          </cell>
          <cell r="Q17">
            <v>0</v>
          </cell>
        </row>
        <row r="18">
          <cell r="E18">
            <v>1421000000</v>
          </cell>
          <cell r="K18">
            <v>1E-3</v>
          </cell>
          <cell r="M18">
            <v>2039.7992137899998</v>
          </cell>
          <cell r="N18">
            <v>2163.4518989239755</v>
          </cell>
          <cell r="O18">
            <v>2205.1238544699977</v>
          </cell>
          <cell r="P18">
            <v>2293.235289484111</v>
          </cell>
          <cell r="Q18">
            <v>0</v>
          </cell>
        </row>
        <row r="19">
          <cell r="E19">
            <v>1422100000</v>
          </cell>
          <cell r="K19">
            <v>1E-3</v>
          </cell>
          <cell r="M19">
            <v>149.97123575999899</v>
          </cell>
          <cell r="N19">
            <v>75.221900705313246</v>
          </cell>
          <cell r="O19">
            <v>133.84146110999995</v>
          </cell>
          <cell r="P19">
            <v>74.891882343840976</v>
          </cell>
          <cell r="Q19">
            <v>0</v>
          </cell>
        </row>
        <row r="20">
          <cell r="E20">
            <v>1422500000</v>
          </cell>
          <cell r="K20">
            <v>1E-3</v>
          </cell>
          <cell r="M20">
            <v>0</v>
          </cell>
          <cell r="N20">
            <v>0</v>
          </cell>
          <cell r="O20">
            <v>0</v>
          </cell>
          <cell r="P20">
            <v>0</v>
          </cell>
          <cell r="Q20">
            <v>0</v>
          </cell>
        </row>
        <row r="21">
          <cell r="E21" t="str">
            <v>$formula</v>
          </cell>
          <cell r="K21">
            <v>1E-3</v>
          </cell>
          <cell r="M21">
            <v>149.97123575999899</v>
          </cell>
          <cell r="N21">
            <v>75.221900705313246</v>
          </cell>
          <cell r="O21">
            <v>133.84146110999995</v>
          </cell>
          <cell r="P21">
            <v>74.891882343840976</v>
          </cell>
          <cell r="Q21">
            <v>0</v>
          </cell>
        </row>
        <row r="22">
          <cell r="E22">
            <v>1425000000</v>
          </cell>
          <cell r="K22">
            <v>1E-3</v>
          </cell>
          <cell r="M22">
            <v>85.075427359999907</v>
          </cell>
          <cell r="N22">
            <v>47.604072479292789</v>
          </cell>
          <cell r="O22">
            <v>1.583659149999999</v>
          </cell>
          <cell r="P22">
            <v>47.988706968787461</v>
          </cell>
          <cell r="Q22">
            <v>0</v>
          </cell>
        </row>
        <row r="23">
          <cell r="E23">
            <v>1422400000</v>
          </cell>
          <cell r="K23">
            <v>1E-3</v>
          </cell>
          <cell r="M23">
            <v>730.13526756999897</v>
          </cell>
          <cell r="N23">
            <v>1749.6605496539114</v>
          </cell>
          <cell r="O23">
            <v>1866.2351674999898</v>
          </cell>
          <cell r="P23">
            <v>155.08386820391101</v>
          </cell>
          <cell r="Q23">
            <v>0</v>
          </cell>
        </row>
        <row r="24">
          <cell r="E24">
            <v>1430100000</v>
          </cell>
          <cell r="K24">
            <v>1E-3</v>
          </cell>
          <cell r="M24">
            <v>85.173837719999895</v>
          </cell>
          <cell r="N24">
            <v>0</v>
          </cell>
          <cell r="O24">
            <v>99.573977489999905</v>
          </cell>
          <cell r="P24">
            <v>0</v>
          </cell>
          <cell r="Q24">
            <v>0</v>
          </cell>
        </row>
        <row r="25">
          <cell r="E25">
            <v>1430300000</v>
          </cell>
          <cell r="K25">
            <v>1E-3</v>
          </cell>
          <cell r="M25">
            <v>0</v>
          </cell>
          <cell r="N25">
            <v>0</v>
          </cell>
          <cell r="O25">
            <v>0.50504623999999898</v>
          </cell>
          <cell r="P25">
            <v>0</v>
          </cell>
          <cell r="Q25">
            <v>0</v>
          </cell>
        </row>
        <row r="26">
          <cell r="E26">
            <v>1430400000</v>
          </cell>
          <cell r="K26">
            <v>1E-3</v>
          </cell>
          <cell r="M26">
            <v>0</v>
          </cell>
          <cell r="N26">
            <v>0</v>
          </cell>
          <cell r="O26">
            <v>0</v>
          </cell>
          <cell r="P26">
            <v>0</v>
          </cell>
          <cell r="Q26">
            <v>0</v>
          </cell>
        </row>
        <row r="27">
          <cell r="E27">
            <v>1430500000</v>
          </cell>
          <cell r="K27">
            <v>1E-3</v>
          </cell>
          <cell r="M27">
            <v>2.6023158300000002</v>
          </cell>
          <cell r="N27">
            <v>6.9609405384798535</v>
          </cell>
          <cell r="O27">
            <v>3.7421072399999997</v>
          </cell>
          <cell r="P27">
            <v>6.9663080831116657</v>
          </cell>
          <cell r="Q27">
            <v>0</v>
          </cell>
        </row>
        <row r="28">
          <cell r="E28">
            <v>1431000000</v>
          </cell>
          <cell r="K28">
            <v>1E-3</v>
          </cell>
          <cell r="M28">
            <v>0</v>
          </cell>
          <cell r="N28">
            <v>0</v>
          </cell>
          <cell r="O28">
            <v>0</v>
          </cell>
          <cell r="P28">
            <v>0</v>
          </cell>
          <cell r="Q28">
            <v>0</v>
          </cell>
        </row>
        <row r="29">
          <cell r="E29">
            <v>1431100000</v>
          </cell>
          <cell r="K29">
            <v>1E-3</v>
          </cell>
          <cell r="M29">
            <v>0</v>
          </cell>
          <cell r="N29">
            <v>0</v>
          </cell>
          <cell r="O29">
            <v>0</v>
          </cell>
          <cell r="P29">
            <v>0</v>
          </cell>
          <cell r="Q29">
            <v>0</v>
          </cell>
        </row>
        <row r="30">
          <cell r="E30" t="str">
            <v>$formula</v>
          </cell>
          <cell r="K30">
            <v>1E-3</v>
          </cell>
        </row>
        <row r="31">
          <cell r="E31" t="str">
            <v>$formula</v>
          </cell>
          <cell r="K31">
            <v>1E-3</v>
          </cell>
        </row>
        <row r="32">
          <cell r="E32">
            <v>1431900000</v>
          </cell>
          <cell r="K32">
            <v>1E-3</v>
          </cell>
          <cell r="M32">
            <v>81.730545820000003</v>
          </cell>
          <cell r="N32">
            <v>0</v>
          </cell>
          <cell r="O32">
            <v>65.153020629999901</v>
          </cell>
          <cell r="P32">
            <v>0</v>
          </cell>
          <cell r="Q32">
            <v>0</v>
          </cell>
        </row>
        <row r="33">
          <cell r="E33">
            <v>1432000999</v>
          </cell>
          <cell r="K33">
            <v>1E-3</v>
          </cell>
          <cell r="M33">
            <v>1052.44310903</v>
          </cell>
          <cell r="N33">
            <v>2.98631</v>
          </cell>
          <cell r="O33">
            <v>927.00749051999912</v>
          </cell>
          <cell r="P33">
            <v>2.98631</v>
          </cell>
          <cell r="Q33">
            <v>0</v>
          </cell>
        </row>
        <row r="34">
          <cell r="E34">
            <v>1433003010</v>
          </cell>
          <cell r="K34">
            <v>1E-3</v>
          </cell>
          <cell r="M34">
            <v>-3.2608699999999899E-3</v>
          </cell>
          <cell r="N34">
            <v>0</v>
          </cell>
          <cell r="O34">
            <v>0</v>
          </cell>
          <cell r="P34">
            <v>0</v>
          </cell>
          <cell r="Q34">
            <v>0</v>
          </cell>
        </row>
        <row r="35">
          <cell r="E35" t="str">
            <v>$formula</v>
          </cell>
          <cell r="K35">
            <v>1E-3</v>
          </cell>
          <cell r="M35">
            <v>1952.0818150999987</v>
          </cell>
          <cell r="N35">
            <v>1759.6078001923913</v>
          </cell>
          <cell r="O35">
            <v>2962.2168096199885</v>
          </cell>
          <cell r="P35">
            <v>165.03648628702268</v>
          </cell>
          <cell r="Q35">
            <v>0</v>
          </cell>
        </row>
        <row r="36">
          <cell r="E36">
            <v>1620000000</v>
          </cell>
          <cell r="K36">
            <v>1E-3</v>
          </cell>
          <cell r="M36">
            <v>163.60397199999989</v>
          </cell>
          <cell r="N36">
            <v>7.9745370806541649</v>
          </cell>
          <cell r="O36">
            <v>319.3054869299998</v>
          </cell>
          <cell r="P36">
            <v>5.3281692644803567</v>
          </cell>
          <cell r="Q36">
            <v>0</v>
          </cell>
        </row>
        <row r="37">
          <cell r="E37" t="str">
            <v>$formula</v>
          </cell>
          <cell r="K37">
            <v>1E-3</v>
          </cell>
          <cell r="M37">
            <v>5135.7850268499969</v>
          </cell>
          <cell r="N37">
            <v>4606.9532200335389</v>
          </cell>
          <cell r="O37">
            <v>6580.1890985099853</v>
          </cell>
          <cell r="P37">
            <v>3182.5955718848713</v>
          </cell>
          <cell r="Q37">
            <v>0</v>
          </cell>
        </row>
        <row r="38">
          <cell r="E38" t="str">
            <v>$formula</v>
          </cell>
          <cell r="K38">
            <v>1E-3</v>
          </cell>
        </row>
        <row r="39">
          <cell r="E39" t="str">
            <v>$formula</v>
          </cell>
          <cell r="K39">
            <v>1E-3</v>
          </cell>
        </row>
        <row r="40">
          <cell r="E40">
            <v>2740000000</v>
          </cell>
          <cell r="K40">
            <v>1E-3</v>
          </cell>
          <cell r="M40">
            <v>0.20500281000000001</v>
          </cell>
          <cell r="N40">
            <v>0</v>
          </cell>
          <cell r="O40">
            <v>2.3140000000000001E-3</v>
          </cell>
          <cell r="P40">
            <v>0</v>
          </cell>
          <cell r="Q40">
            <v>0</v>
          </cell>
        </row>
        <row r="41">
          <cell r="E41">
            <v>2750000000</v>
          </cell>
          <cell r="K41">
            <v>1E-3</v>
          </cell>
          <cell r="M41">
            <v>2021.3715741999999</v>
          </cell>
          <cell r="N41">
            <v>1363.3178272844907</v>
          </cell>
          <cell r="O41">
            <v>1554.0872665799968</v>
          </cell>
          <cell r="P41">
            <v>1391.8947773751934</v>
          </cell>
          <cell r="Q41">
            <v>0</v>
          </cell>
        </row>
        <row r="42">
          <cell r="E42">
            <v>2760000000</v>
          </cell>
          <cell r="K42">
            <v>1E-3</v>
          </cell>
          <cell r="M42">
            <v>3.9520426000000004</v>
          </cell>
          <cell r="N42">
            <v>0.9724654403206735</v>
          </cell>
          <cell r="O42">
            <v>1.1844053799999901</v>
          </cell>
          <cell r="P42">
            <v>1.7444956855165941</v>
          </cell>
          <cell r="Q42">
            <v>0</v>
          </cell>
        </row>
        <row r="43">
          <cell r="E43">
            <v>2774000000</v>
          </cell>
          <cell r="K43">
            <v>1E-3</v>
          </cell>
          <cell r="M43">
            <v>150.79089509000002</v>
          </cell>
          <cell r="N43">
            <v>1708.6353318115864</v>
          </cell>
          <cell r="O43">
            <v>153.0827691099999</v>
          </cell>
          <cell r="P43">
            <v>88.510526911586098</v>
          </cell>
          <cell r="Q43">
            <v>0</v>
          </cell>
        </row>
        <row r="44">
          <cell r="E44" t="str">
            <v>$formula</v>
          </cell>
          <cell r="K44">
            <v>1E-3</v>
          </cell>
          <cell r="M44">
            <v>154.74293769000002</v>
          </cell>
          <cell r="N44">
            <v>1709.6077972519072</v>
          </cell>
          <cell r="O44">
            <v>154.26717448999989</v>
          </cell>
          <cell r="P44">
            <v>90.255022597102695</v>
          </cell>
          <cell r="Q44">
            <v>0</v>
          </cell>
        </row>
        <row r="45">
          <cell r="E45">
            <v>2780000000</v>
          </cell>
          <cell r="K45">
            <v>1E-3</v>
          </cell>
          <cell r="M45">
            <v>100.54080954</v>
          </cell>
          <cell r="N45">
            <v>55.079961342915766</v>
          </cell>
          <cell r="O45">
            <v>16.461026669999999</v>
          </cell>
          <cell r="P45">
            <v>109.83528944329097</v>
          </cell>
          <cell r="Q45">
            <v>0</v>
          </cell>
        </row>
        <row r="46">
          <cell r="E46">
            <v>2773000000</v>
          </cell>
          <cell r="K46">
            <v>1E-3</v>
          </cell>
          <cell r="M46">
            <v>513.43488357999888</v>
          </cell>
          <cell r="N46">
            <v>4371.483498713108</v>
          </cell>
          <cell r="O46">
            <v>340.77947917999967</v>
          </cell>
          <cell r="P46">
            <v>3194.0676908104451</v>
          </cell>
          <cell r="Q46">
            <v>0</v>
          </cell>
        </row>
        <row r="47">
          <cell r="E47">
            <v>2810000000</v>
          </cell>
          <cell r="K47">
            <v>1E-3</v>
          </cell>
          <cell r="M47">
            <v>296.11103145999897</v>
          </cell>
          <cell r="N47">
            <v>9.7876450196813742</v>
          </cell>
          <cell r="O47">
            <v>394.16091548999998</v>
          </cell>
          <cell r="P47">
            <v>8.800014328252475</v>
          </cell>
          <cell r="Q47">
            <v>0</v>
          </cell>
        </row>
        <row r="48">
          <cell r="E48">
            <v>2830000000</v>
          </cell>
          <cell r="K48">
            <v>1E-3</v>
          </cell>
          <cell r="M48">
            <v>18.1734596299999</v>
          </cell>
          <cell r="N48">
            <v>1.8101865920798292</v>
          </cell>
          <cell r="O48">
            <v>19.189235399999902</v>
          </cell>
          <cell r="P48">
            <v>1.0329397721710016</v>
          </cell>
          <cell r="Q48">
            <v>0</v>
          </cell>
        </row>
        <row r="49">
          <cell r="E49">
            <v>2840000000</v>
          </cell>
          <cell r="K49">
            <v>1E-3</v>
          </cell>
          <cell r="M49">
            <v>35.361967989999897</v>
          </cell>
          <cell r="N49">
            <v>3.2708049947626758</v>
          </cell>
          <cell r="O49">
            <v>39.617749029999899</v>
          </cell>
          <cell r="P49">
            <v>2.5199767607224817</v>
          </cell>
          <cell r="Q49">
            <v>0</v>
          </cell>
        </row>
        <row r="50">
          <cell r="E50">
            <v>2851000000</v>
          </cell>
          <cell r="K50">
            <v>1E-3</v>
          </cell>
          <cell r="M50">
            <v>91.551255920000003</v>
          </cell>
          <cell r="N50">
            <v>0</v>
          </cell>
          <cell r="O50">
            <v>104.63089819000001</v>
          </cell>
          <cell r="P50">
            <v>0</v>
          </cell>
          <cell r="Q50">
            <v>0</v>
          </cell>
        </row>
        <row r="51">
          <cell r="E51">
            <v>2852000000</v>
          </cell>
          <cell r="K51">
            <v>1E-3</v>
          </cell>
          <cell r="M51">
            <v>15.64587403999999</v>
          </cell>
          <cell r="N51">
            <v>34.559965557514118</v>
          </cell>
          <cell r="O51">
            <v>15.69689182999999</v>
          </cell>
          <cell r="P51">
            <v>16.671699216305651</v>
          </cell>
          <cell r="Q51">
            <v>0</v>
          </cell>
        </row>
        <row r="52">
          <cell r="E52">
            <v>2855000000</v>
          </cell>
          <cell r="K52">
            <v>1E-3</v>
          </cell>
          <cell r="M52">
            <v>0</v>
          </cell>
          <cell r="N52">
            <v>0</v>
          </cell>
          <cell r="O52">
            <v>0</v>
          </cell>
          <cell r="P52">
            <v>0</v>
          </cell>
          <cell r="Q52">
            <v>0</v>
          </cell>
        </row>
        <row r="53">
          <cell r="E53">
            <v>2858000000</v>
          </cell>
          <cell r="K53">
            <v>1E-3</v>
          </cell>
          <cell r="M53">
            <v>157.10733731000002</v>
          </cell>
          <cell r="N53">
            <v>31.004398062608235</v>
          </cell>
          <cell r="O53">
            <v>234.24457175999999</v>
          </cell>
          <cell r="P53">
            <v>-1.8848482352711687E-5</v>
          </cell>
          <cell r="Q53">
            <v>0</v>
          </cell>
        </row>
        <row r="54">
          <cell r="E54" t="str">
            <v>$formula</v>
          </cell>
          <cell r="K54">
            <v>1E-3</v>
          </cell>
          <cell r="M54">
            <v>1127.3858099299978</v>
          </cell>
          <cell r="N54">
            <v>4451.9164989397541</v>
          </cell>
          <cell r="O54">
            <v>1148.3197408799997</v>
          </cell>
          <cell r="P54">
            <v>3223.0923020394143</v>
          </cell>
          <cell r="Q54">
            <v>0</v>
          </cell>
        </row>
        <row r="55">
          <cell r="E55">
            <v>2900000000</v>
          </cell>
          <cell r="K55">
            <v>1E-3</v>
          </cell>
          <cell r="M55">
            <v>800.65975793000007</v>
          </cell>
          <cell r="N55">
            <v>726.90775842878247</v>
          </cell>
          <cell r="O55">
            <v>722.59698853999794</v>
          </cell>
          <cell r="P55">
            <v>666.46602808646605</v>
          </cell>
          <cell r="Q55">
            <v>0</v>
          </cell>
        </row>
        <row r="56">
          <cell r="E56" t="str">
            <v>$formula</v>
          </cell>
          <cell r="K56">
            <v>1E-3</v>
          </cell>
          <cell r="M56">
            <v>4204.9058920999978</v>
          </cell>
          <cell r="N56">
            <v>8306.8298432478496</v>
          </cell>
          <cell r="O56">
            <v>3595.7345111599943</v>
          </cell>
          <cell r="P56">
            <v>5481.5434195414673</v>
          </cell>
          <cell r="Q56">
            <v>0</v>
          </cell>
        </row>
        <row r="57">
          <cell r="E57" t="str">
            <v>$formula</v>
          </cell>
          <cell r="K57">
            <v>1E-3</v>
          </cell>
        </row>
        <row r="58">
          <cell r="E58" t="str">
            <v>$formula</v>
          </cell>
          <cell r="K58">
            <v>1E-3</v>
          </cell>
        </row>
        <row r="59">
          <cell r="E59" t="str">
            <v>$formula</v>
          </cell>
          <cell r="K59">
            <v>1E-3</v>
          </cell>
          <cell r="M59">
            <v>930.87913474999914</v>
          </cell>
          <cell r="N59">
            <v>-3699.8766232143107</v>
          </cell>
          <cell r="O59">
            <v>2984.454587349991</v>
          </cell>
          <cell r="P59">
            <v>-2298.947847656596</v>
          </cell>
          <cell r="Q59">
            <v>0</v>
          </cell>
        </row>
        <row r="60">
          <cell r="E60" t="str">
            <v>$formula</v>
          </cell>
        </row>
      </sheetData>
      <sheetData sheetId="19" refreshError="1">
        <row r="4">
          <cell r="B4" t="str">
            <v>CONTROL</v>
          </cell>
          <cell r="D4" t="str">
            <v>2004</v>
          </cell>
          <cell r="F4" t="str">
            <v>July</v>
          </cell>
          <cell r="G4" t="str">
            <v>Jul</v>
          </cell>
          <cell r="H4">
            <v>7</v>
          </cell>
          <cell r="I4">
            <v>3</v>
          </cell>
          <cell r="L4" t="str">
            <v>K0001</v>
          </cell>
          <cell r="N4" t="str">
            <v>TMO Group   K0001</v>
          </cell>
          <cell r="P4" t="str">
            <v>K0001</v>
          </cell>
          <cell r="Q4" t="str">
            <v>EUR</v>
          </cell>
        </row>
        <row r="5">
          <cell r="H5">
            <v>7</v>
          </cell>
          <cell r="P5" t="str">
            <v>K0001_IKOS</v>
          </cell>
          <cell r="Q5" t="str">
            <v>R0001</v>
          </cell>
        </row>
        <row r="6">
          <cell r="P6" t="str">
            <v>Forecast_</v>
          </cell>
          <cell r="Q6" t="str">
            <v>DetailedFC2_</v>
          </cell>
        </row>
        <row r="7">
          <cell r="V7" t="str">
            <v>DetailedFC3_</v>
          </cell>
        </row>
        <row r="8">
          <cell r="V8" t="str">
            <v>IPF_2004</v>
          </cell>
          <cell r="W8" t="str">
            <v>IPF_</v>
          </cell>
        </row>
        <row r="9">
          <cell r="B9" t="str">
            <v>CONTROL</v>
          </cell>
          <cell r="D9">
            <v>2001</v>
          </cell>
          <cell r="F9" t="str">
            <v>January</v>
          </cell>
          <cell r="G9" t="str">
            <v>Jan</v>
          </cell>
          <cell r="H9">
            <v>1</v>
          </cell>
          <cell r="J9" t="str">
            <v>Legal</v>
          </cell>
          <cell r="K9" t="str">
            <v>K0001</v>
          </cell>
          <cell r="L9" t="str">
            <v>K0001</v>
          </cell>
          <cell r="M9" t="str">
            <v>TMO Group</v>
          </cell>
          <cell r="N9" t="str">
            <v>TMO Group</v>
          </cell>
          <cell r="O9">
            <v>5</v>
          </cell>
          <cell r="P9" t="str">
            <v>K0001</v>
          </cell>
          <cell r="Q9" t="str">
            <v>EUR</v>
          </cell>
          <cell r="R9" t="str">
            <v>GV0150</v>
          </cell>
          <cell r="S9" t="str">
            <v>M.CTD</v>
          </cell>
          <cell r="T9">
            <v>1000000</v>
          </cell>
          <cell r="U9">
            <v>1000</v>
          </cell>
          <cell r="V9" t="str">
            <v>Detailed Forecast 1</v>
          </cell>
          <cell r="W9" t="str">
            <v>DetailedFC1_</v>
          </cell>
        </row>
        <row r="10">
          <cell r="D10">
            <v>2002</v>
          </cell>
          <cell r="F10" t="str">
            <v>February</v>
          </cell>
          <cell r="G10" t="str">
            <v>Feb</v>
          </cell>
          <cell r="H10">
            <v>2</v>
          </cell>
          <cell r="J10" t="str">
            <v>CoreResidual</v>
          </cell>
          <cell r="V10" t="str">
            <v>Detailed Forecast 2</v>
          </cell>
          <cell r="W10" t="str">
            <v>DetailedFC2_</v>
          </cell>
        </row>
        <row r="11">
          <cell r="D11">
            <v>2003</v>
          </cell>
          <cell r="F11" t="str">
            <v>March</v>
          </cell>
          <cell r="G11" t="str">
            <v>Mar</v>
          </cell>
          <cell r="H11">
            <v>3</v>
          </cell>
          <cell r="S11" t="str">
            <v>Y.CTD</v>
          </cell>
          <cell r="T11">
            <v>1000</v>
          </cell>
          <cell r="V11" t="str">
            <v>Detailed Forecast 3</v>
          </cell>
          <cell r="W11" t="str">
            <v>DetailedFC3_</v>
          </cell>
        </row>
        <row r="12">
          <cell r="D12">
            <v>2004</v>
          </cell>
          <cell r="F12" t="str">
            <v>April</v>
          </cell>
          <cell r="G12" t="str">
            <v>Apr</v>
          </cell>
          <cell r="H12">
            <v>4</v>
          </cell>
          <cell r="V12" t="str">
            <v>Detailed Forecast 4</v>
          </cell>
          <cell r="W12" t="str">
            <v>DetailedFC4_</v>
          </cell>
        </row>
        <row r="13">
          <cell r="F13" t="str">
            <v>May</v>
          </cell>
          <cell r="G13" t="str">
            <v>May</v>
          </cell>
          <cell r="H13">
            <v>5</v>
          </cell>
          <cell r="S13" t="str">
            <v>M.PER</v>
          </cell>
          <cell r="T13">
            <v>1</v>
          </cell>
          <cell r="V13" t="str">
            <v>Forecast 2003</v>
          </cell>
          <cell r="W13" t="str">
            <v>Forecast_</v>
          </cell>
        </row>
        <row r="14">
          <cell r="F14" t="str">
            <v>June</v>
          </cell>
          <cell r="G14" t="str">
            <v>Jun</v>
          </cell>
          <cell r="H14">
            <v>6</v>
          </cell>
        </row>
        <row r="15">
          <cell r="F15" t="str">
            <v>July</v>
          </cell>
          <cell r="G15" t="str">
            <v>Jul</v>
          </cell>
          <cell r="H15">
            <v>7</v>
          </cell>
          <cell r="S15" t="str">
            <v>Y.PER</v>
          </cell>
          <cell r="T15">
            <v>1</v>
          </cell>
        </row>
        <row r="16">
          <cell r="F16" t="str">
            <v>August</v>
          </cell>
          <cell r="G16" t="str">
            <v>Aug</v>
          </cell>
          <cell r="H16">
            <v>8</v>
          </cell>
        </row>
        <row r="17">
          <cell r="F17" t="str">
            <v>September</v>
          </cell>
          <cell r="G17" t="str">
            <v>Sep</v>
          </cell>
          <cell r="H17">
            <v>9</v>
          </cell>
          <cell r="T17">
            <v>0.01</v>
          </cell>
        </row>
        <row r="18">
          <cell r="F18" t="str">
            <v>October</v>
          </cell>
          <cell r="G18" t="str">
            <v>Oct</v>
          </cell>
          <cell r="H18">
            <v>10</v>
          </cell>
        </row>
        <row r="19">
          <cell r="F19" t="str">
            <v>November</v>
          </cell>
          <cell r="G19" t="str">
            <v>Nov</v>
          </cell>
          <cell r="H19">
            <v>11</v>
          </cell>
        </row>
        <row r="20">
          <cell r="F20" t="str">
            <v>December</v>
          </cell>
          <cell r="G20" t="str">
            <v>Dec</v>
          </cell>
          <cell r="H20">
            <v>12</v>
          </cell>
        </row>
        <row r="23">
          <cell r="G23">
            <v>1</v>
          </cell>
          <cell r="H23" t="str">
            <v>Jan</v>
          </cell>
        </row>
        <row r="24">
          <cell r="G24">
            <v>2</v>
          </cell>
          <cell r="H24" t="str">
            <v>Feb</v>
          </cell>
        </row>
        <row r="25">
          <cell r="G25">
            <v>3</v>
          </cell>
          <cell r="H25" t="str">
            <v>Mar</v>
          </cell>
        </row>
        <row r="26">
          <cell r="G26">
            <v>4</v>
          </cell>
          <cell r="H26" t="str">
            <v>Apr</v>
          </cell>
        </row>
        <row r="27">
          <cell r="G27">
            <v>5</v>
          </cell>
          <cell r="H27" t="str">
            <v>May</v>
          </cell>
        </row>
        <row r="28">
          <cell r="G28">
            <v>6</v>
          </cell>
          <cell r="H28" t="str">
            <v>Jun</v>
          </cell>
        </row>
        <row r="29">
          <cell r="G29">
            <v>7</v>
          </cell>
          <cell r="H29" t="str">
            <v>Jul</v>
          </cell>
        </row>
        <row r="30">
          <cell r="G30">
            <v>8</v>
          </cell>
          <cell r="H30" t="str">
            <v>Aug</v>
          </cell>
        </row>
        <row r="31">
          <cell r="G31">
            <v>9</v>
          </cell>
          <cell r="H31" t="str">
            <v>Sep</v>
          </cell>
        </row>
        <row r="32">
          <cell r="G32">
            <v>10</v>
          </cell>
          <cell r="H32" t="str">
            <v>Oct</v>
          </cell>
        </row>
        <row r="33">
          <cell r="G33">
            <v>11</v>
          </cell>
          <cell r="H33" t="str">
            <v>Nov</v>
          </cell>
        </row>
        <row r="34">
          <cell r="G34">
            <v>12</v>
          </cell>
          <cell r="H34" t="str">
            <v>Dec</v>
          </cell>
        </row>
      </sheetData>
      <sheetData sheetId="2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BILE Market"/>
      <sheetName val="GSM Market &amp;  TNS"/>
      <sheetName val="Churn"/>
      <sheetName val="Market net adds"/>
      <sheetName val="Market gross adds"/>
      <sheetName val="Tariff models postpaid"/>
      <sheetName val="Tariff models prepaid"/>
      <sheetName val="GPRS MMS WLAN"/>
      <sheetName val="M-PAY"/>
      <sheetName val="UMTS"/>
      <sheetName val="activ"/>
      <sheetName val="trend"/>
      <sheetName val="classic"/>
      <sheetName val="pro"/>
      <sheetName val="data"/>
      <sheetName val="budget"/>
      <sheetName val="checking tarifs totals"/>
      <sheetName val="cronet"/>
      <sheetName val="vpn"/>
      <sheetName val="simpa"/>
      <sheetName val="mobitel"/>
      <sheetName val="checking revenues"/>
      <sheetName val="visitors"/>
      <sheetName val="other"/>
      <sheetName val="mobile revenues"/>
      <sheetName val="htm employees"/>
      <sheetName val="mobile minutes "/>
      <sheetName val="IC minutes"/>
      <sheetName val="IC prices"/>
      <sheetName val="IC total"/>
      <sheetName val="ARPU_monthly"/>
      <sheetName val="ARPU_ytd"/>
      <sheetName val="calc_retention"/>
      <sheetName val="HW revenues postpaid old"/>
      <sheetName val="HW revenues postpaid"/>
      <sheetName val="HW revenues prepaid"/>
      <sheetName val="HW costs"/>
      <sheetName val="HW costs new"/>
      <sheetName val="SAC,CRC"/>
      <sheetName val="SAC,CRC OK"/>
      <sheetName val="opex"/>
      <sheetName val="opex Funct"/>
      <sheetName val="opex COO"/>
      <sheetName val="opex CFO"/>
      <sheetName val="opex CMO"/>
      <sheetName val="opex CSO"/>
      <sheetName val="opex CTO"/>
      <sheetName val="opex CHRO"/>
      <sheetName val="opex infl"/>
      <sheetName val="opex Funct infl"/>
      <sheetName val="opex COO infl"/>
      <sheetName val="opex CFO infl"/>
      <sheetName val="opex CMO infl"/>
      <sheetName val="opex CSO infl"/>
      <sheetName val="opex CTO infl"/>
      <sheetName val="opex CHRO infl"/>
      <sheetName val="headcount"/>
      <sheetName val="headcount 2"/>
      <sheetName val="expats"/>
      <sheetName val="bonus"/>
      <sheetName val="alokacija"/>
      <sheetName val="sla estimation"/>
      <sheetName val="rev comp"/>
      <sheetName val="P&amp;L"/>
      <sheetName val="P&amp;L old"/>
      <sheetName val="P&amp;L for HT"/>
      <sheetName val="P&amp;L IKOS"/>
      <sheetName val="Balance "/>
      <sheetName val="capex&amp;dep"/>
      <sheetName val="capex usporedba"/>
      <sheetName val="bs assump"/>
      <sheetName val="details for BS"/>
      <sheetName val="Notes all"/>
      <sheetName val="Notes "/>
      <sheetName val="cfs new"/>
      <sheetName val="FCF_division_HRK"/>
      <sheetName val="Free Cash Flow (Operating)"/>
      <sheetName val="EVA-plan"/>
      <sheetName val="OWC"/>
      <sheetName val="arpu for graph"/>
      <sheetName val="Mobile KPI new"/>
      <sheetName val="Sheet1"/>
      <sheetName val="MOU"/>
      <sheetName val="Sponsorships and donations"/>
      <sheetName val="advertising"/>
      <sheetName val="Input"/>
      <sheetName val="calc_DR_p3"/>
      <sheetName val="P&amp;L SAB"/>
      <sheetName val="P&amp;L IKOS SAB"/>
      <sheetName val="Balance  SAB"/>
      <sheetName val="Notes all SAB"/>
      <sheetName val="cfs new SAB"/>
      <sheetName val="FCF_division_HRK SAB"/>
      <sheetName val="Free Cash Flow (Operating) SAB"/>
      <sheetName val="EVA-plan SAB"/>
      <sheetName val="OWC SAB"/>
      <sheetName val="partner split"/>
      <sheetName val="Monthly"/>
      <sheetName val="bs"/>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row r="17">
          <cell r="D17" t="str">
            <v>PRESERVE</v>
          </cell>
          <cell r="E17" t="b">
            <v>1</v>
          </cell>
          <cell r="F17" t="str">
            <v>(boolean value)</v>
          </cell>
          <cell r="G17" t="str">
            <v>Version</v>
          </cell>
          <cell r="H17" t="str">
            <v>V.2</v>
          </cell>
          <cell r="I17" t="str">
            <v>(V.1 or V.2)</v>
          </cell>
          <cell r="J17" t="str">
            <v>ACC</v>
          </cell>
          <cell r="K17" t="str">
            <v>$2</v>
          </cell>
          <cell r="O17" t="str">
            <v>$FORMULA</v>
          </cell>
          <cell r="P17" t="str">
            <v>.999999</v>
          </cell>
        </row>
        <row r="18">
          <cell r="D18" t="str">
            <v>APPLICATION</v>
          </cell>
          <cell r="F18" t="str">
            <v>(Application ID)</v>
          </cell>
          <cell r="G18" t="str">
            <v>ShowErrors</v>
          </cell>
          <cell r="H18" t="b">
            <v>0</v>
          </cell>
          <cell r="I18" t="str">
            <v>(boolean value)</v>
          </cell>
          <cell r="J18" t="str">
            <v>ENT</v>
          </cell>
          <cell r="K18" t="str">
            <v>$1</v>
          </cell>
          <cell r="M18" t="str">
            <v>0763</v>
          </cell>
          <cell r="N18" t="str">
            <v>0763</v>
          </cell>
          <cell r="O18" t="str">
            <v>0763</v>
          </cell>
          <cell r="P18" t="str">
            <v>0763</v>
          </cell>
        </row>
        <row r="19">
          <cell r="D19" t="str">
            <v>READ ONLY</v>
          </cell>
          <cell r="E19" t="b">
            <v>0</v>
          </cell>
          <cell r="F19" t="str">
            <v>(boolean value)</v>
          </cell>
          <cell r="J19" t="str">
            <v>CAT</v>
          </cell>
          <cell r="K19" t="str">
            <v>$1</v>
          </cell>
          <cell r="M19" t="str">
            <v>Forecast_2004</v>
          </cell>
          <cell r="N19" t="str">
            <v>Forecast_2004</v>
          </cell>
          <cell r="O19" t="str">
            <v>Forecast_2004</v>
          </cell>
          <cell r="P19" t="str">
            <v>Forecast_2004</v>
          </cell>
        </row>
        <row r="20">
          <cell r="D20" t="str">
            <v>BLANK MISSING</v>
          </cell>
          <cell r="E20" t="b">
            <v>0</v>
          </cell>
          <cell r="F20" t="str">
            <v>(boolean value)</v>
          </cell>
          <cell r="J20" t="str">
            <v>PER</v>
          </cell>
          <cell r="K20" t="str">
            <v>$1</v>
          </cell>
          <cell r="M20" t="str">
            <v>6</v>
          </cell>
          <cell r="N20" t="str">
            <v>6</v>
          </cell>
          <cell r="O20" t="str">
            <v>6</v>
          </cell>
          <cell r="P20" t="str">
            <v>6</v>
          </cell>
        </row>
        <row r="21">
          <cell r="J21" t="str">
            <v>FRE</v>
          </cell>
          <cell r="K21" t="str">
            <v>$1</v>
          </cell>
          <cell r="M21" t="str">
            <v>M.CTD</v>
          </cell>
          <cell r="N21" t="str">
            <v>M.CTD</v>
          </cell>
          <cell r="O21" t="str">
            <v>M.CTD</v>
          </cell>
          <cell r="P21" t="str">
            <v>M.CTD</v>
          </cell>
        </row>
        <row r="22">
          <cell r="J22" t="str">
            <v>KEYWORD</v>
          </cell>
          <cell r="L22" t="str">
            <v>$ACCLABEL</v>
          </cell>
          <cell r="M22" t="str">
            <v>$ACCCAL</v>
          </cell>
          <cell r="O22" t="str">
            <v>$ACCCAL</v>
          </cell>
        </row>
        <row r="23">
          <cell r="D23" t="str">
            <v>ACC</v>
          </cell>
          <cell r="E23" t="str">
            <v>ENT</v>
          </cell>
          <cell r="F23" t="str">
            <v>CAT</v>
          </cell>
          <cell r="G23" t="str">
            <v>PER</v>
          </cell>
          <cell r="H23" t="str">
            <v>FRE</v>
          </cell>
          <cell r="I23" t="str">
            <v>KEYWORD</v>
          </cell>
          <cell r="J23" t="str">
            <v>SCALE</v>
          </cell>
        </row>
        <row r="24">
          <cell r="D24" t="str">
            <v>$1</v>
          </cell>
          <cell r="E24" t="str">
            <v>$2</v>
          </cell>
          <cell r="F24" t="str">
            <v>$2</v>
          </cell>
          <cell r="L24" t="str">
            <v>#Account?</v>
          </cell>
        </row>
        <row r="25">
          <cell r="I25" t="str">
            <v>$entlabel</v>
          </cell>
          <cell r="N25" t="str">
            <v>TMO Int.AG&amp;Co.K</v>
          </cell>
          <cell r="O25">
            <v>0</v>
          </cell>
          <cell r="P25" t="str">
            <v>TMO Int.AG&amp;Co.K</v>
          </cell>
        </row>
        <row r="26">
          <cell r="D26" t="str">
            <v>$FORMULA</v>
          </cell>
          <cell r="L26" t="str">
            <v>#Account?</v>
          </cell>
        </row>
        <row r="27">
          <cell r="D27" t="str">
            <v>$FORMULA</v>
          </cell>
          <cell r="L27" t="str">
            <v>#Account?</v>
          </cell>
        </row>
        <row r="28">
          <cell r="D28" t="str">
            <v>$FORMULA</v>
          </cell>
          <cell r="F28">
            <v>0</v>
          </cell>
          <cell r="L28" t="str">
            <v>#Account?</v>
          </cell>
          <cell r="M28" t="str">
            <v>FLACH</v>
          </cell>
          <cell r="O28" t="str">
            <v>InterCompany</v>
          </cell>
        </row>
        <row r="29">
          <cell r="D29" t="str">
            <v>$FORMULA</v>
          </cell>
          <cell r="L29" t="str">
            <v>#Account?</v>
          </cell>
        </row>
        <row r="30">
          <cell r="D30" t="str">
            <v>$FORMULA</v>
          </cell>
          <cell r="L30" t="str">
            <v>#Account?</v>
          </cell>
        </row>
        <row r="31">
          <cell r="D31" t="str">
            <v>$FORMULA</v>
          </cell>
          <cell r="L31" t="str">
            <v>#Account?</v>
          </cell>
        </row>
        <row r="32">
          <cell r="D32" t="str">
            <v>$FORMULA</v>
          </cell>
          <cell r="L32" t="str">
            <v>#Account?</v>
          </cell>
        </row>
        <row r="33">
          <cell r="D33" t="str">
            <v>$FORMULA</v>
          </cell>
          <cell r="L33" t="str">
            <v>#Account?</v>
          </cell>
        </row>
        <row r="34">
          <cell r="D34" t="str">
            <v>3020000000</v>
          </cell>
          <cell r="E34">
            <v>0</v>
          </cell>
          <cell r="L34" t="str">
            <v>Net Revenues Mobile Communications</v>
          </cell>
          <cell r="M34">
            <v>1</v>
          </cell>
          <cell r="O34">
            <v>1</v>
          </cell>
        </row>
        <row r="35">
          <cell r="D35" t="str">
            <v>3020003100</v>
          </cell>
          <cell r="E35">
            <v>0</v>
          </cell>
          <cell r="L35" t="str">
            <v>Gross Monthly recurr. Rev. Total</v>
          </cell>
          <cell r="M35">
            <v>1</v>
          </cell>
          <cell r="O35">
            <v>1</v>
          </cell>
        </row>
        <row r="36">
          <cell r="D36" t="str">
            <v>3020003101</v>
          </cell>
          <cell r="E36">
            <v>0</v>
          </cell>
          <cell r="L36" t="str">
            <v>Gross Vc. Rev. Total</v>
          </cell>
          <cell r="M36">
            <v>1</v>
          </cell>
          <cell r="O36">
            <v>1</v>
          </cell>
        </row>
        <row r="37">
          <cell r="D37" t="str">
            <v>3020003103</v>
          </cell>
          <cell r="E37">
            <v>0</v>
          </cell>
          <cell r="L37" t="str">
            <v>Gross Vc. Rev. Subscriber</v>
          </cell>
          <cell r="M37">
            <v>1</v>
          </cell>
          <cell r="O37">
            <v>1</v>
          </cell>
        </row>
        <row r="38">
          <cell r="D38" t="str">
            <v>3020003105</v>
          </cell>
          <cell r="E38">
            <v>0</v>
          </cell>
          <cell r="L38" t="str">
            <v>Gross Vc. MTC Rev.</v>
          </cell>
          <cell r="M38">
            <v>1</v>
          </cell>
          <cell r="O38">
            <v>0</v>
          </cell>
          <cell r="P38">
            <v>536352.68971963797</v>
          </cell>
        </row>
        <row r="39">
          <cell r="D39" t="str">
            <v>3020003107</v>
          </cell>
          <cell r="E39">
            <v>0</v>
          </cell>
          <cell r="L39" t="str">
            <v>Gross Vc. MOC Rev.</v>
          </cell>
          <cell r="M39">
            <v>1</v>
          </cell>
          <cell r="O39">
            <v>0</v>
          </cell>
          <cell r="P39">
            <v>1265852.3175583212</v>
          </cell>
        </row>
        <row r="40">
          <cell r="D40" t="str">
            <v>3020003109</v>
          </cell>
          <cell r="E40">
            <v>0</v>
          </cell>
          <cell r="L40" t="str">
            <v>Gross Vc. Roaming Rev.</v>
          </cell>
          <cell r="M40">
            <v>1</v>
          </cell>
          <cell r="O40">
            <v>0</v>
          </cell>
          <cell r="P40">
            <v>178960.527239274</v>
          </cell>
        </row>
        <row r="41">
          <cell r="D41" t="str">
            <v>3020003111</v>
          </cell>
          <cell r="E41">
            <v>0</v>
          </cell>
          <cell r="L41" t="str">
            <v>Gross Visitor Vc. Rev.</v>
          </cell>
          <cell r="M41">
            <v>1</v>
          </cell>
          <cell r="O41">
            <v>0</v>
          </cell>
          <cell r="P41">
            <v>316165.64626694785</v>
          </cell>
        </row>
        <row r="42">
          <cell r="D42" t="str">
            <v>3020003113</v>
          </cell>
          <cell r="E42">
            <v>0</v>
          </cell>
          <cell r="L42" t="str">
            <v>Gross VNO Vc. Rev.</v>
          </cell>
          <cell r="M42">
            <v>1</v>
          </cell>
          <cell r="O42">
            <v>0</v>
          </cell>
        </row>
        <row r="43">
          <cell r="D43" t="str">
            <v>3020003115</v>
          </cell>
          <cell r="E43">
            <v>0</v>
          </cell>
          <cell r="L43" t="str">
            <v>Gross Non-Vc. Rev. Total</v>
          </cell>
          <cell r="M43">
            <v>1</v>
          </cell>
          <cell r="O43">
            <v>1</v>
          </cell>
        </row>
        <row r="44">
          <cell r="D44" t="str">
            <v>3020003117</v>
          </cell>
          <cell r="E44">
            <v>0</v>
          </cell>
          <cell r="L44" t="str">
            <v>Gross Non-Vc. Rev. Subscriber</v>
          </cell>
          <cell r="M44">
            <v>1</v>
          </cell>
          <cell r="O44">
            <v>1</v>
          </cell>
        </row>
        <row r="45">
          <cell r="D45" t="str">
            <v>3020003119</v>
          </cell>
          <cell r="E45">
            <v>0</v>
          </cell>
          <cell r="L45" t="str">
            <v>Gross SMS Rev.</v>
          </cell>
          <cell r="M45">
            <v>1</v>
          </cell>
          <cell r="O45">
            <v>0</v>
          </cell>
          <cell r="P45">
            <v>453088.56419620878</v>
          </cell>
        </row>
        <row r="46">
          <cell r="D46" t="str">
            <v>3020003121</v>
          </cell>
          <cell r="E46">
            <v>0</v>
          </cell>
          <cell r="L46" t="str">
            <v>Gross WAP Rev.</v>
          </cell>
          <cell r="M46">
            <v>1</v>
          </cell>
          <cell r="O46">
            <v>0</v>
          </cell>
        </row>
        <row r="47">
          <cell r="D47" t="str">
            <v>3020003123</v>
          </cell>
          <cell r="E47">
            <v>0</v>
          </cell>
          <cell r="L47" t="str">
            <v>Gross M-Commerce Rev.</v>
          </cell>
          <cell r="M47">
            <v>1</v>
          </cell>
          <cell r="O47">
            <v>0</v>
          </cell>
          <cell r="P47">
            <v>2174.9370349981027</v>
          </cell>
        </row>
        <row r="48">
          <cell r="D48" t="str">
            <v>3020003125</v>
          </cell>
          <cell r="E48">
            <v>0</v>
          </cell>
          <cell r="L48" t="str">
            <v>Gross Non-Vc. Roaming Rev.</v>
          </cell>
          <cell r="M48">
            <v>1</v>
          </cell>
          <cell r="O48">
            <v>0</v>
          </cell>
          <cell r="P48">
            <v>16112.228352766093</v>
          </cell>
        </row>
        <row r="49">
          <cell r="D49" t="str">
            <v>3020003127</v>
          </cell>
          <cell r="E49">
            <v>0</v>
          </cell>
          <cell r="L49" t="str">
            <v>Gross Other Non-Vc. Rev.</v>
          </cell>
          <cell r="M49">
            <v>1</v>
          </cell>
          <cell r="O49">
            <v>0</v>
          </cell>
          <cell r="P49">
            <v>21415.666570125086</v>
          </cell>
        </row>
        <row r="50">
          <cell r="D50" t="str">
            <v>3020003129</v>
          </cell>
          <cell r="E50">
            <v>0</v>
          </cell>
          <cell r="L50" t="str">
            <v>Gross Visitor Non-Vc. Rev.</v>
          </cell>
          <cell r="M50">
            <v>1</v>
          </cell>
          <cell r="O50">
            <v>0</v>
          </cell>
          <cell r="P50">
            <v>48890.548875047818</v>
          </cell>
        </row>
        <row r="51">
          <cell r="D51" t="str">
            <v>3020003131</v>
          </cell>
          <cell r="E51">
            <v>0</v>
          </cell>
          <cell r="L51" t="str">
            <v>Gross VNO Non-Vc. Rev.</v>
          </cell>
          <cell r="M51">
            <v>1</v>
          </cell>
          <cell r="O51">
            <v>0</v>
          </cell>
        </row>
        <row r="52">
          <cell r="D52" t="str">
            <v>3020003133</v>
          </cell>
          <cell r="E52">
            <v>0</v>
          </cell>
          <cell r="L52" t="str">
            <v>Gross Subscription Rev.</v>
          </cell>
          <cell r="M52">
            <v>1</v>
          </cell>
          <cell r="O52">
            <v>0</v>
          </cell>
          <cell r="P52">
            <v>383933.64083451161</v>
          </cell>
        </row>
        <row r="53">
          <cell r="D53" t="str">
            <v>3020003200</v>
          </cell>
          <cell r="E53">
            <v>0</v>
          </cell>
          <cell r="L53" t="str">
            <v>Gross Act./Disconn. Fee Rev. Subscriber</v>
          </cell>
          <cell r="M53">
            <v>1</v>
          </cell>
          <cell r="O53">
            <v>0</v>
          </cell>
          <cell r="P53">
            <v>50393.203012308069</v>
          </cell>
        </row>
        <row r="54">
          <cell r="D54" t="str">
            <v>3020003300</v>
          </cell>
          <cell r="E54">
            <v>0</v>
          </cell>
          <cell r="L54" t="str">
            <v>Gross Rev. from Handset Sales and Acc.</v>
          </cell>
          <cell r="M54">
            <v>1</v>
          </cell>
          <cell r="O54">
            <v>1</v>
          </cell>
        </row>
        <row r="55">
          <cell r="D55" t="str">
            <v>3020003301</v>
          </cell>
          <cell r="E55">
            <v>0</v>
          </cell>
          <cell r="L55" t="str">
            <v>Gross Rev. from HS Total</v>
          </cell>
          <cell r="M55">
            <v>1</v>
          </cell>
          <cell r="O55">
            <v>1</v>
          </cell>
        </row>
        <row r="56">
          <cell r="D56" t="str">
            <v>3020003303</v>
          </cell>
          <cell r="E56">
            <v>0</v>
          </cell>
          <cell r="L56" t="str">
            <v>Gross Rev. from HS due to Acq. Subs.</v>
          </cell>
          <cell r="M56">
            <v>1</v>
          </cell>
          <cell r="O56">
            <v>0</v>
          </cell>
          <cell r="P56">
            <v>150229.69897130132</v>
          </cell>
        </row>
        <row r="57">
          <cell r="D57" t="str">
            <v>3020003305</v>
          </cell>
          <cell r="E57">
            <v>0</v>
          </cell>
          <cell r="L57" t="str">
            <v>Gross Rev. from HS due to Ret. Subs.</v>
          </cell>
          <cell r="M57">
            <v>1</v>
          </cell>
          <cell r="O57">
            <v>0</v>
          </cell>
          <cell r="P57">
            <v>43243.691271321644</v>
          </cell>
        </row>
        <row r="58">
          <cell r="D58" t="str">
            <v>3020003307</v>
          </cell>
          <cell r="E58">
            <v>0</v>
          </cell>
          <cell r="L58" t="str">
            <v>Gross Other Rev. from HS</v>
          </cell>
          <cell r="M58">
            <v>1</v>
          </cell>
          <cell r="O58">
            <v>0</v>
          </cell>
        </row>
        <row r="59">
          <cell r="D59" t="str">
            <v>3020003309</v>
          </cell>
          <cell r="E59">
            <v>0</v>
          </cell>
          <cell r="L59" t="str">
            <v>Gross Rev. from Sales of Conv. Teleph.</v>
          </cell>
          <cell r="M59">
            <v>1</v>
          </cell>
          <cell r="O59">
            <v>0</v>
          </cell>
        </row>
        <row r="60">
          <cell r="D60" t="str">
            <v>3020003311</v>
          </cell>
          <cell r="E60">
            <v>0</v>
          </cell>
          <cell r="L60" t="str">
            <v>Gross Rev. from Sales of Accessories</v>
          </cell>
          <cell r="M60">
            <v>1</v>
          </cell>
          <cell r="O60">
            <v>0</v>
          </cell>
        </row>
        <row r="61">
          <cell r="D61" t="str">
            <v>3020003400</v>
          </cell>
          <cell r="E61">
            <v>0</v>
          </cell>
          <cell r="L61" t="str">
            <v>Gross Other Oper. Rev.</v>
          </cell>
          <cell r="M61">
            <v>1</v>
          </cell>
          <cell r="O61">
            <v>1</v>
          </cell>
        </row>
        <row r="62">
          <cell r="D62" t="str">
            <v>3020003401</v>
          </cell>
          <cell r="E62">
            <v>0</v>
          </cell>
          <cell r="L62" t="str">
            <v>Gross Other Oper. Rev. fr. Mobile Busin.</v>
          </cell>
          <cell r="M62">
            <v>1</v>
          </cell>
          <cell r="O62">
            <v>0</v>
          </cell>
          <cell r="P62">
            <v>9809.7589777517187</v>
          </cell>
        </row>
        <row r="63">
          <cell r="D63" t="str">
            <v>3020003403</v>
          </cell>
          <cell r="E63">
            <v>0</v>
          </cell>
          <cell r="L63" t="str">
            <v>Gross Other Oper. Rev. fr. Non-Mobile B.</v>
          </cell>
          <cell r="M63">
            <v>1</v>
          </cell>
          <cell r="O63">
            <v>0</v>
          </cell>
        </row>
        <row r="64">
          <cell r="D64" t="str">
            <v>3020003500</v>
          </cell>
          <cell r="E64">
            <v>0</v>
          </cell>
          <cell r="L64" t="str">
            <v>Sales Red. Total</v>
          </cell>
          <cell r="M64">
            <v>1</v>
          </cell>
          <cell r="O64">
            <v>1</v>
          </cell>
        </row>
        <row r="65">
          <cell r="D65" t="str">
            <v>3020003501</v>
          </cell>
          <cell r="E65">
            <v>0</v>
          </cell>
          <cell r="L65" t="str">
            <v>Sales Reduction due to Usage Rev.</v>
          </cell>
          <cell r="M65">
            <v>1</v>
          </cell>
          <cell r="O65">
            <v>1</v>
          </cell>
        </row>
        <row r="66">
          <cell r="D66" t="str">
            <v>3020003503</v>
          </cell>
          <cell r="E66">
            <v>0</v>
          </cell>
          <cell r="L66" t="str">
            <v>Sales Red. due to Usage/Subscription Rev</v>
          </cell>
          <cell r="M66">
            <v>1</v>
          </cell>
          <cell r="O66">
            <v>0</v>
          </cell>
          <cell r="P66">
            <v>197428.77192641885</v>
          </cell>
        </row>
        <row r="67">
          <cell r="D67" t="str">
            <v>3020003505</v>
          </cell>
          <cell r="E67">
            <v>0</v>
          </cell>
          <cell r="L67" t="str">
            <v>Sales Red. due to Usage Rev. Visitors</v>
          </cell>
          <cell r="M67">
            <v>1</v>
          </cell>
          <cell r="O67">
            <v>0</v>
          </cell>
        </row>
        <row r="68">
          <cell r="D68" t="str">
            <v>3020003507</v>
          </cell>
          <cell r="E68">
            <v>0</v>
          </cell>
          <cell r="L68" t="str">
            <v>Sales Red. due to Usage Rev. VNOs</v>
          </cell>
          <cell r="M68">
            <v>1</v>
          </cell>
          <cell r="O68">
            <v>0</v>
          </cell>
        </row>
        <row r="69">
          <cell r="D69" t="str">
            <v>3020003509</v>
          </cell>
          <cell r="E69">
            <v>0</v>
          </cell>
          <cell r="L69" t="str">
            <v>Sales Red. due to Activation Fee</v>
          </cell>
          <cell r="M69">
            <v>1</v>
          </cell>
          <cell r="O69">
            <v>0</v>
          </cell>
        </row>
        <row r="70">
          <cell r="D70" t="str">
            <v>3020003511</v>
          </cell>
          <cell r="E70">
            <v>0</v>
          </cell>
          <cell r="L70" t="str">
            <v>Sales Red. due to Disconnection Fee</v>
          </cell>
          <cell r="M70">
            <v>1</v>
          </cell>
          <cell r="O70">
            <v>0</v>
          </cell>
        </row>
        <row r="71">
          <cell r="D71" t="str">
            <v>3020003513</v>
          </cell>
          <cell r="E71">
            <v>0</v>
          </cell>
          <cell r="L71" t="str">
            <v>Sales Red. due to Rev. fr. HS and Acc.</v>
          </cell>
          <cell r="M71">
            <v>1</v>
          </cell>
          <cell r="O71">
            <v>1</v>
          </cell>
        </row>
        <row r="72">
          <cell r="D72" t="str">
            <v>3020003515</v>
          </cell>
          <cell r="E72">
            <v>0</v>
          </cell>
          <cell r="L72" t="str">
            <v>Sales Red. due to HS</v>
          </cell>
          <cell r="M72">
            <v>1</v>
          </cell>
          <cell r="O72">
            <v>1</v>
          </cell>
        </row>
        <row r="73">
          <cell r="D73" t="str">
            <v>3020003517</v>
          </cell>
          <cell r="E73">
            <v>0</v>
          </cell>
          <cell r="L73" t="str">
            <v>Sales Red. due to HS for Acq. Subscriber</v>
          </cell>
          <cell r="M73">
            <v>1</v>
          </cell>
          <cell r="O73">
            <v>0</v>
          </cell>
          <cell r="P73">
            <v>11808.731024262293</v>
          </cell>
        </row>
        <row r="74">
          <cell r="D74" t="str">
            <v>3020003519</v>
          </cell>
          <cell r="E74">
            <v>0</v>
          </cell>
          <cell r="L74" t="str">
            <v>Sales Red. due to HS for Ret. Subscriber</v>
          </cell>
          <cell r="M74">
            <v>1</v>
          </cell>
          <cell r="O74">
            <v>0</v>
          </cell>
        </row>
        <row r="75">
          <cell r="D75" t="str">
            <v>3020003521</v>
          </cell>
          <cell r="E75">
            <v>0</v>
          </cell>
          <cell r="L75" t="str">
            <v>Other Sales Red. due to HS and Acc. Sale</v>
          </cell>
          <cell r="M75">
            <v>1</v>
          </cell>
          <cell r="O75">
            <v>0</v>
          </cell>
        </row>
        <row r="76">
          <cell r="D76" t="str">
            <v>3020003523</v>
          </cell>
          <cell r="E76">
            <v>0</v>
          </cell>
          <cell r="L76" t="str">
            <v>Sales Red. due to Other Oper.Rev.</v>
          </cell>
          <cell r="M76">
            <v>1</v>
          </cell>
          <cell r="O76">
            <v>1</v>
          </cell>
        </row>
        <row r="77">
          <cell r="D77" t="str">
            <v>3020003525</v>
          </cell>
          <cell r="E77">
            <v>0</v>
          </cell>
          <cell r="L77" t="str">
            <v>Sales Red. due to Other Oper.Rev. Mobile</v>
          </cell>
          <cell r="M77">
            <v>1</v>
          </cell>
          <cell r="O77">
            <v>0</v>
          </cell>
        </row>
        <row r="78">
          <cell r="D78" t="str">
            <v>3020003527</v>
          </cell>
          <cell r="E78">
            <v>0</v>
          </cell>
          <cell r="L78" t="str">
            <v>Sales Red. due to Other Oper.Rev. Non-M.</v>
          </cell>
          <cell r="M78">
            <v>1</v>
          </cell>
          <cell r="O78">
            <v>0</v>
          </cell>
        </row>
        <row r="79">
          <cell r="D79" t="str">
            <v>3100000000</v>
          </cell>
          <cell r="E79">
            <v>0</v>
          </cell>
          <cell r="L79" t="str">
            <v>Cost of Sales</v>
          </cell>
          <cell r="M79">
            <v>1</v>
          </cell>
        </row>
        <row r="80">
          <cell r="D80" t="str">
            <v>3120000000</v>
          </cell>
          <cell r="E80">
            <v>0</v>
          </cell>
          <cell r="L80" t="str">
            <v>Cost of sales mobile communications</v>
          </cell>
          <cell r="M80">
            <v>1</v>
          </cell>
        </row>
        <row r="81">
          <cell r="D81" t="str">
            <v>3121000000</v>
          </cell>
          <cell r="E81">
            <v>0</v>
          </cell>
          <cell r="L81" t="str">
            <v>Consol. Elim. CoS mobile communications</v>
          </cell>
          <cell r="M81">
            <v>0</v>
          </cell>
        </row>
        <row r="82">
          <cell r="D82" t="str">
            <v>3123000000</v>
          </cell>
          <cell r="E82">
            <v>0</v>
          </cell>
          <cell r="L82" t="str">
            <v>Other CoS mobile communications</v>
          </cell>
          <cell r="M82">
            <v>1</v>
          </cell>
        </row>
        <row r="83">
          <cell r="D83" t="str">
            <v>3123003100</v>
          </cell>
          <cell r="E83">
            <v>0</v>
          </cell>
          <cell r="L83" t="str">
            <v>Goods and services purchased</v>
          </cell>
          <cell r="M83">
            <v>1</v>
          </cell>
        </row>
        <row r="84">
          <cell r="D84" t="str">
            <v>3123003110</v>
          </cell>
          <cell r="E84">
            <v>0</v>
          </cell>
          <cell r="L84" t="str">
            <v>Goods purchased</v>
          </cell>
          <cell r="M84">
            <v>1</v>
          </cell>
        </row>
        <row r="85">
          <cell r="D85" t="str">
            <v>3123003111</v>
          </cell>
          <cell r="E85">
            <v>0</v>
          </cell>
          <cell r="L85" t="str">
            <v>Cost of raw materials and supplies</v>
          </cell>
          <cell r="M85">
            <v>0</v>
          </cell>
          <cell r="N85">
            <v>3627.5</v>
          </cell>
        </row>
        <row r="86">
          <cell r="D86" t="str">
            <v>3123003113</v>
          </cell>
          <cell r="E86">
            <v>0</v>
          </cell>
          <cell r="L86" t="str">
            <v>Cost of purchased goods</v>
          </cell>
          <cell r="M86">
            <v>1</v>
          </cell>
        </row>
        <row r="87">
          <cell r="D87" t="str">
            <v>3123003115</v>
          </cell>
          <cell r="E87">
            <v>0</v>
          </cell>
          <cell r="L87" t="str">
            <v>Consumption of handsets/accessories</v>
          </cell>
          <cell r="M87">
            <v>1</v>
          </cell>
        </row>
        <row r="88">
          <cell r="D88" t="str">
            <v>3123003117</v>
          </cell>
          <cell r="E88">
            <v>0</v>
          </cell>
          <cell r="L88" t="str">
            <v>Consumption of handsets</v>
          </cell>
          <cell r="M88">
            <v>1</v>
          </cell>
        </row>
        <row r="89">
          <cell r="D89" t="str">
            <v>3123003119</v>
          </cell>
          <cell r="E89">
            <v>0</v>
          </cell>
          <cell r="L89" t="str">
            <v>Consumption of mobile handsets</v>
          </cell>
          <cell r="M89">
            <v>0</v>
          </cell>
          <cell r="N89">
            <v>313352.27100000001</v>
          </cell>
        </row>
        <row r="90">
          <cell r="D90" t="str">
            <v>3123003121</v>
          </cell>
          <cell r="E90">
            <v>0</v>
          </cell>
          <cell r="L90" t="str">
            <v>Consumption of conventional telephones</v>
          </cell>
          <cell r="M90">
            <v>0</v>
          </cell>
        </row>
        <row r="91">
          <cell r="D91" t="str">
            <v>3123003123</v>
          </cell>
          <cell r="E91">
            <v>0</v>
          </cell>
          <cell r="L91" t="str">
            <v>Consumption of access. for mobile phones</v>
          </cell>
          <cell r="M91">
            <v>0</v>
          </cell>
        </row>
        <row r="92">
          <cell r="D92" t="str">
            <v>3123003125</v>
          </cell>
          <cell r="E92">
            <v>0</v>
          </cell>
          <cell r="L92" t="str">
            <v>Consumption of SIM cards (programmed)</v>
          </cell>
          <cell r="M92">
            <v>0</v>
          </cell>
          <cell r="N92">
            <v>8994.6014112693665</v>
          </cell>
        </row>
        <row r="93">
          <cell r="D93" t="str">
            <v>3123003127</v>
          </cell>
          <cell r="E93">
            <v>0</v>
          </cell>
          <cell r="L93" t="str">
            <v>Consumption of vouchers</v>
          </cell>
          <cell r="M93">
            <v>0</v>
          </cell>
          <cell r="N93">
            <v>11153.731044728529</v>
          </cell>
        </row>
        <row r="94">
          <cell r="D94" t="str">
            <v>3123003129</v>
          </cell>
          <cell r="E94">
            <v>0</v>
          </cell>
          <cell r="L94" t="str">
            <v>Consumption of other trading goods</v>
          </cell>
          <cell r="M94">
            <v>0</v>
          </cell>
        </row>
        <row r="95">
          <cell r="D95" t="str">
            <v>3123003131</v>
          </cell>
          <cell r="E95">
            <v>0</v>
          </cell>
          <cell r="L95" t="str">
            <v>Consumption of other material</v>
          </cell>
          <cell r="M95">
            <v>0</v>
          </cell>
        </row>
        <row r="96">
          <cell r="D96" t="str">
            <v>3123003133</v>
          </cell>
          <cell r="E96">
            <v>0</v>
          </cell>
          <cell r="L96" t="str">
            <v>Services purchased</v>
          </cell>
          <cell r="M96">
            <v>1</v>
          </cell>
        </row>
        <row r="97">
          <cell r="D97" t="str">
            <v>3123003135</v>
          </cell>
          <cell r="E97">
            <v>0</v>
          </cell>
          <cell r="L97" t="str">
            <v>Exp. for telecom. serv. prov. by 3rd p.</v>
          </cell>
          <cell r="M97">
            <v>1</v>
          </cell>
        </row>
        <row r="98">
          <cell r="D98" t="str">
            <v>3123003137</v>
          </cell>
          <cell r="E98">
            <v>0</v>
          </cell>
          <cell r="L98" t="str">
            <v>Interconnect costs</v>
          </cell>
          <cell r="M98">
            <v>0</v>
          </cell>
          <cell r="N98">
            <v>537879.98085902457</v>
          </cell>
        </row>
        <row r="99">
          <cell r="D99" t="str">
            <v>3123003139</v>
          </cell>
          <cell r="E99">
            <v>0</v>
          </cell>
          <cell r="L99" t="str">
            <v>Costs non-voice and value adding serv.</v>
          </cell>
          <cell r="M99">
            <v>0</v>
          </cell>
        </row>
        <row r="100">
          <cell r="D100" t="str">
            <v>3123003141</v>
          </cell>
          <cell r="E100">
            <v>0</v>
          </cell>
          <cell r="L100" t="str">
            <v>Roaming costs</v>
          </cell>
          <cell r="M100">
            <v>0</v>
          </cell>
          <cell r="N100">
            <v>110051.3044523368</v>
          </cell>
        </row>
        <row r="101">
          <cell r="D101" t="str">
            <v>3123003143</v>
          </cell>
          <cell r="E101">
            <v>0</v>
          </cell>
          <cell r="L101" t="str">
            <v>Sundry exp. supp. by oth. domestic telco</v>
          </cell>
          <cell r="M101">
            <v>0</v>
          </cell>
        </row>
        <row r="102">
          <cell r="D102" t="str">
            <v>3123003145</v>
          </cell>
          <cell r="E102">
            <v>0</v>
          </cell>
          <cell r="L102" t="str">
            <v>Maintenance of telecom. equipment</v>
          </cell>
          <cell r="M102">
            <v>0</v>
          </cell>
          <cell r="N102">
            <v>78559</v>
          </cell>
        </row>
        <row r="103">
          <cell r="D103" t="str">
            <v>3123003147</v>
          </cell>
          <cell r="E103">
            <v>0</v>
          </cell>
          <cell r="L103" t="str">
            <v>Maintenance of land and buildings</v>
          </cell>
          <cell r="M103">
            <v>0</v>
          </cell>
        </row>
        <row r="104">
          <cell r="D104" t="str">
            <v>3123003149</v>
          </cell>
          <cell r="E104">
            <v>0</v>
          </cell>
          <cell r="L104" t="str">
            <v>Other maintenance</v>
          </cell>
          <cell r="M104">
            <v>0</v>
          </cell>
        </row>
        <row r="105">
          <cell r="D105" t="str">
            <v>3123003151</v>
          </cell>
          <cell r="E105">
            <v>0</v>
          </cell>
          <cell r="L105" t="str">
            <v>Power/Electricity/Water (Cost Materials)</v>
          </cell>
          <cell r="M105">
            <v>0</v>
          </cell>
          <cell r="N105">
            <v>4142.5200000000004</v>
          </cell>
        </row>
        <row r="106">
          <cell r="D106" t="str">
            <v>3123003153</v>
          </cell>
          <cell r="E106">
            <v>0</v>
          </cell>
          <cell r="L106" t="str">
            <v>Other services purchased</v>
          </cell>
          <cell r="M106">
            <v>0</v>
          </cell>
          <cell r="N106">
            <v>49729.372241832243</v>
          </cell>
        </row>
        <row r="107">
          <cell r="D107" t="str">
            <v>3123003200</v>
          </cell>
          <cell r="E107">
            <v>0</v>
          </cell>
          <cell r="L107" t="str">
            <v>Personnel costs</v>
          </cell>
          <cell r="M107">
            <v>0</v>
          </cell>
          <cell r="N107">
            <v>73552.066976123082</v>
          </cell>
        </row>
        <row r="108">
          <cell r="D108" t="str">
            <v>3123003300</v>
          </cell>
          <cell r="E108">
            <v>0</v>
          </cell>
          <cell r="L108" t="str">
            <v>Depreciation/amortization and write-down</v>
          </cell>
          <cell r="M108">
            <v>1</v>
          </cell>
        </row>
        <row r="109">
          <cell r="D109" t="str">
            <v>3123003301</v>
          </cell>
          <cell r="E109">
            <v>0</v>
          </cell>
          <cell r="L109" t="str">
            <v>Deprec. on startup and bus. expans. exp.</v>
          </cell>
          <cell r="M109">
            <v>0</v>
          </cell>
        </row>
        <row r="110">
          <cell r="D110" t="str">
            <v>3123003303</v>
          </cell>
          <cell r="E110">
            <v>0</v>
          </cell>
          <cell r="L110" t="str">
            <v>Depreciation on intangible assets</v>
          </cell>
          <cell r="M110">
            <v>1</v>
          </cell>
        </row>
        <row r="111">
          <cell r="D111" t="str">
            <v>3123003305</v>
          </cell>
          <cell r="E111">
            <v>0</v>
          </cell>
          <cell r="L111" t="str">
            <v>Scheduled deprec./amort. on intang. ass</v>
          </cell>
          <cell r="M111">
            <v>1</v>
          </cell>
        </row>
        <row r="112">
          <cell r="D112" t="str">
            <v>3123003307</v>
          </cell>
          <cell r="E112">
            <v>0</v>
          </cell>
          <cell r="L112" t="str">
            <v>Scheduled depreciation UMTS licence</v>
          </cell>
          <cell r="M112">
            <v>0</v>
          </cell>
          <cell r="N112">
            <v>1650</v>
          </cell>
        </row>
        <row r="113">
          <cell r="D113" t="str">
            <v>3123003309</v>
          </cell>
          <cell r="E113">
            <v>0</v>
          </cell>
          <cell r="L113" t="str">
            <v>Scheduled depreciation GSM licence</v>
          </cell>
          <cell r="M113">
            <v>0</v>
          </cell>
          <cell r="N113">
            <v>30243.006453333332</v>
          </cell>
        </row>
        <row r="114">
          <cell r="D114" t="str">
            <v>3123003311</v>
          </cell>
          <cell r="E114">
            <v>0</v>
          </cell>
          <cell r="L114" t="str">
            <v>Scheduled depreciation software licences</v>
          </cell>
          <cell r="M114">
            <v>0</v>
          </cell>
          <cell r="N114">
            <v>53833.316093333335</v>
          </cell>
        </row>
        <row r="115">
          <cell r="D115" t="str">
            <v>3123003313</v>
          </cell>
          <cell r="E115">
            <v>0</v>
          </cell>
          <cell r="L115" t="str">
            <v>Scheduled depreciation other conc./lic.</v>
          </cell>
          <cell r="M115">
            <v>0</v>
          </cell>
          <cell r="N115">
            <v>1074.9380799999999</v>
          </cell>
        </row>
        <row r="116">
          <cell r="D116" t="str">
            <v>3123003315</v>
          </cell>
          <cell r="E116">
            <v>0</v>
          </cell>
          <cell r="L116" t="str">
            <v>Non-scheduled write downs of intang. ass</v>
          </cell>
          <cell r="M116">
            <v>0</v>
          </cell>
        </row>
        <row r="117">
          <cell r="D117" t="str">
            <v>3123003317</v>
          </cell>
          <cell r="E117">
            <v>0</v>
          </cell>
          <cell r="L117" t="str">
            <v>Depreciation on tangible assets</v>
          </cell>
          <cell r="M117">
            <v>1</v>
          </cell>
        </row>
        <row r="118">
          <cell r="D118" t="str">
            <v>3123003319</v>
          </cell>
          <cell r="E118">
            <v>0</v>
          </cell>
          <cell r="L118" t="str">
            <v>Scheduled deprec. on tangible assets</v>
          </cell>
          <cell r="M118">
            <v>0</v>
          </cell>
          <cell r="N118">
            <v>290198.99020383146</v>
          </cell>
        </row>
        <row r="119">
          <cell r="D119" t="str">
            <v>3123003321</v>
          </cell>
          <cell r="E119">
            <v>0</v>
          </cell>
          <cell r="L119" t="str">
            <v>Non-scheduled deprec. on tang. assets</v>
          </cell>
          <cell r="M119">
            <v>0</v>
          </cell>
        </row>
        <row r="120">
          <cell r="D120" t="str">
            <v>3123003400</v>
          </cell>
          <cell r="E120">
            <v>0</v>
          </cell>
          <cell r="L120" t="str">
            <v>Other cost of sales</v>
          </cell>
          <cell r="M120">
            <v>0</v>
          </cell>
          <cell r="N120">
            <v>103166.93971980554</v>
          </cell>
        </row>
        <row r="121">
          <cell r="D121" t="str">
            <v>3123003500</v>
          </cell>
          <cell r="E121">
            <v>0</v>
          </cell>
          <cell r="L121" t="str">
            <v>Not assignable cost allocations</v>
          </cell>
          <cell r="M121">
            <v>0</v>
          </cell>
        </row>
        <row r="122">
          <cell r="D122" t="str">
            <v>3124000000</v>
          </cell>
          <cell r="E122">
            <v>0</v>
          </cell>
          <cell r="L122" t="str">
            <v>Changes in inventories of FG/SFG/WIP</v>
          </cell>
          <cell r="M122">
            <v>1</v>
          </cell>
        </row>
        <row r="123">
          <cell r="D123" t="str">
            <v>3124010000</v>
          </cell>
          <cell r="E123">
            <v>0</v>
          </cell>
          <cell r="L123" t="str">
            <v>Changes in inventories (Plan)</v>
          </cell>
          <cell r="M123">
            <v>0</v>
          </cell>
        </row>
        <row r="124">
          <cell r="D124" t="str">
            <v>3199990000</v>
          </cell>
          <cell r="E124">
            <v>0</v>
          </cell>
          <cell r="L124" t="str">
            <v>Gross profit (loss) from sales</v>
          </cell>
          <cell r="M124">
            <v>1</v>
          </cell>
        </row>
        <row r="125">
          <cell r="D125" t="str">
            <v>3200000000</v>
          </cell>
          <cell r="E125">
            <v>0</v>
          </cell>
          <cell r="L125" t="str">
            <v>Selling costs</v>
          </cell>
          <cell r="M125">
            <v>1</v>
          </cell>
        </row>
        <row r="126">
          <cell r="D126" t="str">
            <v>3210000000</v>
          </cell>
          <cell r="E126">
            <v>0</v>
          </cell>
          <cell r="L126" t="str">
            <v>Operative selling</v>
          </cell>
          <cell r="M126">
            <v>1</v>
          </cell>
        </row>
        <row r="127">
          <cell r="D127" t="str">
            <v>3211000000</v>
          </cell>
          <cell r="E127">
            <v>0</v>
          </cell>
          <cell r="L127" t="str">
            <v>Direct selling</v>
          </cell>
          <cell r="M127">
            <v>1</v>
          </cell>
        </row>
        <row r="128">
          <cell r="D128" t="str">
            <v>3211000999</v>
          </cell>
          <cell r="E128">
            <v>0</v>
          </cell>
          <cell r="L128" t="str">
            <v>Consol. Elim. Direct selling</v>
          </cell>
          <cell r="M128">
            <v>0</v>
          </cell>
        </row>
        <row r="129">
          <cell r="D129" t="str">
            <v>3211003100</v>
          </cell>
          <cell r="E129">
            <v>0</v>
          </cell>
          <cell r="L129" t="str">
            <v>Goods and services purchased</v>
          </cell>
          <cell r="M129">
            <v>0</v>
          </cell>
          <cell r="N129">
            <v>2743.0812183746416</v>
          </cell>
        </row>
        <row r="130">
          <cell r="D130" t="str">
            <v>3211003200</v>
          </cell>
          <cell r="E130">
            <v>0</v>
          </cell>
          <cell r="L130" t="str">
            <v>Personnel costs</v>
          </cell>
          <cell r="M130">
            <v>0</v>
          </cell>
          <cell r="N130">
            <v>9507.2232191176481</v>
          </cell>
        </row>
        <row r="131">
          <cell r="D131" t="str">
            <v>3211003300</v>
          </cell>
          <cell r="E131">
            <v>0</v>
          </cell>
          <cell r="L131" t="str">
            <v>Deprec./amortization and write-downs</v>
          </cell>
          <cell r="M131">
            <v>0</v>
          </cell>
        </row>
        <row r="132">
          <cell r="D132" t="str">
            <v>3211003400</v>
          </cell>
          <cell r="E132">
            <v>0</v>
          </cell>
          <cell r="L132" t="str">
            <v>Other costs</v>
          </cell>
          <cell r="M132">
            <v>1</v>
          </cell>
        </row>
        <row r="133">
          <cell r="D133" t="str">
            <v>3211003417</v>
          </cell>
          <cell r="E133">
            <v>0</v>
          </cell>
          <cell r="L133" t="str">
            <v>Channel commissions</v>
          </cell>
          <cell r="M133">
            <v>1</v>
          </cell>
        </row>
        <row r="134">
          <cell r="D134" t="str">
            <v>3211003419</v>
          </cell>
          <cell r="E134">
            <v>0</v>
          </cell>
          <cell r="L134" t="str">
            <v>Contract commissions</v>
          </cell>
          <cell r="M134">
            <v>1</v>
          </cell>
        </row>
        <row r="135">
          <cell r="D135" t="str">
            <v>3211003421</v>
          </cell>
          <cell r="E135">
            <v>0</v>
          </cell>
          <cell r="L135" t="str">
            <v>Commissions for new contractors</v>
          </cell>
          <cell r="M135">
            <v>0</v>
          </cell>
        </row>
        <row r="136">
          <cell r="D136" t="str">
            <v>3211003423</v>
          </cell>
          <cell r="E136">
            <v>0</v>
          </cell>
          <cell r="L136" t="str">
            <v>Commissions for contract extension</v>
          </cell>
          <cell r="M136">
            <v>0</v>
          </cell>
        </row>
        <row r="137">
          <cell r="D137" t="str">
            <v>3211003425</v>
          </cell>
          <cell r="E137">
            <v>0</v>
          </cell>
          <cell r="L137" t="str">
            <v>Commissions prepay</v>
          </cell>
          <cell r="M137">
            <v>0</v>
          </cell>
        </row>
        <row r="138">
          <cell r="D138" t="str">
            <v>3211003427</v>
          </cell>
          <cell r="E138">
            <v>0</v>
          </cell>
          <cell r="L138" t="str">
            <v>Commissions vouchers</v>
          </cell>
          <cell r="M138">
            <v>0</v>
          </cell>
        </row>
        <row r="139">
          <cell r="D139" t="str">
            <v>3211003429</v>
          </cell>
          <cell r="E139">
            <v>0</v>
          </cell>
          <cell r="L139" t="str">
            <v>Other commissions</v>
          </cell>
          <cell r="M139">
            <v>0</v>
          </cell>
        </row>
        <row r="140">
          <cell r="D140" t="str">
            <v>3211003431</v>
          </cell>
          <cell r="E140">
            <v>0</v>
          </cell>
          <cell r="L140" t="str">
            <v>Sundry other operating expenses</v>
          </cell>
          <cell r="M140">
            <v>0</v>
          </cell>
          <cell r="N140">
            <v>6218.50947</v>
          </cell>
        </row>
        <row r="141">
          <cell r="D141" t="str">
            <v>3211003500</v>
          </cell>
          <cell r="E141">
            <v>0</v>
          </cell>
          <cell r="L141" t="str">
            <v>Not assignable cost allocations</v>
          </cell>
          <cell r="M141">
            <v>0</v>
          </cell>
        </row>
        <row r="142">
          <cell r="D142" t="str">
            <v>3212000000</v>
          </cell>
          <cell r="E142">
            <v>0</v>
          </cell>
          <cell r="L142" t="str">
            <v>Retail selling</v>
          </cell>
          <cell r="M142">
            <v>1</v>
          </cell>
        </row>
        <row r="143">
          <cell r="D143" t="str">
            <v>3212000999</v>
          </cell>
          <cell r="E143">
            <v>0</v>
          </cell>
          <cell r="L143" t="str">
            <v>Consol. Elim. Retail selling</v>
          </cell>
          <cell r="M143">
            <v>0</v>
          </cell>
        </row>
        <row r="144">
          <cell r="D144" t="str">
            <v>3212003100</v>
          </cell>
          <cell r="E144">
            <v>0</v>
          </cell>
          <cell r="L144" t="str">
            <v>Goods and services purchased</v>
          </cell>
          <cell r="M144">
            <v>0</v>
          </cell>
          <cell r="N144">
            <v>1265</v>
          </cell>
        </row>
        <row r="145">
          <cell r="D145" t="str">
            <v>3212003200</v>
          </cell>
          <cell r="E145">
            <v>0</v>
          </cell>
          <cell r="L145" t="str">
            <v>Personnel costs</v>
          </cell>
          <cell r="M145">
            <v>0</v>
          </cell>
          <cell r="N145">
            <v>3555.6270175794866</v>
          </cell>
        </row>
        <row r="146">
          <cell r="D146" t="str">
            <v>3212003300</v>
          </cell>
          <cell r="E146">
            <v>0</v>
          </cell>
          <cell r="L146" t="str">
            <v>Deprec./amortization and write-downs</v>
          </cell>
          <cell r="M146">
            <v>0</v>
          </cell>
        </row>
        <row r="147">
          <cell r="D147" t="str">
            <v>3212003400</v>
          </cell>
          <cell r="E147">
            <v>0</v>
          </cell>
          <cell r="L147" t="str">
            <v>Other costs</v>
          </cell>
          <cell r="M147">
            <v>1</v>
          </cell>
        </row>
        <row r="148">
          <cell r="D148" t="str">
            <v>3212003417</v>
          </cell>
          <cell r="E148">
            <v>0</v>
          </cell>
          <cell r="L148" t="str">
            <v>Channel commissions</v>
          </cell>
          <cell r="M148">
            <v>1</v>
          </cell>
        </row>
        <row r="149">
          <cell r="D149" t="str">
            <v>3212003419</v>
          </cell>
          <cell r="E149">
            <v>0</v>
          </cell>
          <cell r="L149" t="str">
            <v>Contract commissions</v>
          </cell>
          <cell r="M149">
            <v>1</v>
          </cell>
        </row>
        <row r="150">
          <cell r="D150" t="str">
            <v>3212003421</v>
          </cell>
          <cell r="E150">
            <v>0</v>
          </cell>
          <cell r="L150" t="str">
            <v>Commissions for new contractors</v>
          </cell>
          <cell r="M150">
            <v>0</v>
          </cell>
        </row>
        <row r="151">
          <cell r="D151" t="str">
            <v>3212003423</v>
          </cell>
          <cell r="E151">
            <v>0</v>
          </cell>
          <cell r="L151" t="str">
            <v>Commissions for contract extension</v>
          </cell>
          <cell r="M151">
            <v>0</v>
          </cell>
        </row>
        <row r="152">
          <cell r="D152" t="str">
            <v>3212003425</v>
          </cell>
          <cell r="E152">
            <v>0</v>
          </cell>
          <cell r="L152" t="str">
            <v>Commissions prepay</v>
          </cell>
          <cell r="M152">
            <v>0</v>
          </cell>
        </row>
        <row r="153">
          <cell r="D153" t="str">
            <v>3212003427</v>
          </cell>
          <cell r="E153">
            <v>0</v>
          </cell>
          <cell r="L153" t="str">
            <v>Commissions vouchers</v>
          </cell>
          <cell r="M153">
            <v>0</v>
          </cell>
        </row>
        <row r="154">
          <cell r="D154" t="str">
            <v>3212003429</v>
          </cell>
          <cell r="E154">
            <v>0</v>
          </cell>
          <cell r="L154" t="str">
            <v>Other commissions</v>
          </cell>
          <cell r="M154">
            <v>0</v>
          </cell>
        </row>
        <row r="155">
          <cell r="D155" t="str">
            <v>3212003431</v>
          </cell>
          <cell r="E155">
            <v>0</v>
          </cell>
          <cell r="L155" t="str">
            <v>Sundry other operating expenses</v>
          </cell>
          <cell r="M155">
            <v>0</v>
          </cell>
          <cell r="N155">
            <v>4775</v>
          </cell>
        </row>
        <row r="156">
          <cell r="D156" t="str">
            <v>3212003500</v>
          </cell>
          <cell r="E156">
            <v>0</v>
          </cell>
          <cell r="L156" t="str">
            <v>Not assignable cost allocations</v>
          </cell>
          <cell r="M156">
            <v>0</v>
          </cell>
        </row>
        <row r="157">
          <cell r="D157" t="str">
            <v>3213000000</v>
          </cell>
          <cell r="E157">
            <v>0</v>
          </cell>
          <cell r="L157" t="str">
            <v>Indirect selling</v>
          </cell>
          <cell r="M157">
            <v>1</v>
          </cell>
        </row>
        <row r="158">
          <cell r="D158" t="str">
            <v>3213000999</v>
          </cell>
          <cell r="E158">
            <v>0</v>
          </cell>
          <cell r="L158" t="str">
            <v>Consol. Elim. Indirect selling</v>
          </cell>
          <cell r="M158">
            <v>0</v>
          </cell>
        </row>
        <row r="159">
          <cell r="D159" t="str">
            <v>3213003100</v>
          </cell>
          <cell r="E159">
            <v>0</v>
          </cell>
          <cell r="L159" t="str">
            <v>Goods and services purchased</v>
          </cell>
          <cell r="M159">
            <v>0</v>
          </cell>
          <cell r="N159">
            <v>13015.614576674387</v>
          </cell>
        </row>
        <row r="160">
          <cell r="D160" t="str">
            <v>3213003200</v>
          </cell>
          <cell r="E160">
            <v>0</v>
          </cell>
          <cell r="L160" t="str">
            <v>Personnel costs</v>
          </cell>
          <cell r="M160">
            <v>0</v>
          </cell>
          <cell r="N160">
            <v>2875.9429693924217</v>
          </cell>
        </row>
        <row r="161">
          <cell r="D161" t="str">
            <v>3213003300</v>
          </cell>
          <cell r="E161">
            <v>0</v>
          </cell>
          <cell r="L161" t="str">
            <v>Deprec./amortization and write-downs</v>
          </cell>
          <cell r="M161">
            <v>0</v>
          </cell>
        </row>
        <row r="162">
          <cell r="D162" t="str">
            <v>3213003400</v>
          </cell>
          <cell r="E162">
            <v>0</v>
          </cell>
          <cell r="L162" t="str">
            <v>Other costs</v>
          </cell>
          <cell r="M162">
            <v>1</v>
          </cell>
        </row>
        <row r="163">
          <cell r="D163" t="str">
            <v>3213003417</v>
          </cell>
          <cell r="E163">
            <v>0</v>
          </cell>
          <cell r="L163" t="str">
            <v>Channel commissions</v>
          </cell>
          <cell r="M163">
            <v>1</v>
          </cell>
        </row>
        <row r="164">
          <cell r="D164" t="str">
            <v>3213003419</v>
          </cell>
          <cell r="E164">
            <v>0</v>
          </cell>
          <cell r="L164" t="str">
            <v>Contract commissions</v>
          </cell>
          <cell r="M164">
            <v>1</v>
          </cell>
        </row>
        <row r="165">
          <cell r="D165" t="str">
            <v>3213003421</v>
          </cell>
          <cell r="E165">
            <v>0</v>
          </cell>
          <cell r="L165" t="str">
            <v>Commissions for new contractors</v>
          </cell>
          <cell r="M165">
            <v>0</v>
          </cell>
          <cell r="N165">
            <v>8996.6626020000022</v>
          </cell>
        </row>
        <row r="166">
          <cell r="D166" t="str">
            <v>3213003423</v>
          </cell>
          <cell r="E166">
            <v>0</v>
          </cell>
          <cell r="L166" t="str">
            <v>Commissions for contract extension</v>
          </cell>
          <cell r="M166">
            <v>0</v>
          </cell>
          <cell r="N166">
            <v>5815.7993980000001</v>
          </cell>
        </row>
        <row r="167">
          <cell r="D167" t="str">
            <v>3213003425</v>
          </cell>
          <cell r="E167">
            <v>0</v>
          </cell>
          <cell r="L167" t="str">
            <v>Commissions prepay</v>
          </cell>
          <cell r="M167">
            <v>0</v>
          </cell>
        </row>
        <row r="168">
          <cell r="D168" t="str">
            <v>3213003427</v>
          </cell>
          <cell r="E168">
            <v>0</v>
          </cell>
          <cell r="L168" t="str">
            <v>Commissions vouchers</v>
          </cell>
          <cell r="M168">
            <v>0</v>
          </cell>
        </row>
        <row r="169">
          <cell r="D169" t="str">
            <v>3213003429</v>
          </cell>
          <cell r="E169">
            <v>0</v>
          </cell>
          <cell r="L169" t="str">
            <v>Other commissions</v>
          </cell>
          <cell r="M169">
            <v>0</v>
          </cell>
        </row>
        <row r="170">
          <cell r="D170" t="str">
            <v>3213003431</v>
          </cell>
          <cell r="E170">
            <v>0</v>
          </cell>
          <cell r="L170" t="str">
            <v>Sundry other operating expenses</v>
          </cell>
          <cell r="M170">
            <v>0</v>
          </cell>
          <cell r="N170">
            <v>37431.264590000006</v>
          </cell>
        </row>
        <row r="171">
          <cell r="D171" t="str">
            <v>3213003500</v>
          </cell>
          <cell r="E171">
            <v>0</v>
          </cell>
          <cell r="L171" t="str">
            <v>Not assignable cost allocations</v>
          </cell>
          <cell r="M171">
            <v>0</v>
          </cell>
        </row>
        <row r="172">
          <cell r="D172" t="str">
            <v>3214000000</v>
          </cell>
          <cell r="E172">
            <v>0</v>
          </cell>
          <cell r="L172" t="str">
            <v>Call center/customer care</v>
          </cell>
          <cell r="M172">
            <v>1</v>
          </cell>
        </row>
        <row r="173">
          <cell r="D173" t="str">
            <v>3214000999</v>
          </cell>
          <cell r="E173">
            <v>0</v>
          </cell>
          <cell r="L173" t="str">
            <v>Consol. Elim. Call center/customer care</v>
          </cell>
          <cell r="M173">
            <v>0</v>
          </cell>
        </row>
        <row r="174">
          <cell r="D174" t="str">
            <v>3214003100</v>
          </cell>
          <cell r="E174">
            <v>0</v>
          </cell>
          <cell r="L174" t="str">
            <v>Goods and services purchased</v>
          </cell>
          <cell r="M174">
            <v>0</v>
          </cell>
          <cell r="N174">
            <v>8641.3345708084562</v>
          </cell>
        </row>
        <row r="175">
          <cell r="D175" t="str">
            <v>3214003200</v>
          </cell>
          <cell r="E175">
            <v>0</v>
          </cell>
          <cell r="L175" t="str">
            <v>Personnel costs</v>
          </cell>
          <cell r="M175">
            <v>0</v>
          </cell>
          <cell r="N175">
            <v>18789.44237750793</v>
          </cell>
        </row>
        <row r="176">
          <cell r="D176" t="str">
            <v>3214003300</v>
          </cell>
          <cell r="E176">
            <v>0</v>
          </cell>
          <cell r="L176" t="str">
            <v>Deprec./amortization and write-downs</v>
          </cell>
          <cell r="M176">
            <v>0</v>
          </cell>
        </row>
        <row r="177">
          <cell r="D177" t="str">
            <v>3214003400</v>
          </cell>
          <cell r="E177">
            <v>0</v>
          </cell>
          <cell r="L177" t="str">
            <v>Other costs</v>
          </cell>
          <cell r="M177">
            <v>1</v>
          </cell>
        </row>
        <row r="178">
          <cell r="D178" t="str">
            <v>3214003410</v>
          </cell>
          <cell r="E178">
            <v>0</v>
          </cell>
          <cell r="L178" t="str">
            <v>Customer services (outsourced)</v>
          </cell>
          <cell r="M178">
            <v>0</v>
          </cell>
        </row>
        <row r="179">
          <cell r="D179" t="str">
            <v>3214003420</v>
          </cell>
          <cell r="E179">
            <v>0</v>
          </cell>
          <cell r="L179" t="str">
            <v>Sundry other costs</v>
          </cell>
          <cell r="M179">
            <v>0</v>
          </cell>
          <cell r="N179">
            <v>6316</v>
          </cell>
        </row>
        <row r="180">
          <cell r="D180" t="str">
            <v>3214003500</v>
          </cell>
          <cell r="E180">
            <v>0</v>
          </cell>
          <cell r="L180" t="str">
            <v>Not assignable cost allocations</v>
          </cell>
          <cell r="M180">
            <v>0</v>
          </cell>
        </row>
        <row r="181">
          <cell r="D181" t="str">
            <v>3215000000</v>
          </cell>
          <cell r="E181">
            <v>0</v>
          </cell>
          <cell r="L181" t="str">
            <v>Other costs operative selling</v>
          </cell>
          <cell r="M181">
            <v>1</v>
          </cell>
        </row>
        <row r="182">
          <cell r="D182" t="str">
            <v>3215000999</v>
          </cell>
          <cell r="E182">
            <v>0</v>
          </cell>
          <cell r="L182" t="str">
            <v>Consol. Elim. other costs op. selling</v>
          </cell>
          <cell r="M182">
            <v>0</v>
          </cell>
        </row>
        <row r="183">
          <cell r="D183" t="str">
            <v>3215003100</v>
          </cell>
          <cell r="E183">
            <v>0</v>
          </cell>
          <cell r="L183" t="str">
            <v>Goods and services purchased</v>
          </cell>
          <cell r="M183">
            <v>0</v>
          </cell>
          <cell r="N183">
            <v>516.8074680261409</v>
          </cell>
        </row>
        <row r="184">
          <cell r="D184" t="str">
            <v>3215003200</v>
          </cell>
          <cell r="E184">
            <v>0</v>
          </cell>
          <cell r="L184" t="str">
            <v>Personnel costs</v>
          </cell>
          <cell r="M184">
            <v>0</v>
          </cell>
          <cell r="N184">
            <v>2174.0012620069556</v>
          </cell>
        </row>
        <row r="185">
          <cell r="D185" t="str">
            <v>3215003300</v>
          </cell>
          <cell r="E185">
            <v>0</v>
          </cell>
          <cell r="L185" t="str">
            <v>Deprec./amortization and write-downs</v>
          </cell>
          <cell r="M185">
            <v>0</v>
          </cell>
        </row>
        <row r="186">
          <cell r="D186" t="str">
            <v>3215003400</v>
          </cell>
          <cell r="E186">
            <v>0</v>
          </cell>
          <cell r="L186" t="str">
            <v>Other costs</v>
          </cell>
          <cell r="M186">
            <v>1</v>
          </cell>
        </row>
        <row r="187">
          <cell r="D187" t="str">
            <v>3215003410</v>
          </cell>
          <cell r="E187">
            <v>0</v>
          </cell>
          <cell r="L187" t="str">
            <v>Losses on accounts receivable</v>
          </cell>
          <cell r="M187">
            <v>0</v>
          </cell>
          <cell r="N187">
            <v>106000</v>
          </cell>
        </row>
        <row r="188">
          <cell r="D188" t="str">
            <v>3215003420</v>
          </cell>
          <cell r="E188">
            <v>0</v>
          </cell>
          <cell r="L188" t="str">
            <v>Sundry other selling costs</v>
          </cell>
          <cell r="M188">
            <v>0</v>
          </cell>
          <cell r="N188">
            <v>3261.0781499999998</v>
          </cell>
        </row>
        <row r="189">
          <cell r="D189" t="str">
            <v>3215003500</v>
          </cell>
          <cell r="E189">
            <v>0</v>
          </cell>
          <cell r="L189" t="str">
            <v>Not assignable cost allocations</v>
          </cell>
          <cell r="M189">
            <v>0</v>
          </cell>
        </row>
        <row r="190">
          <cell r="D190" t="str">
            <v>3220000000</v>
          </cell>
          <cell r="E190">
            <v>0</v>
          </cell>
          <cell r="L190" t="str">
            <v>Marketing</v>
          </cell>
          <cell r="M190">
            <v>1</v>
          </cell>
        </row>
        <row r="191">
          <cell r="D191" t="str">
            <v>3220000999</v>
          </cell>
          <cell r="E191">
            <v>0</v>
          </cell>
          <cell r="L191" t="str">
            <v>Consolidation Eliminations Marketing</v>
          </cell>
          <cell r="M191">
            <v>0</v>
          </cell>
        </row>
        <row r="192">
          <cell r="D192" t="str">
            <v>3220003100</v>
          </cell>
          <cell r="E192">
            <v>0</v>
          </cell>
          <cell r="L192" t="str">
            <v>Goods and services purchased</v>
          </cell>
          <cell r="M192">
            <v>0</v>
          </cell>
          <cell r="N192">
            <v>10764.479511322723</v>
          </cell>
        </row>
        <row r="193">
          <cell r="D193" t="str">
            <v>3220003200</v>
          </cell>
          <cell r="E193">
            <v>0</v>
          </cell>
          <cell r="L193" t="str">
            <v>Personnel costs</v>
          </cell>
          <cell r="M193">
            <v>0</v>
          </cell>
          <cell r="N193">
            <v>11601.320614154176</v>
          </cell>
        </row>
        <row r="194">
          <cell r="D194" t="str">
            <v>3220003300</v>
          </cell>
          <cell r="E194">
            <v>0</v>
          </cell>
          <cell r="L194" t="str">
            <v>Deprec./amortization and write-downs</v>
          </cell>
          <cell r="M194">
            <v>0</v>
          </cell>
        </row>
        <row r="195">
          <cell r="D195" t="str">
            <v>3220003400</v>
          </cell>
          <cell r="E195">
            <v>0</v>
          </cell>
          <cell r="L195" t="str">
            <v>Other costs</v>
          </cell>
          <cell r="M195">
            <v>1</v>
          </cell>
        </row>
        <row r="196">
          <cell r="D196" t="str">
            <v>3220003401</v>
          </cell>
          <cell r="E196">
            <v>0</v>
          </cell>
          <cell r="L196" t="str">
            <v>Marketing</v>
          </cell>
          <cell r="M196">
            <v>1</v>
          </cell>
        </row>
        <row r="197">
          <cell r="D197" t="str">
            <v>3220003403</v>
          </cell>
          <cell r="E197">
            <v>0</v>
          </cell>
          <cell r="L197" t="str">
            <v>POS-management/ channel marketing</v>
          </cell>
          <cell r="M197">
            <v>0</v>
          </cell>
        </row>
        <row r="198">
          <cell r="D198" t="str">
            <v>3220003405</v>
          </cell>
          <cell r="E198">
            <v>0</v>
          </cell>
          <cell r="L198" t="str">
            <v>Advertising</v>
          </cell>
          <cell r="M198">
            <v>0</v>
          </cell>
          <cell r="N198">
            <v>136577.43865333335</v>
          </cell>
        </row>
        <row r="199">
          <cell r="D199" t="str">
            <v>3220003407</v>
          </cell>
          <cell r="E199">
            <v>0</v>
          </cell>
          <cell r="L199" t="str">
            <v>Direct marketing</v>
          </cell>
          <cell r="M199">
            <v>0</v>
          </cell>
        </row>
        <row r="200">
          <cell r="D200" t="str">
            <v>3220003409</v>
          </cell>
          <cell r="E200">
            <v>0</v>
          </cell>
          <cell r="L200" t="str">
            <v>Subsidies for advert. exp. and marketing</v>
          </cell>
          <cell r="M200">
            <v>0</v>
          </cell>
        </row>
        <row r="201">
          <cell r="D201" t="str">
            <v>3220003411</v>
          </cell>
          <cell r="E201">
            <v>0</v>
          </cell>
          <cell r="L201" t="str">
            <v>Customer acquisition programmes</v>
          </cell>
          <cell r="M201">
            <v>0</v>
          </cell>
        </row>
        <row r="202">
          <cell r="D202" t="str">
            <v>3220003413</v>
          </cell>
          <cell r="E202">
            <v>0</v>
          </cell>
          <cell r="L202" t="str">
            <v>Customer retention programmes</v>
          </cell>
          <cell r="M202">
            <v>0</v>
          </cell>
        </row>
        <row r="203">
          <cell r="D203" t="str">
            <v>3220003415</v>
          </cell>
          <cell r="E203">
            <v>0</v>
          </cell>
          <cell r="L203" t="str">
            <v>Other marketing expenses</v>
          </cell>
          <cell r="M203">
            <v>0</v>
          </cell>
        </row>
        <row r="204">
          <cell r="D204" t="str">
            <v>3220003431</v>
          </cell>
          <cell r="E204">
            <v>0</v>
          </cell>
          <cell r="L204" t="str">
            <v>Sundry other operating expenses</v>
          </cell>
          <cell r="M204">
            <v>0</v>
          </cell>
          <cell r="N204">
            <v>13695.345501589743</v>
          </cell>
        </row>
        <row r="205">
          <cell r="D205" t="str">
            <v>3220003500</v>
          </cell>
          <cell r="E205">
            <v>0</v>
          </cell>
          <cell r="L205" t="str">
            <v>Not assignable cost allocations</v>
          </cell>
          <cell r="M205">
            <v>0</v>
          </cell>
        </row>
        <row r="206">
          <cell r="D206" t="str">
            <v>3230000000</v>
          </cell>
          <cell r="E206">
            <v>0</v>
          </cell>
          <cell r="L206" t="str">
            <v>Order handling</v>
          </cell>
          <cell r="M206">
            <v>1</v>
          </cell>
        </row>
        <row r="207">
          <cell r="D207" t="str">
            <v>3230000999</v>
          </cell>
          <cell r="E207">
            <v>0</v>
          </cell>
          <cell r="L207" t="str">
            <v>Consol. Elim. order handling</v>
          </cell>
          <cell r="M207">
            <v>0</v>
          </cell>
        </row>
        <row r="208">
          <cell r="D208" t="str">
            <v>3230003100</v>
          </cell>
          <cell r="E208">
            <v>0</v>
          </cell>
          <cell r="L208" t="str">
            <v>Goods and services purchased</v>
          </cell>
          <cell r="M208">
            <v>0</v>
          </cell>
        </row>
        <row r="209">
          <cell r="D209" t="str">
            <v>3230003200</v>
          </cell>
          <cell r="E209">
            <v>0</v>
          </cell>
          <cell r="L209" t="str">
            <v>Personnel costs</v>
          </cell>
          <cell r="M209">
            <v>0</v>
          </cell>
        </row>
        <row r="210">
          <cell r="D210" t="str">
            <v>3230003300</v>
          </cell>
          <cell r="E210">
            <v>0</v>
          </cell>
          <cell r="L210" t="str">
            <v>Deprec./amortization and write-downs</v>
          </cell>
          <cell r="M210">
            <v>0</v>
          </cell>
        </row>
        <row r="211">
          <cell r="D211" t="str">
            <v>3230003400</v>
          </cell>
          <cell r="E211">
            <v>0</v>
          </cell>
          <cell r="L211" t="str">
            <v>Other costs</v>
          </cell>
          <cell r="M211">
            <v>0</v>
          </cell>
        </row>
        <row r="212">
          <cell r="D212" t="str">
            <v>3230003500</v>
          </cell>
          <cell r="E212">
            <v>0</v>
          </cell>
          <cell r="L212" t="str">
            <v>Not assignable cost allocations</v>
          </cell>
          <cell r="M212">
            <v>0</v>
          </cell>
        </row>
        <row r="213">
          <cell r="D213" t="str">
            <v>3240000000</v>
          </cell>
          <cell r="E213">
            <v>0</v>
          </cell>
          <cell r="L213" t="str">
            <v>Billing service acc. receiv. department</v>
          </cell>
          <cell r="M213">
            <v>1</v>
          </cell>
        </row>
        <row r="214">
          <cell r="D214" t="str">
            <v>3240000999</v>
          </cell>
          <cell r="E214">
            <v>0</v>
          </cell>
          <cell r="L214" t="str">
            <v>Consol. Elim. bill svc, acc. rec. dptm</v>
          </cell>
          <cell r="M214">
            <v>0</v>
          </cell>
        </row>
        <row r="215">
          <cell r="D215" t="str">
            <v>3240003100</v>
          </cell>
          <cell r="E215">
            <v>0</v>
          </cell>
          <cell r="L215" t="str">
            <v>Goods and services purchased</v>
          </cell>
          <cell r="M215">
            <v>0</v>
          </cell>
          <cell r="N215">
            <v>39722.460329758171</v>
          </cell>
        </row>
        <row r="216">
          <cell r="D216" t="str">
            <v>3240003200</v>
          </cell>
          <cell r="E216">
            <v>0</v>
          </cell>
          <cell r="L216" t="str">
            <v>Personnel costs</v>
          </cell>
          <cell r="M216">
            <v>0</v>
          </cell>
          <cell r="N216">
            <v>21517.025731732094</v>
          </cell>
        </row>
        <row r="217">
          <cell r="D217" t="str">
            <v>3240003300</v>
          </cell>
          <cell r="E217">
            <v>0</v>
          </cell>
          <cell r="L217" t="str">
            <v>Deprec./amortization and write-downs</v>
          </cell>
          <cell r="M217">
            <v>0</v>
          </cell>
        </row>
        <row r="218">
          <cell r="D218" t="str">
            <v>3240003400</v>
          </cell>
          <cell r="E218">
            <v>0</v>
          </cell>
          <cell r="L218" t="str">
            <v>Other costs</v>
          </cell>
          <cell r="M218">
            <v>1</v>
          </cell>
        </row>
        <row r="219">
          <cell r="D219" t="str">
            <v>3240003410</v>
          </cell>
          <cell r="E219">
            <v>0</v>
          </cell>
          <cell r="L219" t="str">
            <v>Billing expenses</v>
          </cell>
          <cell r="M219">
            <v>1</v>
          </cell>
        </row>
        <row r="220">
          <cell r="D220" t="str">
            <v>3240003411</v>
          </cell>
          <cell r="E220">
            <v>0</v>
          </cell>
          <cell r="L220" t="str">
            <v>Printing customer invoice</v>
          </cell>
          <cell r="M220">
            <v>0</v>
          </cell>
        </row>
        <row r="221">
          <cell r="D221" t="str">
            <v>3240003413</v>
          </cell>
          <cell r="E221">
            <v>0</v>
          </cell>
          <cell r="L221" t="str">
            <v>Postage for sending bills</v>
          </cell>
          <cell r="M221">
            <v>0</v>
          </cell>
          <cell r="N221">
            <v>12300</v>
          </cell>
        </row>
        <row r="222">
          <cell r="D222" t="str">
            <v>3240003415</v>
          </cell>
          <cell r="E222">
            <v>0</v>
          </cell>
          <cell r="L222" t="str">
            <v>Receipts processing costs</v>
          </cell>
          <cell r="M222">
            <v>0</v>
          </cell>
        </row>
        <row r="223">
          <cell r="D223" t="str">
            <v>3240003420</v>
          </cell>
          <cell r="E223">
            <v>0</v>
          </cell>
          <cell r="L223" t="str">
            <v>Sundry other operating expenses</v>
          </cell>
          <cell r="M223">
            <v>0</v>
          </cell>
          <cell r="N223">
            <v>7352.5</v>
          </cell>
        </row>
        <row r="224">
          <cell r="D224" t="str">
            <v>3240003500</v>
          </cell>
          <cell r="E224">
            <v>0</v>
          </cell>
          <cell r="L224" t="str">
            <v>Not assignable cost allocations</v>
          </cell>
          <cell r="M224">
            <v>0</v>
          </cell>
        </row>
        <row r="225">
          <cell r="D225" t="str">
            <v>3250000000</v>
          </cell>
          <cell r="E225">
            <v>0</v>
          </cell>
          <cell r="L225" t="str">
            <v>Other selling costs</v>
          </cell>
          <cell r="M225">
            <v>1</v>
          </cell>
        </row>
        <row r="226">
          <cell r="D226" t="str">
            <v>3250000999</v>
          </cell>
          <cell r="E226">
            <v>0</v>
          </cell>
          <cell r="L226" t="str">
            <v>Consol Elim. other selling costs</v>
          </cell>
          <cell r="M226">
            <v>0</v>
          </cell>
        </row>
        <row r="227">
          <cell r="D227" t="str">
            <v>3250003100</v>
          </cell>
          <cell r="E227">
            <v>0</v>
          </cell>
          <cell r="L227" t="str">
            <v>Goods and services purchased</v>
          </cell>
          <cell r="M227">
            <v>0</v>
          </cell>
        </row>
        <row r="228">
          <cell r="D228" t="str">
            <v>3250003200</v>
          </cell>
          <cell r="E228">
            <v>0</v>
          </cell>
          <cell r="L228" t="str">
            <v>Personnel costs</v>
          </cell>
          <cell r="M228">
            <v>0</v>
          </cell>
        </row>
        <row r="229">
          <cell r="D229" t="str">
            <v>3250003300</v>
          </cell>
          <cell r="E229">
            <v>0</v>
          </cell>
          <cell r="L229" t="str">
            <v>Deprec./amortization and write-downs</v>
          </cell>
          <cell r="M229">
            <v>0</v>
          </cell>
        </row>
        <row r="230">
          <cell r="D230" t="str">
            <v>3250003400</v>
          </cell>
          <cell r="E230">
            <v>0</v>
          </cell>
          <cell r="L230" t="str">
            <v>Other costs</v>
          </cell>
          <cell r="M230">
            <v>0</v>
          </cell>
        </row>
        <row r="231">
          <cell r="D231" t="str">
            <v>3250003500</v>
          </cell>
          <cell r="E231">
            <v>0</v>
          </cell>
          <cell r="L231" t="str">
            <v>Not assignable cost allocations</v>
          </cell>
          <cell r="M231">
            <v>0</v>
          </cell>
        </row>
        <row r="232">
          <cell r="D232" t="str">
            <v>3300000000</v>
          </cell>
          <cell r="E232">
            <v>0</v>
          </cell>
          <cell r="L232" t="str">
            <v>General administrative costs</v>
          </cell>
          <cell r="M232">
            <v>1</v>
          </cell>
        </row>
        <row r="233">
          <cell r="D233" t="str">
            <v>3310000000</v>
          </cell>
          <cell r="E233">
            <v>0</v>
          </cell>
          <cell r="L233" t="str">
            <v>External and management accounting</v>
          </cell>
          <cell r="M233">
            <v>1</v>
          </cell>
        </row>
        <row r="234">
          <cell r="D234" t="str">
            <v>3310000999</v>
          </cell>
          <cell r="E234">
            <v>0</v>
          </cell>
          <cell r="L234" t="str">
            <v>Consol Elim. ext. and mgmt. accounting</v>
          </cell>
          <cell r="M234">
            <v>0</v>
          </cell>
        </row>
        <row r="235">
          <cell r="D235" t="str">
            <v>3310003100</v>
          </cell>
          <cell r="E235">
            <v>0</v>
          </cell>
          <cell r="L235" t="str">
            <v>Goods and services purchased</v>
          </cell>
          <cell r="M235">
            <v>0</v>
          </cell>
          <cell r="N235">
            <v>7811.0469143300916</v>
          </cell>
        </row>
        <row r="236">
          <cell r="D236" t="str">
            <v>3310003200</v>
          </cell>
          <cell r="E236">
            <v>0</v>
          </cell>
          <cell r="L236" t="str">
            <v>Personnel costs</v>
          </cell>
          <cell r="M236">
            <v>0</v>
          </cell>
          <cell r="N236">
            <v>10189.414582307329</v>
          </cell>
        </row>
        <row r="237">
          <cell r="D237" t="str">
            <v>3310003300</v>
          </cell>
          <cell r="E237">
            <v>0</v>
          </cell>
          <cell r="L237" t="str">
            <v>Deprec./amortization and write-downs</v>
          </cell>
          <cell r="M237">
            <v>0</v>
          </cell>
        </row>
        <row r="238">
          <cell r="D238" t="str">
            <v>3310003400</v>
          </cell>
          <cell r="E238">
            <v>0</v>
          </cell>
          <cell r="L238" t="str">
            <v>Other costs</v>
          </cell>
          <cell r="M238">
            <v>0</v>
          </cell>
          <cell r="N238">
            <v>706</v>
          </cell>
        </row>
        <row r="239">
          <cell r="D239" t="str">
            <v>3310003500</v>
          </cell>
          <cell r="E239">
            <v>0</v>
          </cell>
          <cell r="L239" t="str">
            <v>Not assignable cost allocations</v>
          </cell>
          <cell r="M239">
            <v>0</v>
          </cell>
        </row>
        <row r="240">
          <cell r="D240" t="str">
            <v>3320000000</v>
          </cell>
          <cell r="E240">
            <v>0</v>
          </cell>
          <cell r="L240" t="str">
            <v>Human resources</v>
          </cell>
          <cell r="M240">
            <v>1</v>
          </cell>
        </row>
        <row r="241">
          <cell r="D241" t="str">
            <v>3320000999</v>
          </cell>
          <cell r="E241">
            <v>0</v>
          </cell>
          <cell r="L241" t="str">
            <v>Consol Elim. human resources</v>
          </cell>
          <cell r="M241">
            <v>0</v>
          </cell>
        </row>
        <row r="242">
          <cell r="D242" t="str">
            <v>3320003100</v>
          </cell>
          <cell r="E242">
            <v>0</v>
          </cell>
          <cell r="L242" t="str">
            <v>Goods and services purchased</v>
          </cell>
          <cell r="M242">
            <v>0</v>
          </cell>
          <cell r="N242">
            <v>817.62396120838014</v>
          </cell>
        </row>
        <row r="243">
          <cell r="D243" t="str">
            <v>3320003200</v>
          </cell>
          <cell r="E243">
            <v>0</v>
          </cell>
          <cell r="L243" t="str">
            <v>Personnel costs</v>
          </cell>
          <cell r="M243">
            <v>0</v>
          </cell>
          <cell r="N243">
            <v>882.65039647058836</v>
          </cell>
        </row>
        <row r="244">
          <cell r="D244" t="str">
            <v>3320003300</v>
          </cell>
          <cell r="E244">
            <v>0</v>
          </cell>
          <cell r="L244" t="str">
            <v>Deprec./amortization and write-downs</v>
          </cell>
          <cell r="M244">
            <v>0</v>
          </cell>
        </row>
        <row r="245">
          <cell r="D245" t="str">
            <v>3320003400</v>
          </cell>
          <cell r="E245">
            <v>0</v>
          </cell>
          <cell r="L245" t="str">
            <v>Other costs</v>
          </cell>
          <cell r="M245">
            <v>0</v>
          </cell>
          <cell r="N245">
            <v>450</v>
          </cell>
        </row>
        <row r="246">
          <cell r="D246" t="str">
            <v>3320003500</v>
          </cell>
          <cell r="E246">
            <v>0</v>
          </cell>
          <cell r="L246" t="str">
            <v>Not assignable cost allocations</v>
          </cell>
          <cell r="M246">
            <v>0</v>
          </cell>
        </row>
        <row r="247">
          <cell r="D247" t="str">
            <v>3330000000</v>
          </cell>
          <cell r="E247">
            <v>0</v>
          </cell>
          <cell r="L247" t="str">
            <v>Strategy/ organisation/ law</v>
          </cell>
          <cell r="M247">
            <v>1</v>
          </cell>
        </row>
        <row r="248">
          <cell r="D248" t="str">
            <v>3330000999</v>
          </cell>
          <cell r="E248">
            <v>0</v>
          </cell>
          <cell r="L248" t="str">
            <v>Cons. Elim. strategy/ organisation / law</v>
          </cell>
          <cell r="M248">
            <v>0</v>
          </cell>
        </row>
        <row r="249">
          <cell r="D249" t="str">
            <v>3330003100</v>
          </cell>
          <cell r="E249">
            <v>0</v>
          </cell>
          <cell r="L249" t="str">
            <v>Goods and services purchased</v>
          </cell>
          <cell r="M249">
            <v>0</v>
          </cell>
          <cell r="N249">
            <v>1873.0842352795182</v>
          </cell>
        </row>
        <row r="250">
          <cell r="D250" t="str">
            <v>3330003200</v>
          </cell>
          <cell r="E250">
            <v>0</v>
          </cell>
          <cell r="L250" t="str">
            <v>Personnel costs</v>
          </cell>
          <cell r="M250">
            <v>0</v>
          </cell>
          <cell r="N250">
            <v>4002.2589846073756</v>
          </cell>
        </row>
        <row r="251">
          <cell r="D251" t="str">
            <v>3330003300</v>
          </cell>
          <cell r="E251">
            <v>0</v>
          </cell>
          <cell r="L251" t="str">
            <v>Deprec./amortization and write-downs</v>
          </cell>
          <cell r="M251">
            <v>0</v>
          </cell>
        </row>
        <row r="252">
          <cell r="D252" t="str">
            <v>3330003400</v>
          </cell>
          <cell r="E252">
            <v>0</v>
          </cell>
          <cell r="L252" t="str">
            <v>Other costs</v>
          </cell>
          <cell r="M252">
            <v>0</v>
          </cell>
          <cell r="N252">
            <v>1449.5</v>
          </cell>
        </row>
        <row r="253">
          <cell r="D253" t="str">
            <v>3330003500</v>
          </cell>
          <cell r="E253">
            <v>0</v>
          </cell>
          <cell r="L253" t="str">
            <v>Not assignable cost allocations</v>
          </cell>
          <cell r="M253">
            <v>0</v>
          </cell>
        </row>
        <row r="254">
          <cell r="D254" t="str">
            <v>3340000000</v>
          </cell>
          <cell r="E254">
            <v>0</v>
          </cell>
          <cell r="L254" t="str">
            <v>Management and communication</v>
          </cell>
          <cell r="M254">
            <v>1</v>
          </cell>
        </row>
        <row r="255">
          <cell r="D255" t="str">
            <v>3340000999</v>
          </cell>
          <cell r="E255">
            <v>0</v>
          </cell>
          <cell r="L255" t="str">
            <v>Consol. Elim. mgmt. and communication</v>
          </cell>
          <cell r="M255">
            <v>0</v>
          </cell>
        </row>
        <row r="256">
          <cell r="D256" t="str">
            <v>3340003100</v>
          </cell>
          <cell r="E256">
            <v>0</v>
          </cell>
          <cell r="L256" t="str">
            <v>Goods and services purchased</v>
          </cell>
          <cell r="M256">
            <v>0</v>
          </cell>
          <cell r="N256">
            <v>11386.299408793815</v>
          </cell>
        </row>
        <row r="257">
          <cell r="D257" t="str">
            <v>3340003200</v>
          </cell>
          <cell r="E257">
            <v>0</v>
          </cell>
          <cell r="L257" t="str">
            <v>Personnel costs</v>
          </cell>
          <cell r="M257">
            <v>0</v>
          </cell>
          <cell r="N257">
            <v>23222.449337235787</v>
          </cell>
        </row>
        <row r="258">
          <cell r="D258" t="str">
            <v>3340003300</v>
          </cell>
          <cell r="E258">
            <v>0</v>
          </cell>
          <cell r="L258" t="str">
            <v>Deprec./amortization and write-downs</v>
          </cell>
          <cell r="M258">
            <v>0</v>
          </cell>
        </row>
        <row r="259">
          <cell r="D259" t="str">
            <v>3340003400</v>
          </cell>
          <cell r="E259">
            <v>0</v>
          </cell>
          <cell r="L259" t="str">
            <v>Other costs</v>
          </cell>
          <cell r="M259">
            <v>0</v>
          </cell>
          <cell r="N259">
            <v>48575.623541990892</v>
          </cell>
        </row>
        <row r="260">
          <cell r="D260" t="str">
            <v>3340003500</v>
          </cell>
          <cell r="E260">
            <v>0</v>
          </cell>
          <cell r="L260" t="str">
            <v>Not assignable cost allocations</v>
          </cell>
          <cell r="M260">
            <v>0</v>
          </cell>
        </row>
        <row r="261">
          <cell r="D261" t="str">
            <v>3350000000</v>
          </cell>
          <cell r="E261">
            <v>0</v>
          </cell>
          <cell r="L261" t="str">
            <v>Other general administrative costs</v>
          </cell>
          <cell r="M261">
            <v>1</v>
          </cell>
        </row>
        <row r="262">
          <cell r="D262" t="str">
            <v>3350000999</v>
          </cell>
          <cell r="E262">
            <v>0</v>
          </cell>
          <cell r="L262" t="str">
            <v>Consol. Elim. other general admin. costs</v>
          </cell>
          <cell r="M262">
            <v>0</v>
          </cell>
        </row>
        <row r="263">
          <cell r="D263" t="str">
            <v>3350003100</v>
          </cell>
          <cell r="E263">
            <v>0</v>
          </cell>
          <cell r="L263" t="str">
            <v>Goods and services purchased</v>
          </cell>
          <cell r="M263">
            <v>0</v>
          </cell>
          <cell r="N263">
            <v>4440.9749669247776</v>
          </cell>
        </row>
        <row r="264">
          <cell r="D264" t="str">
            <v>3350003200</v>
          </cell>
          <cell r="E264">
            <v>0</v>
          </cell>
          <cell r="L264" t="str">
            <v>Personnel costs</v>
          </cell>
          <cell r="M264">
            <v>0</v>
          </cell>
          <cell r="N264">
            <v>1986.1716156923078</v>
          </cell>
        </row>
        <row r="265">
          <cell r="D265" t="str">
            <v>3350003300</v>
          </cell>
          <cell r="E265">
            <v>0</v>
          </cell>
          <cell r="L265" t="str">
            <v>Deprec./amortization and write-downs</v>
          </cell>
          <cell r="M265">
            <v>0</v>
          </cell>
        </row>
        <row r="266">
          <cell r="D266" t="str">
            <v>3350003400</v>
          </cell>
          <cell r="E266">
            <v>0</v>
          </cell>
          <cell r="L266" t="str">
            <v>Other costs</v>
          </cell>
          <cell r="M266">
            <v>0</v>
          </cell>
          <cell r="N266">
            <v>1962</v>
          </cell>
        </row>
        <row r="267">
          <cell r="D267" t="str">
            <v>3350003500</v>
          </cell>
          <cell r="E267">
            <v>0</v>
          </cell>
          <cell r="L267" t="str">
            <v>Not assignable cost allocations</v>
          </cell>
          <cell r="M267">
            <v>0</v>
          </cell>
        </row>
        <row r="268">
          <cell r="D268" t="str">
            <v>3400000000</v>
          </cell>
          <cell r="E268">
            <v>0</v>
          </cell>
          <cell r="L268" t="str">
            <v>Other operating income</v>
          </cell>
          <cell r="M268">
            <v>1</v>
          </cell>
        </row>
        <row r="269">
          <cell r="D269" t="str">
            <v>3401000000</v>
          </cell>
          <cell r="E269">
            <v>0</v>
          </cell>
          <cell r="L269" t="str">
            <v>Income fr. reversal of special reserves</v>
          </cell>
          <cell r="M269">
            <v>0</v>
          </cell>
        </row>
        <row r="270">
          <cell r="D270" t="str">
            <v>3402000000</v>
          </cell>
          <cell r="E270">
            <v>0</v>
          </cell>
          <cell r="L270" t="str">
            <v>Income from subsidies</v>
          </cell>
          <cell r="M270">
            <v>1</v>
          </cell>
        </row>
        <row r="271">
          <cell r="D271" t="str">
            <v>3402010000</v>
          </cell>
          <cell r="E271">
            <v>0</v>
          </cell>
          <cell r="L271" t="str">
            <v>Income from subsidies (Plan)</v>
          </cell>
          <cell r="M271">
            <v>0</v>
          </cell>
        </row>
        <row r="272">
          <cell r="D272" t="str">
            <v>3403000000</v>
          </cell>
          <cell r="E272">
            <v>0</v>
          </cell>
          <cell r="L272" t="str">
            <v>Income from investment grants</v>
          </cell>
          <cell r="M272">
            <v>0</v>
          </cell>
        </row>
        <row r="273">
          <cell r="D273" t="str">
            <v>3404000000</v>
          </cell>
          <cell r="E273">
            <v>0</v>
          </cell>
          <cell r="L273" t="str">
            <v>Income from reversal of accruals</v>
          </cell>
          <cell r="M273">
            <v>1</v>
          </cell>
          <cell r="O273">
            <v>0</v>
          </cell>
        </row>
        <row r="274">
          <cell r="D274" t="str">
            <v>3405000000</v>
          </cell>
          <cell r="E274">
            <v>0</v>
          </cell>
          <cell r="L274" t="str">
            <v>Income from valuation of accounts rec.</v>
          </cell>
          <cell r="M274">
            <v>1</v>
          </cell>
        </row>
        <row r="275">
          <cell r="D275" t="str">
            <v>3405100000</v>
          </cell>
          <cell r="E275">
            <v>0</v>
          </cell>
          <cell r="L275" t="str">
            <v>Inc. fr. reversal of indiv. valuat.adj.</v>
          </cell>
          <cell r="M275">
            <v>0</v>
          </cell>
        </row>
        <row r="276">
          <cell r="D276" t="str">
            <v>3405200000</v>
          </cell>
          <cell r="E276">
            <v>0</v>
          </cell>
          <cell r="L276" t="str">
            <v>Inc. fr. reversal of gen. valuation adj.</v>
          </cell>
          <cell r="M276">
            <v>0</v>
          </cell>
        </row>
        <row r="277">
          <cell r="D277" t="str">
            <v>3405300000</v>
          </cell>
          <cell r="E277">
            <v>0</v>
          </cell>
          <cell r="L277" t="str">
            <v>Inc. fr. recovery written-off acc. rec.</v>
          </cell>
          <cell r="M277">
            <v>0</v>
          </cell>
          <cell r="N277">
            <v>4275.1078499999994</v>
          </cell>
        </row>
        <row r="278">
          <cell r="D278" t="str">
            <v>3406000000</v>
          </cell>
          <cell r="E278">
            <v>0</v>
          </cell>
          <cell r="L278" t="str">
            <v>Income from operate leasing under IAS 17</v>
          </cell>
          <cell r="M278">
            <v>1</v>
          </cell>
          <cell r="O278">
            <v>0</v>
          </cell>
        </row>
        <row r="279">
          <cell r="D279" t="str">
            <v>3407000000</v>
          </cell>
          <cell r="E279">
            <v>0</v>
          </cell>
          <cell r="L279" t="str">
            <v>Income from transfers of costs</v>
          </cell>
          <cell r="M279">
            <v>1</v>
          </cell>
        </row>
        <row r="280">
          <cell r="D280" t="str">
            <v>3407100000</v>
          </cell>
          <cell r="E280">
            <v>0</v>
          </cell>
          <cell r="L280" t="str">
            <v>Income from transfers of selling costs</v>
          </cell>
          <cell r="M280">
            <v>1</v>
          </cell>
        </row>
        <row r="281">
          <cell r="D281" t="str">
            <v>3407110000</v>
          </cell>
          <cell r="E281">
            <v>0</v>
          </cell>
          <cell r="L281" t="str">
            <v>Inc. fr. trf. of costs fr. dir. sell.</v>
          </cell>
          <cell r="M281">
            <v>1</v>
          </cell>
          <cell r="O281">
            <v>0</v>
          </cell>
        </row>
        <row r="282">
          <cell r="D282" t="str">
            <v>3407120000</v>
          </cell>
          <cell r="E282">
            <v>0</v>
          </cell>
          <cell r="L282" t="str">
            <v>Inc. fr. trf. of costs fr. ret. sell.</v>
          </cell>
          <cell r="M282">
            <v>1</v>
          </cell>
          <cell r="O282">
            <v>0</v>
          </cell>
        </row>
        <row r="283">
          <cell r="D283" t="str">
            <v>3407130000</v>
          </cell>
          <cell r="E283">
            <v>0</v>
          </cell>
          <cell r="L283" t="str">
            <v>Inc. fr. trf. of costs fr. indir. sell.</v>
          </cell>
          <cell r="M283">
            <v>1</v>
          </cell>
          <cell r="O283">
            <v>0</v>
          </cell>
        </row>
        <row r="284">
          <cell r="D284" t="str">
            <v>3407140000</v>
          </cell>
          <cell r="E284">
            <v>0</v>
          </cell>
          <cell r="L284" t="str">
            <v>Inc. fr. trf. of costs fr. call center</v>
          </cell>
          <cell r="M284">
            <v>1</v>
          </cell>
          <cell r="O284">
            <v>0</v>
          </cell>
        </row>
        <row r="285">
          <cell r="D285" t="str">
            <v>3407150000</v>
          </cell>
          <cell r="E285">
            <v>0</v>
          </cell>
          <cell r="L285" t="str">
            <v>Inc. fr. trf. of costs fr. o. op. sell.</v>
          </cell>
          <cell r="M285">
            <v>1</v>
          </cell>
          <cell r="O285">
            <v>0</v>
          </cell>
        </row>
        <row r="286">
          <cell r="D286" t="str">
            <v>3407160000</v>
          </cell>
          <cell r="E286">
            <v>0</v>
          </cell>
          <cell r="L286" t="str">
            <v>Inc. fr. transfers of marketing costs</v>
          </cell>
          <cell r="M286">
            <v>1</v>
          </cell>
          <cell r="O286">
            <v>0</v>
          </cell>
        </row>
        <row r="287">
          <cell r="D287" t="str">
            <v>3407170000</v>
          </cell>
          <cell r="E287">
            <v>0</v>
          </cell>
          <cell r="L287" t="str">
            <v>Inc. fr. trf. of costs fr. ord. handl.</v>
          </cell>
          <cell r="M287">
            <v>1</v>
          </cell>
          <cell r="O287">
            <v>0</v>
          </cell>
        </row>
        <row r="288">
          <cell r="D288" t="str">
            <v>3407180000</v>
          </cell>
          <cell r="E288">
            <v>0</v>
          </cell>
          <cell r="L288" t="str">
            <v>Inc. fr. trf. of costs fr. bill. serv.</v>
          </cell>
          <cell r="M288">
            <v>1</v>
          </cell>
          <cell r="O288">
            <v>0</v>
          </cell>
        </row>
        <row r="289">
          <cell r="D289" t="str">
            <v>3407190000</v>
          </cell>
          <cell r="E289">
            <v>0</v>
          </cell>
          <cell r="L289" t="str">
            <v>Inc. fr. transfers of other sell. costs</v>
          </cell>
          <cell r="M289">
            <v>1</v>
          </cell>
          <cell r="O289">
            <v>0</v>
          </cell>
        </row>
        <row r="290">
          <cell r="D290" t="str">
            <v>3407200000</v>
          </cell>
          <cell r="E290">
            <v>0</v>
          </cell>
          <cell r="L290" t="str">
            <v>Inc. fr. transf. of general admin. costs</v>
          </cell>
          <cell r="M290">
            <v>1</v>
          </cell>
        </row>
        <row r="291">
          <cell r="D291" t="str">
            <v>3407210000</v>
          </cell>
          <cell r="E291">
            <v>0</v>
          </cell>
          <cell r="L291" t="str">
            <v>Inc. fr. trf. of costs fr. fin. a. crtl.</v>
          </cell>
          <cell r="M291">
            <v>1</v>
          </cell>
          <cell r="O291">
            <v>0</v>
          </cell>
        </row>
        <row r="292">
          <cell r="D292" t="str">
            <v>3407220000</v>
          </cell>
          <cell r="E292">
            <v>0</v>
          </cell>
          <cell r="L292" t="str">
            <v>Inc. fr. trf. of costs fr. hr department</v>
          </cell>
          <cell r="M292">
            <v>1</v>
          </cell>
          <cell r="O292">
            <v>0</v>
          </cell>
        </row>
        <row r="293">
          <cell r="D293" t="str">
            <v>3407230000</v>
          </cell>
          <cell r="E293">
            <v>0</v>
          </cell>
          <cell r="L293" t="str">
            <v>Inc. fr. trf. of costs fr. strat., org.</v>
          </cell>
          <cell r="M293">
            <v>1</v>
          </cell>
          <cell r="O293">
            <v>0</v>
          </cell>
        </row>
        <row r="294">
          <cell r="D294" t="str">
            <v>3407240000</v>
          </cell>
          <cell r="E294">
            <v>0</v>
          </cell>
          <cell r="L294" t="str">
            <v>Inc. fr. trf. of costs fr. mgt. and com.</v>
          </cell>
          <cell r="M294">
            <v>1</v>
          </cell>
          <cell r="O294">
            <v>0</v>
          </cell>
        </row>
        <row r="295">
          <cell r="D295" t="str">
            <v>3407250000</v>
          </cell>
          <cell r="E295">
            <v>0</v>
          </cell>
          <cell r="L295" t="str">
            <v>Inc. fr. trf. of other gen. admin. costs</v>
          </cell>
          <cell r="M295">
            <v>1</v>
          </cell>
          <cell r="O295">
            <v>0</v>
          </cell>
        </row>
        <row r="296">
          <cell r="D296" t="str">
            <v>3407300000</v>
          </cell>
          <cell r="E296">
            <v>0</v>
          </cell>
          <cell r="L296" t="str">
            <v>Inc. fr. trf. of misc. other op. expense</v>
          </cell>
          <cell r="M296">
            <v>1</v>
          </cell>
          <cell r="O296">
            <v>0</v>
          </cell>
        </row>
        <row r="297">
          <cell r="D297" t="str">
            <v>3409000000</v>
          </cell>
          <cell r="E297">
            <v>0</v>
          </cell>
          <cell r="L297" t="str">
            <v>Income fr. write-ups to non-curr. assets</v>
          </cell>
          <cell r="M297">
            <v>1</v>
          </cell>
        </row>
        <row r="298">
          <cell r="D298" t="str">
            <v>3409010000</v>
          </cell>
          <cell r="E298">
            <v>0</v>
          </cell>
          <cell r="L298" t="str">
            <v>Inc. write-ups non-curr. assets (Plan)</v>
          </cell>
          <cell r="M298">
            <v>1</v>
          </cell>
          <cell r="O298">
            <v>0</v>
          </cell>
        </row>
        <row r="299">
          <cell r="D299" t="str">
            <v>3410000000</v>
          </cell>
          <cell r="E299">
            <v>0</v>
          </cell>
          <cell r="L299" t="str">
            <v>Income from disposal of non-curr. assets</v>
          </cell>
          <cell r="M299">
            <v>1</v>
          </cell>
        </row>
        <row r="300">
          <cell r="D300" t="str">
            <v>3410100000</v>
          </cell>
          <cell r="E300">
            <v>0</v>
          </cell>
          <cell r="L300" t="str">
            <v>Gains from disposal of intangible assets</v>
          </cell>
          <cell r="M300">
            <v>1</v>
          </cell>
          <cell r="O300">
            <v>0</v>
          </cell>
        </row>
        <row r="301">
          <cell r="D301" t="str">
            <v>3410200000</v>
          </cell>
          <cell r="E301">
            <v>0</v>
          </cell>
          <cell r="L301" t="str">
            <v>Gains from disposal of tangible assets</v>
          </cell>
          <cell r="M301">
            <v>1</v>
          </cell>
          <cell r="O301">
            <v>0</v>
          </cell>
        </row>
        <row r="302">
          <cell r="D302" t="str">
            <v>3410300000</v>
          </cell>
          <cell r="E302">
            <v>0</v>
          </cell>
          <cell r="L302" t="str">
            <v>Gains from disposal of financial assets</v>
          </cell>
          <cell r="M302">
            <v>1</v>
          </cell>
          <cell r="O302">
            <v>0</v>
          </cell>
        </row>
        <row r="303">
          <cell r="D303" t="str">
            <v>3410400000</v>
          </cell>
          <cell r="E303">
            <v>0</v>
          </cell>
          <cell r="L303" t="str">
            <v>Gains from de-consolidation</v>
          </cell>
          <cell r="M303">
            <v>1</v>
          </cell>
          <cell r="O303">
            <v>0</v>
          </cell>
        </row>
        <row r="304">
          <cell r="D304" t="str">
            <v>3411000000</v>
          </cell>
          <cell r="E304">
            <v>0</v>
          </cell>
          <cell r="L304" t="str">
            <v>Income from insurance compensastion</v>
          </cell>
          <cell r="M304">
            <v>1</v>
          </cell>
          <cell r="O304">
            <v>0</v>
          </cell>
        </row>
        <row r="305">
          <cell r="D305" t="str">
            <v>3412000000</v>
          </cell>
          <cell r="E305">
            <v>0</v>
          </cell>
          <cell r="L305" t="str">
            <v>Inc. foreign curr. transactions/lations</v>
          </cell>
          <cell r="M305">
            <v>1</v>
          </cell>
        </row>
        <row r="306">
          <cell r="D306" t="str">
            <v>3412010000</v>
          </cell>
          <cell r="E306">
            <v>0</v>
          </cell>
          <cell r="L306" t="str">
            <v>Inc. frgn curr transact./lat. (Plan)</v>
          </cell>
          <cell r="M306">
            <v>1</v>
          </cell>
          <cell r="O306">
            <v>0</v>
          </cell>
        </row>
        <row r="307">
          <cell r="D307" t="str">
            <v>3413000000</v>
          </cell>
          <cell r="E307">
            <v>0</v>
          </cell>
          <cell r="L307" t="str">
            <v>Income from write-ups to current assets</v>
          </cell>
          <cell r="M307">
            <v>1</v>
          </cell>
        </row>
        <row r="308">
          <cell r="D308" t="str">
            <v>3414000000</v>
          </cell>
          <cell r="E308">
            <v>0</v>
          </cell>
          <cell r="L308" t="str">
            <v>Income from disposal of current assets</v>
          </cell>
          <cell r="M308">
            <v>1</v>
          </cell>
        </row>
        <row r="309">
          <cell r="D309" t="str">
            <v>3414010000</v>
          </cell>
          <cell r="E309">
            <v>0</v>
          </cell>
          <cell r="L309" t="str">
            <v>Inc. fr.dispsl crrnt assets (Plan)</v>
          </cell>
          <cell r="M309">
            <v>1</v>
          </cell>
          <cell r="O309">
            <v>0</v>
          </cell>
        </row>
        <row r="310">
          <cell r="D310" t="str">
            <v>3415000000</v>
          </cell>
          <cell r="E310">
            <v>0</v>
          </cell>
          <cell r="L310" t="str">
            <v>Inc. fr. reversal of passive diff. capco</v>
          </cell>
          <cell r="M310">
            <v>1</v>
          </cell>
          <cell r="O310">
            <v>0</v>
          </cell>
        </row>
        <row r="311">
          <cell r="D311" t="str">
            <v>3416000999</v>
          </cell>
          <cell r="E311">
            <v>0</v>
          </cell>
          <cell r="L311" t="str">
            <v>Miscellaneous other operating income</v>
          </cell>
          <cell r="M311">
            <v>1</v>
          </cell>
          <cell r="O311">
            <v>0</v>
          </cell>
          <cell r="P311">
            <v>41904.053349999995</v>
          </cell>
        </row>
        <row r="312">
          <cell r="D312" t="str">
            <v>3500000000</v>
          </cell>
          <cell r="E312">
            <v>0</v>
          </cell>
          <cell r="L312" t="str">
            <v>Other operating expenses</v>
          </cell>
          <cell r="M312">
            <v>1</v>
          </cell>
        </row>
        <row r="313">
          <cell r="D313" t="str">
            <v>3510000000</v>
          </cell>
          <cell r="E313">
            <v>0</v>
          </cell>
          <cell r="L313" t="str">
            <v>Transfers to special reserves</v>
          </cell>
          <cell r="M313">
            <v>0</v>
          </cell>
        </row>
        <row r="314">
          <cell r="D314" t="str">
            <v>3520000000</v>
          </cell>
          <cell r="E314">
            <v>0</v>
          </cell>
          <cell r="L314" t="str">
            <v>Losses fr. disposal of non-current asset</v>
          </cell>
          <cell r="M314">
            <v>1</v>
          </cell>
        </row>
        <row r="315">
          <cell r="D315" t="str">
            <v>3521000000</v>
          </cell>
          <cell r="E315">
            <v>0</v>
          </cell>
          <cell r="L315" t="str">
            <v>Losses fr. disposal of intangible assets</v>
          </cell>
          <cell r="M315">
            <v>1</v>
          </cell>
          <cell r="O315">
            <v>0</v>
          </cell>
        </row>
        <row r="316">
          <cell r="D316" t="str">
            <v>3522000000</v>
          </cell>
          <cell r="E316">
            <v>0</v>
          </cell>
          <cell r="L316" t="str">
            <v>Losses fr. disposal of tangible assets</v>
          </cell>
          <cell r="M316">
            <v>1</v>
          </cell>
          <cell r="O316">
            <v>0</v>
          </cell>
          <cell r="P316">
            <v>50000</v>
          </cell>
        </row>
        <row r="317">
          <cell r="D317" t="str">
            <v>3523000000</v>
          </cell>
          <cell r="E317">
            <v>0</v>
          </cell>
          <cell r="L317" t="str">
            <v>Losses fr. disposal of financial assets</v>
          </cell>
          <cell r="M317">
            <v>1</v>
          </cell>
          <cell r="O317">
            <v>0</v>
          </cell>
        </row>
        <row r="318">
          <cell r="D318" t="str">
            <v>3530000000</v>
          </cell>
          <cell r="E318">
            <v>0</v>
          </cell>
          <cell r="L318" t="str">
            <v>Additions to accruals</v>
          </cell>
          <cell r="M318">
            <v>0</v>
          </cell>
        </row>
        <row r="319">
          <cell r="D319" t="str">
            <v>3540000000</v>
          </cell>
          <cell r="E319">
            <v>0</v>
          </cell>
          <cell r="L319" t="str">
            <v>Losses for. curr. transactions/lations</v>
          </cell>
          <cell r="M319">
            <v>1</v>
          </cell>
        </row>
        <row r="320">
          <cell r="D320" t="str">
            <v>3540010000</v>
          </cell>
          <cell r="E320">
            <v>0</v>
          </cell>
          <cell r="L320" t="str">
            <v>Losses fo-curr. tr.act./ls. (Plan)</v>
          </cell>
          <cell r="M320">
            <v>1</v>
          </cell>
          <cell r="O320">
            <v>0</v>
          </cell>
          <cell r="P320">
            <v>1000</v>
          </cell>
        </row>
        <row r="321">
          <cell r="D321" t="str">
            <v>3542000999</v>
          </cell>
          <cell r="E321">
            <v>0</v>
          </cell>
          <cell r="L321" t="str">
            <v>Losses fr. frgn crcy - report item</v>
          </cell>
          <cell r="M321">
            <v>0</v>
          </cell>
        </row>
        <row r="322">
          <cell r="D322" t="str">
            <v>3550000000</v>
          </cell>
          <cell r="E322">
            <v>0</v>
          </cell>
          <cell r="L322" t="str">
            <v>Amortization of goodwill</v>
          </cell>
          <cell r="M322">
            <v>1</v>
          </cell>
          <cell r="O322">
            <v>0</v>
          </cell>
        </row>
        <row r="323">
          <cell r="D323" t="str">
            <v>3560000999</v>
          </cell>
          <cell r="E323">
            <v>0</v>
          </cell>
          <cell r="L323" t="str">
            <v>Miscellaneous other operating expenses</v>
          </cell>
          <cell r="M323">
            <v>0</v>
          </cell>
        </row>
        <row r="324">
          <cell r="D324" t="str">
            <v>3599990000</v>
          </cell>
          <cell r="E324">
            <v>0</v>
          </cell>
          <cell r="L324" t="str">
            <v>Operating income</v>
          </cell>
          <cell r="M324">
            <v>1</v>
          </cell>
        </row>
        <row r="325">
          <cell r="D325" t="str">
            <v>3600000000</v>
          </cell>
          <cell r="E325">
            <v>0</v>
          </cell>
          <cell r="L325" t="str">
            <v>Financial income net (incl. at equity)</v>
          </cell>
          <cell r="M325">
            <v>1</v>
          </cell>
        </row>
        <row r="326">
          <cell r="D326" t="str">
            <v>3610000000</v>
          </cell>
          <cell r="E326">
            <v>0</v>
          </cell>
          <cell r="L326" t="str">
            <v>Financ. inc. (exp.) net w/o at equity</v>
          </cell>
          <cell r="M326">
            <v>1</v>
          </cell>
        </row>
        <row r="327">
          <cell r="D327" t="str">
            <v>3620000000</v>
          </cell>
          <cell r="E327">
            <v>0</v>
          </cell>
          <cell r="L327" t="str">
            <v>Income from sub., ass., rel.companies</v>
          </cell>
          <cell r="M327">
            <v>1</v>
          </cell>
        </row>
        <row r="328">
          <cell r="D328" t="str">
            <v>3621000000</v>
          </cell>
          <cell r="E328">
            <v>0</v>
          </cell>
          <cell r="L328" t="str">
            <v>Income (loss) fr. subsid. w/o at equity</v>
          </cell>
          <cell r="M328">
            <v>1</v>
          </cell>
        </row>
        <row r="329">
          <cell r="D329" t="str">
            <v>3621100000</v>
          </cell>
          <cell r="E329">
            <v>0</v>
          </cell>
          <cell r="L329" t="str">
            <v>Income from profit pooling and transfer</v>
          </cell>
          <cell r="M329">
            <v>1</v>
          </cell>
        </row>
        <row r="330">
          <cell r="D330" t="str">
            <v>3621110000</v>
          </cell>
          <cell r="E330">
            <v>0</v>
          </cell>
          <cell r="L330" t="str">
            <v>Income from tax allocation</v>
          </cell>
          <cell r="M330">
            <v>1</v>
          </cell>
          <cell r="O330">
            <v>0</v>
          </cell>
        </row>
        <row r="331">
          <cell r="D331" t="str">
            <v>3621120000</v>
          </cell>
          <cell r="E331">
            <v>0</v>
          </cell>
          <cell r="L331" t="str">
            <v>Other income fr. profit pooling etc.</v>
          </cell>
          <cell r="M331">
            <v>1</v>
          </cell>
          <cell r="O331">
            <v>0</v>
          </cell>
        </row>
        <row r="332">
          <cell r="D332" t="str">
            <v>3621200000</v>
          </cell>
          <cell r="E332">
            <v>0</v>
          </cell>
          <cell r="L332" t="str">
            <v>Other income from sub., ass., rel.comp.</v>
          </cell>
          <cell r="M332">
            <v>1</v>
          </cell>
        </row>
        <row r="333">
          <cell r="D333" t="str">
            <v>3621210000</v>
          </cell>
          <cell r="E333">
            <v>0</v>
          </cell>
          <cell r="L333" t="str">
            <v>Net dividends from affiliated comp.</v>
          </cell>
          <cell r="M333">
            <v>1</v>
          </cell>
          <cell r="O333">
            <v>0</v>
          </cell>
        </row>
        <row r="334">
          <cell r="D334" t="str">
            <v>3621220000</v>
          </cell>
          <cell r="E334">
            <v>0</v>
          </cell>
          <cell r="L334" t="str">
            <v>Creditable corp. inc. tax fr. aff. co.</v>
          </cell>
          <cell r="M334">
            <v>1</v>
          </cell>
          <cell r="O334">
            <v>0</v>
          </cell>
        </row>
        <row r="335">
          <cell r="D335" t="str">
            <v>3621230000</v>
          </cell>
          <cell r="E335">
            <v>0</v>
          </cell>
          <cell r="L335" t="str">
            <v>Net dividends from other investments</v>
          </cell>
          <cell r="M335">
            <v>1</v>
          </cell>
          <cell r="O335">
            <v>0</v>
          </cell>
        </row>
        <row r="336">
          <cell r="D336" t="str">
            <v>3621240000</v>
          </cell>
          <cell r="E336">
            <v>0</v>
          </cell>
          <cell r="L336" t="str">
            <v>Creditable corp. inc. tax fr. oth. inv.</v>
          </cell>
          <cell r="M336">
            <v>1</v>
          </cell>
          <cell r="O336">
            <v>0</v>
          </cell>
        </row>
        <row r="337">
          <cell r="D337" t="str">
            <v>3621300000</v>
          </cell>
          <cell r="E337">
            <v>0</v>
          </cell>
          <cell r="L337" t="str">
            <v>Expenses from the transfer of losses</v>
          </cell>
          <cell r="M337">
            <v>1</v>
          </cell>
          <cell r="O337">
            <v>0</v>
          </cell>
        </row>
        <row r="338">
          <cell r="D338" t="str">
            <v>3622000000</v>
          </cell>
          <cell r="E338">
            <v>0</v>
          </cell>
          <cell r="L338" t="str">
            <v>Results from at equity companies</v>
          </cell>
          <cell r="M338">
            <v>1</v>
          </cell>
        </row>
        <row r="339">
          <cell r="D339" t="str">
            <v>3622100000</v>
          </cell>
          <cell r="E339">
            <v>0</v>
          </cell>
          <cell r="L339" t="str">
            <v>Inc. fr. investm. in at equity companies</v>
          </cell>
          <cell r="M339">
            <v>1</v>
          </cell>
          <cell r="O339">
            <v>0</v>
          </cell>
        </row>
        <row r="340">
          <cell r="D340" t="str">
            <v>3622200000</v>
          </cell>
          <cell r="E340">
            <v>0</v>
          </cell>
          <cell r="L340" t="str">
            <v>Exp. fr. investm. in at equity companies</v>
          </cell>
          <cell r="M340">
            <v>1</v>
          </cell>
          <cell r="O340">
            <v>0</v>
          </cell>
        </row>
        <row r="341">
          <cell r="D341" t="str">
            <v>3622300000</v>
          </cell>
          <cell r="E341">
            <v>0</v>
          </cell>
          <cell r="L341" t="str">
            <v>Amortization of goodwill</v>
          </cell>
          <cell r="M341">
            <v>1</v>
          </cell>
          <cell r="O341">
            <v>0</v>
          </cell>
        </row>
        <row r="342">
          <cell r="D342" t="str">
            <v>3622400000</v>
          </cell>
          <cell r="E342">
            <v>0</v>
          </cell>
          <cell r="L342" t="str">
            <v>Exp. fr. transf. to accr. at equity co.</v>
          </cell>
          <cell r="M342">
            <v>1</v>
          </cell>
          <cell r="O342">
            <v>0</v>
          </cell>
        </row>
        <row r="343">
          <cell r="D343" t="str">
            <v>3622500000</v>
          </cell>
          <cell r="E343">
            <v>0</v>
          </cell>
          <cell r="L343" t="str">
            <v>Income fr. revers. of accr. at equity co</v>
          </cell>
          <cell r="M343">
            <v>1</v>
          </cell>
          <cell r="O343">
            <v>0</v>
          </cell>
        </row>
        <row r="344">
          <cell r="D344" t="str">
            <v>3622600000</v>
          </cell>
          <cell r="E344">
            <v>0</v>
          </cell>
          <cell r="L344" t="str">
            <v>Extraord. net income at equity comp.</v>
          </cell>
          <cell r="M344">
            <v>1</v>
          </cell>
          <cell r="O344">
            <v>0</v>
          </cell>
        </row>
        <row r="345">
          <cell r="D345" t="str">
            <v>3630000000</v>
          </cell>
          <cell r="E345">
            <v>0</v>
          </cell>
          <cell r="L345" t="str">
            <v>Net interest income (loss)</v>
          </cell>
          <cell r="M345">
            <v>1</v>
          </cell>
        </row>
        <row r="346">
          <cell r="D346" t="str">
            <v>3631000000</v>
          </cell>
          <cell r="E346">
            <v>0</v>
          </cell>
          <cell r="L346" t="str">
            <v>Income from debt sec. and lt loan receiv</v>
          </cell>
          <cell r="M346">
            <v>1</v>
          </cell>
        </row>
        <row r="347">
          <cell r="D347" t="str">
            <v>3631010000</v>
          </cell>
          <cell r="E347">
            <v>0</v>
          </cell>
          <cell r="L347" t="str">
            <v>Inc debtSecur/l-t loanReceiv (Plan)</v>
          </cell>
          <cell r="M347">
            <v>1</v>
          </cell>
          <cell r="O347">
            <v>0</v>
          </cell>
        </row>
        <row r="348">
          <cell r="D348" t="str">
            <v>3632000000</v>
          </cell>
          <cell r="E348">
            <v>0</v>
          </cell>
          <cell r="L348" t="str">
            <v>Interest and similar income</v>
          </cell>
          <cell r="M348">
            <v>1</v>
          </cell>
        </row>
        <row r="349">
          <cell r="D349" t="str">
            <v>3632010000</v>
          </cell>
          <cell r="E349">
            <v>0</v>
          </cell>
          <cell r="L349" t="str">
            <v>Interest and similar income (Plan)</v>
          </cell>
          <cell r="M349">
            <v>1</v>
          </cell>
          <cell r="O349">
            <v>0</v>
          </cell>
          <cell r="P349">
            <v>20000</v>
          </cell>
        </row>
        <row r="350">
          <cell r="D350" t="str">
            <v>3633000000</v>
          </cell>
          <cell r="E350">
            <v>0</v>
          </cell>
          <cell r="L350" t="str">
            <v>Interest and similar expenses</v>
          </cell>
          <cell r="M350">
            <v>1</v>
          </cell>
        </row>
        <row r="351">
          <cell r="D351" t="str">
            <v>3633010000</v>
          </cell>
          <cell r="E351">
            <v>0</v>
          </cell>
          <cell r="L351" t="str">
            <v>Interest and similar expenses (Plan)</v>
          </cell>
          <cell r="M351">
            <v>1</v>
          </cell>
          <cell r="O351">
            <v>0</v>
          </cell>
          <cell r="P351">
            <v>228</v>
          </cell>
        </row>
        <row r="352">
          <cell r="D352" t="str">
            <v>3640000000</v>
          </cell>
          <cell r="E352">
            <v>0</v>
          </cell>
          <cell r="L352" t="str">
            <v>Other financial income (loss)</v>
          </cell>
          <cell r="M352">
            <v>1</v>
          </cell>
        </row>
        <row r="353">
          <cell r="D353" t="str">
            <v>3641000000</v>
          </cell>
          <cell r="E353">
            <v>0</v>
          </cell>
          <cell r="L353" t="str">
            <v>Write downs on financial assets</v>
          </cell>
          <cell r="M353">
            <v>1</v>
          </cell>
          <cell r="O353">
            <v>0</v>
          </cell>
        </row>
        <row r="354">
          <cell r="D354" t="str">
            <v>3642000000</v>
          </cell>
          <cell r="E354">
            <v>0</v>
          </cell>
          <cell r="L354" t="str">
            <v>Write downs on marketable securities</v>
          </cell>
          <cell r="M354">
            <v>1</v>
          </cell>
          <cell r="O354">
            <v>0</v>
          </cell>
        </row>
        <row r="355">
          <cell r="D355" t="str">
            <v>3699990000</v>
          </cell>
          <cell r="E355">
            <v>0</v>
          </cell>
          <cell r="L355" t="str">
            <v>Profit/loss from ordinary business act.</v>
          </cell>
          <cell r="M355">
            <v>1</v>
          </cell>
        </row>
        <row r="356">
          <cell r="D356" t="str">
            <v>3700000000</v>
          </cell>
          <cell r="E356">
            <v>0</v>
          </cell>
          <cell r="L356" t="str">
            <v>Extraordinary net income</v>
          </cell>
          <cell r="M356">
            <v>1</v>
          </cell>
        </row>
        <row r="357">
          <cell r="D357" t="str">
            <v>3710000000</v>
          </cell>
          <cell r="E357">
            <v>0</v>
          </cell>
          <cell r="L357" t="str">
            <v>Extraordinary income</v>
          </cell>
          <cell r="M357">
            <v>1</v>
          </cell>
          <cell r="O357">
            <v>0</v>
          </cell>
        </row>
        <row r="358">
          <cell r="D358" t="str">
            <v>3720000000</v>
          </cell>
          <cell r="E358">
            <v>0</v>
          </cell>
          <cell r="L358" t="str">
            <v>Extraordinary expenses</v>
          </cell>
          <cell r="M358">
            <v>1</v>
          </cell>
          <cell r="O358">
            <v>0</v>
          </cell>
        </row>
        <row r="359">
          <cell r="D359" t="str">
            <v>3800000000</v>
          </cell>
          <cell r="E359">
            <v>0</v>
          </cell>
          <cell r="L359" t="str">
            <v>Taxes</v>
          </cell>
          <cell r="M359">
            <v>1</v>
          </cell>
        </row>
        <row r="360">
          <cell r="D360" t="str">
            <v>3810000000</v>
          </cell>
          <cell r="E360">
            <v>0</v>
          </cell>
          <cell r="L360" t="str">
            <v>Income taxes</v>
          </cell>
          <cell r="M360">
            <v>1</v>
          </cell>
        </row>
        <row r="361">
          <cell r="D361" t="str">
            <v>3811000000</v>
          </cell>
          <cell r="E361">
            <v>0</v>
          </cell>
          <cell r="L361" t="str">
            <v>Income taxes ord. bus.act.incl.def.taxes</v>
          </cell>
          <cell r="M361">
            <v>1</v>
          </cell>
        </row>
        <row r="362">
          <cell r="D362" t="str">
            <v>3811100000</v>
          </cell>
          <cell r="E362">
            <v>0</v>
          </cell>
          <cell r="L362" t="str">
            <v>Current income tax</v>
          </cell>
          <cell r="M362">
            <v>1</v>
          </cell>
        </row>
        <row r="363">
          <cell r="D363" t="str">
            <v>3811110000</v>
          </cell>
          <cell r="E363">
            <v>0</v>
          </cell>
          <cell r="L363" t="str">
            <v>Corporate income tax</v>
          </cell>
          <cell r="M363">
            <v>0</v>
          </cell>
          <cell r="N363">
            <v>224430.40362443469</v>
          </cell>
        </row>
        <row r="364">
          <cell r="D364" t="str">
            <v>3811120000</v>
          </cell>
          <cell r="E364">
            <v>0</v>
          </cell>
          <cell r="L364" t="str">
            <v>Trade income taxes</v>
          </cell>
          <cell r="M364">
            <v>0</v>
          </cell>
        </row>
        <row r="365">
          <cell r="D365" t="str">
            <v>3811130000</v>
          </cell>
          <cell r="E365">
            <v>0</v>
          </cell>
          <cell r="L365" t="str">
            <v>Other income taxes</v>
          </cell>
          <cell r="M365">
            <v>0</v>
          </cell>
        </row>
        <row r="366">
          <cell r="D366" t="str">
            <v>3811140000</v>
          </cell>
          <cell r="E366">
            <v>0</v>
          </cell>
          <cell r="L366" t="str">
            <v>Tax allocations (income taxes)</v>
          </cell>
          <cell r="M366">
            <v>1</v>
          </cell>
          <cell r="O366">
            <v>0</v>
          </cell>
        </row>
        <row r="367">
          <cell r="D367" t="str">
            <v>3811200000</v>
          </cell>
          <cell r="E367">
            <v>0</v>
          </cell>
          <cell r="L367" t="str">
            <v>Deferred taxes on res. fr. ordinary bus.</v>
          </cell>
          <cell r="M367">
            <v>1</v>
          </cell>
        </row>
        <row r="368">
          <cell r="D368" t="str">
            <v>3811210000</v>
          </cell>
          <cell r="E368">
            <v>0</v>
          </cell>
          <cell r="L368" t="str">
            <v>Deferred tax income</v>
          </cell>
          <cell r="M368">
            <v>1</v>
          </cell>
          <cell r="O368">
            <v>0</v>
          </cell>
        </row>
        <row r="369">
          <cell r="D369" t="str">
            <v>3811220000</v>
          </cell>
          <cell r="E369">
            <v>0</v>
          </cell>
          <cell r="L369" t="str">
            <v>Deferred tax expenses</v>
          </cell>
          <cell r="M369">
            <v>1</v>
          </cell>
          <cell r="O369">
            <v>0</v>
          </cell>
        </row>
        <row r="370">
          <cell r="D370" t="str">
            <v>3812000000</v>
          </cell>
          <cell r="E370">
            <v>0</v>
          </cell>
          <cell r="L370" t="str">
            <v>Income taxes extra. res. incl. def.taxes</v>
          </cell>
          <cell r="M370">
            <v>1</v>
          </cell>
        </row>
        <row r="371">
          <cell r="D371" t="str">
            <v>3812100000</v>
          </cell>
          <cell r="E371">
            <v>0</v>
          </cell>
          <cell r="L371" t="str">
            <v>Curr. inc. tax w/o def. on extraord.res.</v>
          </cell>
          <cell r="M371">
            <v>1</v>
          </cell>
        </row>
        <row r="372">
          <cell r="D372" t="str">
            <v>3812110000</v>
          </cell>
          <cell r="E372">
            <v>0</v>
          </cell>
          <cell r="L372" t="str">
            <v>Corporate income tax</v>
          </cell>
          <cell r="M372">
            <v>0</v>
          </cell>
        </row>
        <row r="373">
          <cell r="D373" t="str">
            <v>3812120000</v>
          </cell>
          <cell r="E373">
            <v>0</v>
          </cell>
          <cell r="L373" t="str">
            <v>Trade income taxes</v>
          </cell>
          <cell r="M373">
            <v>0</v>
          </cell>
        </row>
        <row r="374">
          <cell r="D374" t="str">
            <v>3812130000</v>
          </cell>
          <cell r="E374">
            <v>0</v>
          </cell>
          <cell r="L374" t="str">
            <v>Other income taxes</v>
          </cell>
          <cell r="M374">
            <v>0</v>
          </cell>
        </row>
        <row r="375">
          <cell r="D375" t="str">
            <v>3812140000</v>
          </cell>
          <cell r="E375">
            <v>0</v>
          </cell>
          <cell r="L375" t="str">
            <v>Tax allocations (income taxes)</v>
          </cell>
          <cell r="M375">
            <v>1</v>
          </cell>
          <cell r="O375">
            <v>0</v>
          </cell>
        </row>
        <row r="376">
          <cell r="D376" t="str">
            <v>3812200000</v>
          </cell>
          <cell r="E376">
            <v>0</v>
          </cell>
          <cell r="L376" t="str">
            <v>Deferred taxes on extraordinary results</v>
          </cell>
          <cell r="M376">
            <v>1</v>
          </cell>
        </row>
        <row r="377">
          <cell r="D377" t="str">
            <v>3812210000</v>
          </cell>
          <cell r="E377">
            <v>0</v>
          </cell>
          <cell r="L377" t="str">
            <v>Deferred tax income</v>
          </cell>
          <cell r="M377">
            <v>0</v>
          </cell>
        </row>
        <row r="378">
          <cell r="D378" t="str">
            <v>3812220000</v>
          </cell>
          <cell r="E378">
            <v>0</v>
          </cell>
          <cell r="L378" t="str">
            <v>Deferred tax expenses</v>
          </cell>
          <cell r="M378">
            <v>0</v>
          </cell>
        </row>
        <row r="379">
          <cell r="D379" t="str">
            <v>3820000000</v>
          </cell>
          <cell r="E379">
            <v>0</v>
          </cell>
          <cell r="L379" t="str">
            <v>(Other taxes - inactive)</v>
          </cell>
          <cell r="M379">
            <v>0</v>
          </cell>
        </row>
        <row r="380">
          <cell r="D380" t="str">
            <v>3899990000</v>
          </cell>
          <cell r="E380">
            <v>0</v>
          </cell>
          <cell r="L380" t="str">
            <v>Res. from ordinary bus. act. after taxes</v>
          </cell>
          <cell r="M380">
            <v>1</v>
          </cell>
        </row>
        <row r="381">
          <cell r="D381" t="str">
            <v>3910000000</v>
          </cell>
          <cell r="E381">
            <v>0</v>
          </cell>
          <cell r="L381" t="str">
            <v>Extraordinary net income (after taxes)</v>
          </cell>
          <cell r="M381">
            <v>1</v>
          </cell>
        </row>
        <row r="382">
          <cell r="D382" t="str">
            <v>3920000000</v>
          </cell>
          <cell r="E382">
            <v>0</v>
          </cell>
          <cell r="L382" t="str">
            <v>Net income/loss bef. profit/loss transf.</v>
          </cell>
          <cell r="M382">
            <v>1</v>
          </cell>
        </row>
        <row r="383">
          <cell r="D383" t="str">
            <v>3930000000</v>
          </cell>
          <cell r="E383">
            <v>0</v>
          </cell>
          <cell r="L383" t="str">
            <v>Income from loss transfer</v>
          </cell>
          <cell r="M383">
            <v>1</v>
          </cell>
          <cell r="O383">
            <v>0</v>
          </cell>
        </row>
        <row r="384">
          <cell r="D384" t="str">
            <v>3940000000</v>
          </cell>
          <cell r="E384">
            <v>0</v>
          </cell>
          <cell r="L384" t="str">
            <v>Profit transfer expenses fr. pooling etc</v>
          </cell>
          <cell r="M384">
            <v>1</v>
          </cell>
          <cell r="O384">
            <v>0</v>
          </cell>
        </row>
        <row r="385">
          <cell r="D385" t="str">
            <v>3950000000</v>
          </cell>
          <cell r="E385">
            <v>0</v>
          </cell>
          <cell r="L385" t="str">
            <v>Net profit/loss for the year</v>
          </cell>
          <cell r="M385">
            <v>1</v>
          </cell>
        </row>
        <row r="386">
          <cell r="D386" t="str">
            <v>3960000000</v>
          </cell>
          <cell r="E386">
            <v>0</v>
          </cell>
          <cell r="L386" t="str">
            <v>Income (loss) applic. to minority int.</v>
          </cell>
          <cell r="M386">
            <v>1</v>
          </cell>
        </row>
        <row r="387">
          <cell r="D387" t="str">
            <v>3961000000</v>
          </cell>
          <cell r="E387">
            <v>0</v>
          </cell>
          <cell r="L387" t="str">
            <v>Income applicable to minority interests</v>
          </cell>
          <cell r="M387">
            <v>1</v>
          </cell>
          <cell r="O387">
            <v>0</v>
          </cell>
        </row>
        <row r="388">
          <cell r="D388" t="str">
            <v>3962000000</v>
          </cell>
          <cell r="E388">
            <v>0</v>
          </cell>
          <cell r="L388" t="str">
            <v>Losses applicable to minority interests</v>
          </cell>
          <cell r="M388">
            <v>1</v>
          </cell>
          <cell r="O388">
            <v>0</v>
          </cell>
        </row>
        <row r="389">
          <cell r="D389" t="str">
            <v>3999990000</v>
          </cell>
          <cell r="E389">
            <v>0</v>
          </cell>
          <cell r="L389" t="str">
            <v>Net income (loss) of the group</v>
          </cell>
          <cell r="M389">
            <v>1</v>
          </cell>
        </row>
        <row r="390">
          <cell r="D390" t="str">
            <v>$FORMULA</v>
          </cell>
          <cell r="E390">
            <v>0</v>
          </cell>
        </row>
      </sheetData>
      <sheetData sheetId="98" refreshError="1"/>
      <sheetData sheetId="9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s"/>
      <sheetName val="1111100_CAPEX_TotalTMO_01"/>
      <sheetName val="1110100_C_O_F Technology_03"/>
      <sheetName val="1001000_C_O_F Technology_05"/>
      <sheetName val="1110000_C_O_F_Graph"/>
      <sheetName val="1110100_CAPEX Det1_cluster_04"/>
      <sheetName val="1110100_CAPEX Det2_cluster_04"/>
      <sheetName val="1110100_CAPEX Det1_natco_11"/>
      <sheetName val="1110100_CAPEX Det2_natco_ 11"/>
      <sheetName val="1001000_CAPEX Det3_natco_ 11"/>
      <sheetName val="1000100_CAPEX_detail_cluster_10"/>
      <sheetName val="1001000_CAPEX_detail_natco_09"/>
      <sheetName val="1000100_OPEX_Cluster_08"/>
      <sheetName val="1001000_OPEX_Natco_07"/>
      <sheetName val="1110000_OPEX_12"/>
      <sheetName val="1110000_OPEX2_12"/>
      <sheetName val="1000100_Technology_FTEs_Cluster"/>
      <sheetName val="1001000_Technology_FTEs_Natco"/>
      <sheetName val="1111100_monthly_13"/>
      <sheetName val="1110000_sites"/>
      <sheetName val="Settings"/>
      <sheetName val="Steuerung"/>
      <sheetName val="A-2-2"/>
      <sheetName val="A-1_backup"/>
      <sheetName val="A-2-8"/>
      <sheetName val="A-4_BS"/>
      <sheetName val="A-2-4"/>
      <sheetName val="A-3_IncomeStmt"/>
      <sheetName val="A-2-1"/>
      <sheetName val="A-2-5"/>
      <sheetName val="A-2-3"/>
      <sheetName val="A-2-6"/>
      <sheetName val="A-5_OW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6">
          <cell r="B6" t="str">
            <v>September</v>
          </cell>
        </row>
        <row r="7">
          <cell r="B7" t="str">
            <v>2004</v>
          </cell>
        </row>
        <row r="11">
          <cell r="B11" t="str">
            <v>Euro</v>
          </cell>
        </row>
        <row r="26">
          <cell r="B26" t="str">
            <v>TMO Con View</v>
          </cell>
        </row>
        <row r="30">
          <cell r="B30" t="str">
            <v>Actual</v>
          </cell>
        </row>
        <row r="31">
          <cell r="B31" t="str">
            <v>Budget</v>
          </cell>
        </row>
        <row r="32">
          <cell r="B32" t="str">
            <v>DetailedFC4</v>
          </cell>
        </row>
        <row r="34">
          <cell r="B34" t="str">
            <v>Obligo</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July Slvk"/>
      <sheetName val="BS July ExIm"/>
      <sheetName val="BS July Pils"/>
      <sheetName val="#REF"/>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_Content"/>
      <sheetName val="000_10111_Income Statement EF1"/>
      <sheetName val="2_Income Statement_Exp."/>
      <sheetName val="3_Functional P&amp;L Sub-Cluster"/>
      <sheetName val="4_OPEX Cluster View"/>
      <sheetName val="5_OPEX Deviation  "/>
      <sheetName val="6_OPEX Deviation CE"/>
      <sheetName val="7_OPEX Deviation FI"/>
      <sheetName val="8_OPEX Deviation HR"/>
      <sheetName val="9_OPEX Deviation JV"/>
      <sheetName val="10_OPEX Deviation CSSO"/>
      <sheetName val="11_OPEX Deviation Marketing"/>
      <sheetName val="12_OPEX Deviation Technology"/>
      <sheetName val="13_OPEX Deviation Other"/>
      <sheetName val="14_KPI's Cluster View"/>
      <sheetName val="15_KPI's Cluster View-FTE"/>
      <sheetName val="16_Balance"/>
      <sheetName val="17_Total Inbound"/>
      <sheetName val="18_Total Outbound"/>
      <sheetName val="19_consolidated View UK KG"/>
      <sheetName val="Settings"/>
    </sheetNames>
    <sheetDataSet>
      <sheetData sheetId="0"/>
      <sheetData sheetId="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ojovací technika"/>
      <sheetName val="Přenosová technika"/>
      <sheetName val="Přístupová síť"/>
      <sheetName val="Budovy"/>
      <sheetName val="Kusovky"/>
      <sheetName val="Ostatní"/>
      <sheetName val="Příprava"/>
      <sheetName val="Sumář jm. sez. Přípravy"/>
      <sheetName val="Sumář jm. sez. Realizace"/>
      <sheetName val="Krycí list"/>
      <sheetName val="Plán kapacit uveden. do provozu"/>
      <sheetName val="Informace"/>
      <sheetName val="Šablona"/>
      <sheetName val="Akce"/>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Fixed-Line_LW"/>
      <sheetName val="Fixed-Line_KW"/>
      <sheetName val="Mobile_LW"/>
      <sheetName val="Mobile_KW"/>
      <sheetName val="Other_LW"/>
      <sheetName val="Other_KW"/>
      <sheetName val="Files to be done"/>
      <sheetName val="Partner"/>
    </sheetNames>
    <sheetDataSet>
      <sheetData sheetId="0"/>
      <sheetData sheetId="1"/>
      <sheetData sheetId="2"/>
      <sheetData sheetId="3"/>
      <sheetData sheetId="4"/>
      <sheetData sheetId="5"/>
      <sheetData sheetId="6"/>
      <sheetData sheetId="7"/>
      <sheetData sheetId="8"/>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sheetName val="Scenarios"/>
      <sheetName val="Valuation Ranges"/>
      <sheetName val="Macro"/>
      <sheetName val="Sales"/>
      <sheetName val="Costs"/>
      <sheetName val="P&amp;L"/>
      <sheetName val="Employees"/>
      <sheetName val="WC"/>
      <sheetName val="BS"/>
      <sheetName val="CF"/>
      <sheetName val="Capex"/>
      <sheetName val="Details Capex"/>
      <sheetName val="Valuation"/>
      <sheetName val="Figures 1-6 2001 and other --&gt;"/>
      <sheetName val="Document F0060 Mat Costs 1-6 01"/>
      <sheetName val="Adjusted P&amp;L(BC Excel)"/>
      <sheetName val="Energy conversion"/>
      <sheetName val="Mgmt Forecast 2001"/>
      <sheetName val="P&amp;L Statutory (further details)"/>
      <sheetName val="Pricelist Sept 2001"/>
      <sheetName val="P&amp;L Audit Report 99 00"/>
      <sheetName val="Production cost 1-6 2001"/>
      <sheetName val="Production &amp; Realisation of Cem"/>
      <sheetName val="Doc FOO59 unit costs "/>
    </sheetNames>
    <sheetDataSet>
      <sheetData sheetId="0" refreshError="1"/>
      <sheetData sheetId="1" refreshError="1">
        <row r="5">
          <cell r="C5">
            <v>1</v>
          </cell>
        </row>
        <row r="7">
          <cell r="C7">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s"/>
      <sheetName val="TODO"/>
      <sheetName val="Q&amp;A"/>
      <sheetName val="TOC"/>
      <sheetName val="Assump"/>
      <sheetName val="PP"/>
      <sheetName val="DCF"/>
      <sheetName val="IWW"/>
      <sheetName val="ReRe"/>
      <sheetName val="Tables"/>
      <sheetName val="BS - full"/>
      <sheetName val="Graph"/>
      <sheetName val="Ia"/>
      <sheetName val="DCF cz"/>
      <sheetName val="WC cz"/>
      <sheetName val="WF cz"/>
      <sheetName val="CL cz"/>
      <sheetName val="CRA cz"/>
      <sheetName val="RR (ROA) &amp; EA cz"/>
      <sheetName val="RFR cz"/>
      <sheetName val="ReRe cz"/>
      <sheetName val="Days"/>
      <sheetName val="FA_cz"/>
      <sheetName val="TAB cz"/>
      <sheetName val="IIa"/>
      <sheetName val="DCF at"/>
      <sheetName val="WC at"/>
      <sheetName val="WF at"/>
      <sheetName val="RR (ROA) &amp; EA at"/>
      <sheetName val="CRA at"/>
      <sheetName val="RFR at"/>
      <sheetName val="ReRe at"/>
      <sheetName val="Ib"/>
      <sheetName val="Summary"/>
      <sheetName val="Czech"/>
      <sheetName val="BS cz"/>
      <sheetName val="P&amp;L cz"/>
      <sheetName val="CF cz"/>
      <sheetName val="CZ TOP3 06"/>
      <sheetName val="CZ TOP3 07"/>
      <sheetName val="BS July Pils"/>
      <sheetName val="BS July Slvk"/>
      <sheetName val="BS July ExIm"/>
      <sheetName val="P&amp;L July Pils"/>
      <sheetName val="P&amp;L July Slvk"/>
      <sheetName val="P&amp;L July ExIm"/>
      <sheetName val="P&amp;L LE Pils"/>
      <sheetName val="P&amp;L LE Slvk"/>
      <sheetName val="P&amp;L LE ExIm"/>
      <sheetName val="IIb"/>
      <sheetName val="Austria"/>
      <sheetName val="A TOP3 06"/>
      <sheetName val="A TOP 07"/>
      <sheetName val="CC at"/>
      <sheetName val="BS at"/>
      <sheetName val="P&amp;L at"/>
      <sheetName val="CF at"/>
      <sheetName val="BS July STA"/>
      <sheetName val="BS July SID"/>
      <sheetName val="BS LE STI"/>
      <sheetName val="BS LE SeSt"/>
      <sheetName val="BS LE Kegl"/>
      <sheetName val="P&amp;L July STA"/>
      <sheetName val="P&amp;L July SID"/>
      <sheetName val="P&amp;L LE Kegl"/>
      <sheetName val="P&amp;L LE SeSt"/>
      <sheetName val="P&amp;L LE STI"/>
      <sheetName val="P&amp;L LE STA"/>
      <sheetName val="P&amp;L LE SID"/>
      <sheetName val="BS LE STA"/>
      <sheetName val="BS LE SID"/>
      <sheetName val="III"/>
      <sheetName val="Italy"/>
      <sheetName val="IV"/>
      <sheetName val="WACC"/>
      <sheetName val="Rf"/>
      <sheetName val="Beta"/>
      <sheetName val="ERP"/>
      <sheetName val="Debt"/>
      <sheetName val="Country"/>
      <sheetName val="Size"/>
      <sheetName val="Rd"/>
      <sheetName val="MVIC "/>
      <sheetName val="Fees"/>
      <sheetName val="Beta_5Y_W"/>
      <sheetName val="Yields"/>
      <sheetName val="ERP_calc"/>
      <sheetName val="Tax"/>
      <sheetName val="Debt+Hedge"/>
      <sheetName val="CC cz"/>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nderposten"/>
      <sheetName val="restliche Produkte"/>
      <sheetName val="consumer price cc0,7"/>
      <sheetName val="consumer price mc0,7"/>
      <sheetName val="Annahmen"/>
      <sheetName val="Margenübersicht"/>
      <sheetName val="Result after GPI"/>
      <sheetName val="Grafiken"/>
      <sheetName val="Gliederung der Datei"/>
      <sheetName val="Eingabemaske"/>
      <sheetName val="Abkürzungen"/>
      <sheetName val="CF-D"/>
      <sheetName val="E-D"/>
      <sheetName val="ERG"/>
      <sheetName val="SV"/>
      <sheetName val="GS"/>
      <sheetName val="LAP pro 1,1"/>
      <sheetName val="ES"/>
      <sheetName val="sonst. var. Kosten"/>
      <sheetName val="ES in % B-Ums."/>
      <sheetName val="NPS"/>
      <sheetName val="GPV"/>
      <sheetName val="Marketing"/>
      <sheetName val="Marketing in % v. NS ex Tax"/>
      <sheetName val="Verkaufsetats"/>
      <sheetName val="GPI"/>
      <sheetName val="Budget 1999"/>
      <sheetName val="Budget 1999 (NP)"/>
      <sheetName val="FC1999"/>
      <sheetName val="FC 1999 (NP)"/>
      <sheetName val="2000"/>
      <sheetName val="2000 NP"/>
      <sheetName val="FC 2000"/>
      <sheetName val="FC 2000 (NP)"/>
      <sheetName val="2001"/>
      <sheetName val="2001 (NP)"/>
      <sheetName val="2002"/>
      <sheetName val="2002 (NP)"/>
      <sheetName val="2003"/>
      <sheetName val="2003 (NP)"/>
      <sheetName val="2004"/>
      <sheetName val="2004 (NP)"/>
      <sheetName val="2005"/>
      <sheetName val="2005 (NP)"/>
      <sheetName val="CC"/>
      <sheetName val="CCCO"/>
      <sheetName val="MC"/>
      <sheetName val="AT"/>
      <sheetName val="ENKL"/>
      <sheetName val="ZN"/>
      <sheetName val="GJ"/>
      <sheetName val="FX"/>
      <sheetName val="PJ"/>
      <sheetName val="CR"/>
      <sheetName val="ENFR"/>
      <sheetName val="IB"/>
      <sheetName val="SO"/>
      <sheetName val="EEL"/>
      <sheetName val="CF"/>
      <sheetName val="WA"/>
      <sheetName val="SUS"/>
      <sheetName val="NM"/>
      <sheetName val="LE_CC"/>
      <sheetName val="CCW"/>
      <sheetName val="LE_MC"/>
      <sheetName val="MCR"/>
      <sheetName val="MCW"/>
      <sheetName val="LE_ENO"/>
      <sheetName val="SO2"/>
      <sheetName val="FXW"/>
      <sheetName val="NEW1"/>
      <sheetName val="NEW2"/>
      <sheetName val="NEW3"/>
      <sheetName val="NEW4"/>
      <sheetName val="NEW5"/>
      <sheetName val="NEW6"/>
      <sheetName val="NEW7"/>
      <sheetName val="NEW8"/>
      <sheetName val="NEW9"/>
      <sheetName val="ALLWB"/>
      <sheetName val="ALLCLEAR"/>
      <sheetName val="ALLSPARKLING"/>
      <sheetName val="ALLNEW"/>
      <sheetName val="ALLOTHER"/>
      <sheetName val="GESAMT"/>
      <sheetName val="Tabelle1"/>
      <sheetName val="OUTPUT"/>
      <sheetName val="ALLCHANTRÉ"/>
      <sheetName val="ALLMARIACRON"/>
      <sheetName val="ALLECHTERNORDHÄUSER"/>
      <sheetName val="ALLFREIXENET"/>
      <sheetName val="ALLJULIA"/>
      <sheetName val="Modul1"/>
      <sheetName val="Modul2"/>
      <sheetName val="Modul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6">
          <cell r="E76">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4">
          <cell r="K4">
            <v>1.2E-2</v>
          </cell>
        </row>
      </sheetData>
      <sheetData sheetId="45" refreshError="1">
        <row r="4">
          <cell r="L4">
            <v>1.2E-2</v>
          </cell>
        </row>
      </sheetData>
      <sheetData sheetId="46" refreshError="1">
        <row r="4">
          <cell r="L4">
            <v>1.2E-2</v>
          </cell>
        </row>
      </sheetData>
      <sheetData sheetId="47" refreshError="1">
        <row r="4">
          <cell r="L4">
            <v>1.2E-2</v>
          </cell>
        </row>
      </sheetData>
      <sheetData sheetId="48" refreshError="1">
        <row r="4">
          <cell r="L4">
            <v>1.2E-2</v>
          </cell>
        </row>
      </sheetData>
      <sheetData sheetId="49" refreshError="1">
        <row r="4">
          <cell r="L4">
            <v>1.2E-2</v>
          </cell>
        </row>
      </sheetData>
      <sheetData sheetId="50" refreshError="1">
        <row r="4">
          <cell r="L4">
            <v>1.2E-2</v>
          </cell>
        </row>
      </sheetData>
      <sheetData sheetId="51" refreshError="1">
        <row r="4">
          <cell r="L4">
            <v>1.2E-2</v>
          </cell>
        </row>
      </sheetData>
      <sheetData sheetId="52" refreshError="1">
        <row r="4">
          <cell r="L4">
            <v>1.2E-2</v>
          </cell>
        </row>
      </sheetData>
      <sheetData sheetId="53" refreshError="1">
        <row r="4">
          <cell r="L4">
            <v>1.2E-2</v>
          </cell>
        </row>
      </sheetData>
      <sheetData sheetId="54" refreshError="1">
        <row r="4">
          <cell r="L4">
            <v>1.2E-2</v>
          </cell>
        </row>
      </sheetData>
      <sheetData sheetId="55" refreshError="1">
        <row r="4">
          <cell r="L4">
            <v>1.2E-2</v>
          </cell>
        </row>
      </sheetData>
      <sheetData sheetId="56" refreshError="1">
        <row r="4">
          <cell r="L4">
            <v>1.2E-2</v>
          </cell>
        </row>
      </sheetData>
      <sheetData sheetId="57" refreshError="1">
        <row r="4">
          <cell r="L4">
            <v>1.2E-2</v>
          </cell>
        </row>
      </sheetData>
      <sheetData sheetId="58" refreshError="1">
        <row r="4">
          <cell r="L4">
            <v>1.2E-2</v>
          </cell>
        </row>
      </sheetData>
      <sheetData sheetId="59" refreshError="1">
        <row r="4">
          <cell r="L4">
            <v>1.2E-2</v>
          </cell>
        </row>
      </sheetData>
      <sheetData sheetId="60" refreshError="1">
        <row r="4">
          <cell r="L4">
            <v>1.2E-2</v>
          </cell>
        </row>
      </sheetData>
      <sheetData sheetId="61" refreshError="1"/>
      <sheetData sheetId="62" refreshError="1">
        <row r="4">
          <cell r="L4">
            <v>1.2E-2</v>
          </cell>
        </row>
      </sheetData>
      <sheetData sheetId="63" refreshError="1">
        <row r="4">
          <cell r="L4">
            <v>1.2E-2</v>
          </cell>
        </row>
      </sheetData>
      <sheetData sheetId="64" refreshError="1">
        <row r="4">
          <cell r="L4">
            <v>1.2E-2</v>
          </cell>
        </row>
      </sheetData>
      <sheetData sheetId="65" refreshError="1">
        <row r="4">
          <cell r="L4">
            <v>1.2E-2</v>
          </cell>
        </row>
      </sheetData>
      <sheetData sheetId="66" refreshError="1">
        <row r="4">
          <cell r="L4">
            <v>1.2E-2</v>
          </cell>
        </row>
      </sheetData>
      <sheetData sheetId="67" refreshError="1">
        <row r="4">
          <cell r="L4">
            <v>1.2E-2</v>
          </cell>
        </row>
      </sheetData>
      <sheetData sheetId="68" refreshError="1">
        <row r="4">
          <cell r="L4">
            <v>1.2E-2</v>
          </cell>
        </row>
      </sheetData>
      <sheetData sheetId="69" refreshError="1">
        <row r="4">
          <cell r="L4">
            <v>1.2E-2</v>
          </cell>
        </row>
      </sheetData>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ntation"/>
      <sheetName val="Presentation Page 1"/>
      <sheetName val="Presentation Page 2"/>
      <sheetName val="Presentation Total"/>
      <sheetName val="Presentation I"/>
      <sheetName val="Presentation A"/>
      <sheetName val="Presentation CR"/>
      <sheetName val="Presentation D"/>
      <sheetName val="ROCE"/>
      <sheetName val="SV 1-1 TOGE"/>
      <sheetName val="SV TOGE"/>
      <sheetName val="Pres. SV TOGE"/>
      <sheetName val="Sales Volume - Net Sales"/>
      <sheetName val="Sales Volume - Net Sales Total"/>
      <sheetName val="Earnings Statement Total"/>
      <sheetName val="Earnings Statement 1"/>
      <sheetName val="Earnings Statement 2"/>
      <sheetName val="Earnings Statement Kons."/>
      <sheetName val="Konsolidierung"/>
      <sheetName val="VA A00-A99"/>
      <sheetName val="VA A00-A99 Total"/>
      <sheetName val="IN VA A00-A99"/>
      <sheetName val="VA A00-AE00"/>
      <sheetName val="VA A00-AE00 Total"/>
      <sheetName val="IN VA A00-AE00"/>
      <sheetName val="VA A00-FC00"/>
      <sheetName val="VA A00-FC00 Total"/>
      <sheetName val="IN VA A00-FC00"/>
      <sheetName val="Fixed Expenses"/>
      <sheetName val="Extraordinary items"/>
      <sheetName val="Investments"/>
      <sheetName val="Cash flow"/>
      <sheetName val="Cash flow einfach"/>
      <sheetName val="Balance Toge"/>
      <sheetName val="Balance D"/>
      <sheetName val="Balance Total"/>
      <sheetName val="Balance Consolidation Subs."/>
      <sheetName val="Ratios"/>
      <sheetName val="Währungskur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9">
          <cell r="B9">
            <v>5.6100000000000004E-2</v>
          </cell>
        </row>
        <row r="10">
          <cell r="B10">
            <v>0.14214000000000002</v>
          </cell>
        </row>
        <row r="11">
          <cell r="B11">
            <v>1.01</v>
          </cell>
        </row>
        <row r="21">
          <cell r="B21">
            <v>5.4169999999999996E-2</v>
          </cell>
        </row>
        <row r="22">
          <cell r="B22">
            <v>0.14214000000000002</v>
          </cell>
        </row>
        <row r="23">
          <cell r="B23">
            <v>1.01</v>
          </cell>
        </row>
        <row r="33">
          <cell r="B33">
            <v>5.0999999999999997E-2</v>
          </cell>
        </row>
        <row r="34">
          <cell r="B34">
            <v>0.14214000000000002</v>
          </cell>
        </row>
        <row r="35">
          <cell r="B35">
            <v>1.01</v>
          </cell>
        </row>
        <row r="45">
          <cell r="B45">
            <v>5.5E-2</v>
          </cell>
        </row>
        <row r="46">
          <cell r="B46">
            <v>0.14214000000000002</v>
          </cell>
        </row>
        <row r="47">
          <cell r="B47">
            <v>1.01</v>
          </cell>
        </row>
        <row r="57">
          <cell r="B57">
            <v>5.5816999999999999E-2</v>
          </cell>
        </row>
        <row r="58">
          <cell r="B58">
            <v>0.14214000000000002</v>
          </cell>
        </row>
        <row r="59">
          <cell r="B59">
            <v>1.01</v>
          </cell>
        </row>
        <row r="69">
          <cell r="B69">
            <v>5.5E-2</v>
          </cell>
        </row>
        <row r="70">
          <cell r="B70">
            <v>0.14214000000000002</v>
          </cell>
        </row>
        <row r="71">
          <cell r="B71">
            <v>1.01</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Pres. Total Segments"/>
      <sheetName val="Pres. Total Segments 1-1"/>
      <sheetName val="Sales Volume - Net Sales"/>
      <sheetName val="Pres. P&amp;L"/>
      <sheetName val="Earnings Statement 2"/>
      <sheetName val="Earnings Statement Kons."/>
      <sheetName val="Konsolidierung"/>
      <sheetName val="VA FC04-ACT03"/>
      <sheetName val="VA FC04-ACT03 Total"/>
      <sheetName val="IN VA FC04-ACT03"/>
      <sheetName val="VA FC06-AE06"/>
      <sheetName val="VA AE07-FC06"/>
      <sheetName val="Fixed Expenses"/>
      <sheetName val="Extraordinary items"/>
      <sheetName val="Investments"/>
      <sheetName val="Balance Group"/>
      <sheetName val="FCF Group"/>
      <sheetName val="Balance E&amp;S"/>
      <sheetName val="Balance D"/>
      <sheetName val="Balance I"/>
      <sheetName val="Balance CZ"/>
      <sheetName val="Balance A"/>
      <sheetName val="Balance STI"/>
      <sheetName val="Balance E&amp;S cons"/>
      <sheetName val="Equity"/>
      <sheetName val="Fixed Assets"/>
      <sheetName val="Headcount"/>
      <sheetName val="Währungskurse"/>
      <sheetName val="VA FC05-AE05"/>
      <sheetName val="VA FC05-AE05 Total"/>
      <sheetName val="VA FC05-AE05 ex Disusa"/>
      <sheetName val="IN VA FC05-AE05"/>
      <sheetName val="VA AE06-FC05"/>
      <sheetName val="VA AE06-FC05 Total"/>
      <sheetName val="IN VA AE06-FC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9">
          <cell r="B9">
            <v>3.2905561039815727E-2</v>
          </cell>
        </row>
        <row r="10">
          <cell r="B10">
            <v>1</v>
          </cell>
          <cell r="K10" t="str">
            <v xml:space="preserve"> - T EURO / Tsd. 1/1 -</v>
          </cell>
        </row>
        <row r="24">
          <cell r="B24">
            <v>1</v>
          </cell>
        </row>
        <row r="36">
          <cell r="B36">
            <v>1</v>
          </cell>
        </row>
        <row r="45">
          <cell r="B45">
            <v>3.5087719298245612E-2</v>
          </cell>
        </row>
        <row r="46">
          <cell r="B46">
            <v>1</v>
          </cell>
        </row>
        <row r="47">
          <cell r="B47">
            <v>1</v>
          </cell>
        </row>
        <row r="48">
          <cell r="B48">
            <v>1</v>
          </cell>
        </row>
        <row r="57">
          <cell r="B57">
            <v>3.4482758620689655E-2</v>
          </cell>
        </row>
        <row r="59">
          <cell r="B59">
            <v>1</v>
          </cell>
        </row>
        <row r="60">
          <cell r="B60">
            <v>1</v>
          </cell>
        </row>
        <row r="69">
          <cell r="B69">
            <v>3.5087719298245612E-2</v>
          </cell>
        </row>
        <row r="70">
          <cell r="B70">
            <v>1</v>
          </cell>
        </row>
        <row r="71">
          <cell r="B71">
            <v>1</v>
          </cell>
        </row>
        <row r="72">
          <cell r="B72">
            <v>1</v>
          </cell>
        </row>
      </sheetData>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ket"/>
      <sheetName val="P+L incl. projects&amp;Dvorak"/>
      <sheetName val="Bal incl. Dvorak"/>
      <sheetName val="Cash Flow incl. Dvorak"/>
      <sheetName val="Sales Volumes"/>
      <sheetName val="P+L incl. projects"/>
      <sheetName val="P+L projects"/>
      <sheetName val="P+L"/>
      <sheetName val="P+L I"/>
      <sheetName val="P+L A"/>
      <sheetName val="P+L CZ"/>
      <sheetName val="P+L D"/>
      <sheetName val="P+L cons"/>
      <sheetName val="ESI-Fix Cost, E.O.Items"/>
      <sheetName val="Bal"/>
      <sheetName val="Bal Projects"/>
      <sheetName val="Bal I"/>
      <sheetName val="Bal A"/>
      <sheetName val="Bal CZ"/>
      <sheetName val="Bal D"/>
      <sheetName val="Bal Cons"/>
      <sheetName val="Bal Cons input"/>
      <sheetName val="Cash Flow"/>
      <sheetName val="P+L Dvorak"/>
      <sheetName val="Cash Flow Dvorak"/>
      <sheetName val="Bal Dvorak"/>
      <sheetName val="Bal Dvorak EB"/>
      <sheetName val="Bal Dvorak Consolidation"/>
      <sheetName val="Exchange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8">
          <cell r="F8">
            <v>1</v>
          </cell>
        </row>
        <row r="9">
          <cell r="F9">
            <v>1</v>
          </cell>
        </row>
        <row r="10">
          <cell r="F10">
            <v>1</v>
          </cell>
        </row>
        <row r="11">
          <cell r="F11">
            <v>3.1259363032574407E-2</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SV 1-1 TOGE"/>
      <sheetName val="SV TOGE"/>
      <sheetName val="Pres. SV TOGE"/>
      <sheetName val="SV TOGE NEU"/>
      <sheetName val="SV Spirits-Wein"/>
      <sheetName val="SV Spirits-Wine Mio"/>
      <sheetName val="SV Spirits-Wine 2005"/>
      <sheetName val="Sales Volume - Net Sales"/>
      <sheetName val="Sales Volume - Net Sales Total"/>
      <sheetName val="Earnings Statement 1"/>
      <sheetName val="Earnings Statement 2"/>
      <sheetName val="Earnings Statement Kons."/>
      <sheetName val="Konsolidierung"/>
      <sheetName val="VA Act05-Act04"/>
      <sheetName val="VA Act05-Act04 Total"/>
      <sheetName val="IN VA Act05-Act04"/>
      <sheetName val="VA AR05-AE05"/>
      <sheetName val="VA AR05-AE05 Total"/>
      <sheetName val="VA AR05-AE05 ex Disusa"/>
      <sheetName val="IN VA AR05-AE05"/>
      <sheetName val="VA AR05-FC05"/>
      <sheetName val="VA AR05-FC05 Total"/>
      <sheetName val="IN VA AR05-FC05"/>
      <sheetName val="Fixed Expenses"/>
      <sheetName val="Extraordinary items"/>
      <sheetName val="Investments"/>
      <sheetName val="Cash flow"/>
      <sheetName val="Assumption Balance Sheet"/>
      <sheetName val="Balance Total"/>
      <sheetName val="Balance Total w-o Disusa"/>
      <sheetName val="Balance D"/>
      <sheetName val="Balance Toge"/>
      <sheetName val="Balance Consolidation ESI"/>
      <sheetName val="Cash flow E&amp;S"/>
      <sheetName val="Cash flow D"/>
      <sheetName val="Cash flow I"/>
      <sheetName val="Cash flow A"/>
      <sheetName val="Cash flow CZ"/>
      <sheetName val="Cash flow aggregated"/>
      <sheetName val="Equity"/>
      <sheetName val="Fixed Assets"/>
      <sheetName val="Cash flow incl. Budget 2004"/>
      <sheetName val="Ratios"/>
      <sheetName val="Headcount"/>
      <sheetName val="Währungskurse"/>
      <sheetName val="VA FC04-ACT03"/>
      <sheetName val="VA FC04-ACT03 Total"/>
      <sheetName val="IN VA FC04-ACT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row r="58">
          <cell r="B58">
            <v>1</v>
          </cell>
        </row>
      </sheetData>
      <sheetData sheetId="46" refreshError="1"/>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AAB key data"/>
      <sheetName val="MIS_B"/>
      <sheetName val="Parameter"/>
      <sheetName val="Headcount reduction Measure (2)"/>
    </sheetNames>
    <sheetDataSet>
      <sheetData sheetId="0" refreshError="1">
        <row r="3">
          <cell r="C3">
            <v>164000</v>
          </cell>
          <cell r="D3">
            <v>101000</v>
          </cell>
          <cell r="E3">
            <v>115000</v>
          </cell>
          <cell r="F3">
            <v>220000</v>
          </cell>
          <cell r="G3">
            <v>16000</v>
          </cell>
          <cell r="H3">
            <v>12000</v>
          </cell>
          <cell r="I3">
            <v>75000</v>
          </cell>
        </row>
        <row r="4">
          <cell r="C4">
            <v>42</v>
          </cell>
          <cell r="D4">
            <v>29</v>
          </cell>
          <cell r="E4">
            <v>28</v>
          </cell>
          <cell r="F4">
            <v>24</v>
          </cell>
          <cell r="G4">
            <v>11</v>
          </cell>
          <cell r="H4">
            <v>9</v>
          </cell>
          <cell r="I4">
            <v>21</v>
          </cell>
        </row>
        <row r="5">
          <cell r="C5">
            <v>190</v>
          </cell>
          <cell r="D5">
            <v>170</v>
          </cell>
          <cell r="E5">
            <v>360</v>
          </cell>
          <cell r="F5">
            <v>180</v>
          </cell>
          <cell r="G5">
            <v>120</v>
          </cell>
          <cell r="H5">
            <v>70</v>
          </cell>
          <cell r="I5">
            <v>260</v>
          </cell>
        </row>
        <row r="6">
          <cell r="D6">
            <v>50</v>
          </cell>
          <cell r="E6">
            <v>50</v>
          </cell>
          <cell r="F6">
            <v>130</v>
          </cell>
          <cell r="G6">
            <v>110</v>
          </cell>
          <cell r="H6">
            <v>60</v>
          </cell>
          <cell r="I6">
            <v>90</v>
          </cell>
        </row>
        <row r="9">
          <cell r="C9">
            <v>90700</v>
          </cell>
          <cell r="D9">
            <v>86300</v>
          </cell>
          <cell r="E9">
            <v>109000</v>
          </cell>
          <cell r="F9">
            <v>154600</v>
          </cell>
          <cell r="G9">
            <v>10000</v>
          </cell>
          <cell r="H9">
            <v>10300</v>
          </cell>
          <cell r="I9">
            <v>41800</v>
          </cell>
        </row>
        <row r="10">
          <cell r="C10">
            <v>50200</v>
          </cell>
          <cell r="D10">
            <v>66400</v>
          </cell>
          <cell r="E10">
            <v>43100</v>
          </cell>
          <cell r="F10">
            <v>184100</v>
          </cell>
          <cell r="G10">
            <v>270</v>
          </cell>
          <cell r="H10">
            <v>250</v>
          </cell>
          <cell r="I10">
            <v>71800</v>
          </cell>
        </row>
        <row r="11">
          <cell r="C11">
            <v>46400</v>
          </cell>
          <cell r="D11">
            <v>46100</v>
          </cell>
          <cell r="E11">
            <v>29400</v>
          </cell>
          <cell r="F11">
            <v>25600</v>
          </cell>
          <cell r="G11">
            <v>4400</v>
          </cell>
          <cell r="H11">
            <v>700</v>
          </cell>
          <cell r="I11">
            <v>12000</v>
          </cell>
        </row>
        <row r="12">
          <cell r="D12">
            <v>12100</v>
          </cell>
          <cell r="E12">
            <v>5600</v>
          </cell>
          <cell r="F12">
            <v>18700</v>
          </cell>
        </row>
      </sheetData>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siness details"/>
      <sheetName val="Non financial back up"/>
      <sheetName val="Non financial back up.xlsx"/>
    </sheetNames>
    <definedNames>
      <definedName name="Ausblenden" refersTo="#REF!"/>
      <definedName name="Dateiname" refersTo="#REF!"/>
      <definedName name="M_1" refersTo="#REF!"/>
      <definedName name="M_10" refersTo="#REF!"/>
      <definedName name="M_11" refersTo="#REF!"/>
      <definedName name="M_12" refersTo="#REF!"/>
      <definedName name="M_2" refersTo="#REF!"/>
      <definedName name="M_3" refersTo="#REF!"/>
      <definedName name="M_4" refersTo="#REF!"/>
      <definedName name="M_5" refersTo="#REF!"/>
      <definedName name="M_6" refersTo="#REF!"/>
      <definedName name="M_7" refersTo="#REF!"/>
      <definedName name="M_8" refersTo="#REF!"/>
      <definedName name="M_9" refersTo="#REF!"/>
      <definedName name="Man" refersTo="#REF!"/>
      <definedName name="MUVOspeich" refersTo="#REF!"/>
      <definedName name="Report" refersTo="#REF!"/>
      <definedName name="Versuch" refersTo="#REF!"/>
      <definedName name="Versuch1" refersTo="#REF!"/>
      <definedName name="Woche" refersTo="#REF!"/>
    </definedNames>
    <sheetDataSet>
      <sheetData sheetId="0" refreshError="1"/>
      <sheetData sheetId="1" refreshError="1"/>
      <sheetData sheetId="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me"/>
      <sheetName val="eoy98"/>
      <sheetName val="Jahresübersicht 1998-99"/>
      <sheetName val="Jahresübersicht 1999"/>
      <sheetName val="KW0499"/>
      <sheetName val="KW0399"/>
      <sheetName val="KW0199"/>
      <sheetName val="KW52"/>
      <sheetName val="KW50"/>
      <sheetName val="KW45"/>
      <sheetName val="KW39"/>
      <sheetName val="kw24"/>
      <sheetName val="korrelation m-m&gt;"/>
      <sheetName val="wienkw24"/>
      <sheetName val="NÖ"/>
      <sheetName val="OÖ"/>
      <sheetName val="SZBG"/>
      <sheetName val="STMK"/>
      <sheetName val="KTN"/>
      <sheetName val="TI"/>
      <sheetName val="VBG"/>
      <sheetName val="BGLD"/>
      <sheetName val="auslastung"/>
    </sheetNames>
    <sheetDataSet>
      <sheetData sheetId="0">
        <row r="1">
          <cell r="A1" t="str">
            <v>BSC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row r="1">
          <cell r="A1" t="str">
            <v>BSC</v>
          </cell>
          <cell r="B1" t="str">
            <v>CI</v>
          </cell>
          <cell r="C1" t="str">
            <v>Name</v>
          </cell>
          <cell r="D1" t="str">
            <v>Nr</v>
          </cell>
          <cell r="E1" t="str">
            <v>ID</v>
          </cell>
          <cell r="F1" t="str">
            <v>BH_e</v>
          </cell>
          <cell r="G1" t="str">
            <v>BH_%</v>
          </cell>
          <cell r="H1" t="str">
            <v>m_E</v>
          </cell>
          <cell r="I1" t="str">
            <v>m_%</v>
          </cell>
          <cell r="J1" t="str">
            <v>Eh/W</v>
          </cell>
        </row>
        <row r="2">
          <cell r="A2" t="str">
            <v>BSC_Bruck_an_der_Leitha_A</v>
          </cell>
          <cell r="B2">
            <v>398</v>
          </cell>
          <cell r="C2" t="str">
            <v>BUEI_Esterhazyplatz</v>
          </cell>
          <cell r="D2">
            <v>1</v>
          </cell>
          <cell r="E2">
            <v>1</v>
          </cell>
          <cell r="F2">
            <v>4.5999999999999996</v>
          </cell>
          <cell r="G2">
            <v>56.13</v>
          </cell>
          <cell r="H2">
            <v>1.1399999999999999</v>
          </cell>
          <cell r="I2">
            <v>13.92</v>
          </cell>
          <cell r="J2">
            <v>191.71</v>
          </cell>
        </row>
        <row r="3">
          <cell r="A3" t="str">
            <v>BSC_Bruck_an_der_Leitha_A</v>
          </cell>
          <cell r="B3">
            <v>2363</v>
          </cell>
          <cell r="C3" t="str">
            <v>BUEI_Esterhazyplatz</v>
          </cell>
          <cell r="D3">
            <v>2</v>
          </cell>
          <cell r="E3">
            <v>1</v>
          </cell>
          <cell r="F3">
            <v>2.38</v>
          </cell>
          <cell r="G3">
            <v>29.02</v>
          </cell>
          <cell r="H3">
            <v>0.62</v>
          </cell>
          <cell r="I3">
            <v>7.56</v>
          </cell>
          <cell r="J3">
            <v>104.09</v>
          </cell>
        </row>
        <row r="4">
          <cell r="A4" t="str">
            <v>BSC_Bruck_an_der_Leitha_A</v>
          </cell>
          <cell r="B4">
            <v>396</v>
          </cell>
          <cell r="C4" t="str">
            <v>BUEI_Rusterstr</v>
          </cell>
          <cell r="D4">
            <v>1</v>
          </cell>
          <cell r="E4">
            <v>1</v>
          </cell>
          <cell r="F4">
            <v>4.62</v>
          </cell>
          <cell r="G4">
            <v>56.31</v>
          </cell>
          <cell r="H4">
            <v>1.31</v>
          </cell>
          <cell r="I4">
            <v>15.98</v>
          </cell>
          <cell r="J4">
            <v>220.14</v>
          </cell>
        </row>
        <row r="5">
          <cell r="A5" t="str">
            <v>BSC_Bruck_an_der_Leitha_A</v>
          </cell>
          <cell r="B5">
            <v>397</v>
          </cell>
          <cell r="C5" t="str">
            <v>BUEI_Rusterstr</v>
          </cell>
          <cell r="D5">
            <v>1</v>
          </cell>
          <cell r="E5">
            <v>2</v>
          </cell>
          <cell r="F5">
            <v>2.48</v>
          </cell>
          <cell r="G5">
            <v>30.21</v>
          </cell>
          <cell r="H5">
            <v>0.61</v>
          </cell>
          <cell r="I5">
            <v>7.4</v>
          </cell>
          <cell r="J5">
            <v>101.91</v>
          </cell>
        </row>
        <row r="6">
          <cell r="A6" t="str">
            <v>BSC_Bruck_an_der_Leitha_A</v>
          </cell>
          <cell r="B6">
            <v>912</v>
          </cell>
          <cell r="C6" t="str">
            <v>BUEU_Breitenbrunn</v>
          </cell>
          <cell r="D6">
            <v>1</v>
          </cell>
          <cell r="E6">
            <v>1</v>
          </cell>
          <cell r="F6">
            <v>2.52</v>
          </cell>
          <cell r="G6">
            <v>85.93</v>
          </cell>
          <cell r="H6">
            <v>0.71</v>
          </cell>
          <cell r="I6">
            <v>24.09</v>
          </cell>
          <cell r="J6">
            <v>118.81</v>
          </cell>
        </row>
        <row r="7">
          <cell r="A7" t="str">
            <v>BSC_Bruck_an_der_Leitha_A</v>
          </cell>
          <cell r="B7">
            <v>1273</v>
          </cell>
          <cell r="C7" t="str">
            <v>BUEU_Moerbisch</v>
          </cell>
          <cell r="D7">
            <v>1</v>
          </cell>
          <cell r="E7">
            <v>1</v>
          </cell>
          <cell r="F7">
            <v>2.56</v>
          </cell>
          <cell r="G7">
            <v>87.21</v>
          </cell>
          <cell r="H7">
            <v>0.73</v>
          </cell>
          <cell r="I7">
            <v>25.02</v>
          </cell>
          <cell r="J7">
            <v>123.38</v>
          </cell>
        </row>
        <row r="8">
          <cell r="A8" t="str">
            <v>BSC_Bruck_an_der_Leitha_A</v>
          </cell>
          <cell r="B8">
            <v>9214</v>
          </cell>
          <cell r="C8" t="str">
            <v>BUEU_Siegendorf</v>
          </cell>
          <cell r="D8">
            <v>1</v>
          </cell>
          <cell r="E8">
            <v>1</v>
          </cell>
          <cell r="F8">
            <v>1.93</v>
          </cell>
          <cell r="G8">
            <v>65.75</v>
          </cell>
          <cell r="H8">
            <v>0.24</v>
          </cell>
          <cell r="I8">
            <v>8.07</v>
          </cell>
          <cell r="J8">
            <v>39.81</v>
          </cell>
        </row>
        <row r="9">
          <cell r="A9" t="str">
            <v>BSC_Bruck_an_der_Leitha_A</v>
          </cell>
          <cell r="B9">
            <v>9882</v>
          </cell>
          <cell r="C9" t="str">
            <v>BUEU_Siegendorf</v>
          </cell>
          <cell r="D9">
            <v>1</v>
          </cell>
          <cell r="E9">
            <v>2</v>
          </cell>
          <cell r="F9">
            <v>2.13</v>
          </cell>
          <cell r="G9">
            <v>72.56</v>
          </cell>
          <cell r="H9">
            <v>0.59</v>
          </cell>
          <cell r="I9">
            <v>20.239999999999998</v>
          </cell>
          <cell r="J9">
            <v>99.8</v>
          </cell>
        </row>
        <row r="10">
          <cell r="A10" t="str">
            <v>BSC_Bruck_an_der_Leitha_A</v>
          </cell>
          <cell r="B10">
            <v>9883</v>
          </cell>
          <cell r="C10" t="str">
            <v>BUEU_Siegendorf</v>
          </cell>
          <cell r="D10">
            <v>1</v>
          </cell>
          <cell r="E10">
            <v>3</v>
          </cell>
          <cell r="F10">
            <v>1.38</v>
          </cell>
          <cell r="G10">
            <v>46.93</v>
          </cell>
          <cell r="H10">
            <v>0.35</v>
          </cell>
          <cell r="I10">
            <v>11.82</v>
          </cell>
          <cell r="J10">
            <v>58.31</v>
          </cell>
        </row>
        <row r="11">
          <cell r="A11" t="str">
            <v>BSC_Bruck_an_der_Leitha_A</v>
          </cell>
          <cell r="B11">
            <v>1272</v>
          </cell>
          <cell r="C11" t="str">
            <v>BUEU_St_Margarethen</v>
          </cell>
          <cell r="D11">
            <v>1</v>
          </cell>
          <cell r="E11">
            <v>1</v>
          </cell>
          <cell r="F11">
            <v>3.54</v>
          </cell>
          <cell r="G11">
            <v>43.14</v>
          </cell>
          <cell r="H11">
            <v>1.1599999999999999</v>
          </cell>
          <cell r="I11">
            <v>14.15</v>
          </cell>
          <cell r="J11">
            <v>194.91</v>
          </cell>
        </row>
        <row r="12">
          <cell r="A12" t="str">
            <v>BSC_Bruck_an_der_Leitha_A</v>
          </cell>
          <cell r="B12">
            <v>628</v>
          </cell>
          <cell r="C12" t="str">
            <v>BUEU_Steinbrunn</v>
          </cell>
          <cell r="D12">
            <v>1</v>
          </cell>
          <cell r="E12">
            <v>1</v>
          </cell>
          <cell r="F12">
            <v>2</v>
          </cell>
          <cell r="G12">
            <v>67.959999999999994</v>
          </cell>
          <cell r="H12">
            <v>0.47</v>
          </cell>
          <cell r="I12">
            <v>16.059999999999999</v>
          </cell>
          <cell r="J12">
            <v>79.180000000000007</v>
          </cell>
        </row>
        <row r="13">
          <cell r="A13" t="str">
            <v>BSC_Bruck_an_der_Leitha_A</v>
          </cell>
          <cell r="B13">
            <v>916</v>
          </cell>
          <cell r="C13" t="str">
            <v>BUEU_Wulkaprodersdorf</v>
          </cell>
          <cell r="D13">
            <v>1</v>
          </cell>
          <cell r="E13">
            <v>1</v>
          </cell>
          <cell r="F13">
            <v>2.69</v>
          </cell>
          <cell r="G13">
            <v>32.83</v>
          </cell>
          <cell r="H13">
            <v>0.55000000000000004</v>
          </cell>
          <cell r="I13">
            <v>6.7</v>
          </cell>
          <cell r="J13">
            <v>92.31</v>
          </cell>
        </row>
        <row r="14">
          <cell r="A14" t="str">
            <v>BSC_Hartberg_A</v>
          </cell>
          <cell r="B14">
            <v>9275</v>
          </cell>
          <cell r="C14" t="str">
            <v>BUGS_Guessing</v>
          </cell>
          <cell r="D14">
            <v>1</v>
          </cell>
          <cell r="E14">
            <v>1</v>
          </cell>
          <cell r="F14">
            <v>1.41</v>
          </cell>
          <cell r="G14">
            <v>17.22</v>
          </cell>
          <cell r="H14">
            <v>0.28999999999999998</v>
          </cell>
          <cell r="I14">
            <v>3.48</v>
          </cell>
          <cell r="J14">
            <v>47.9</v>
          </cell>
        </row>
        <row r="15">
          <cell r="A15" t="str">
            <v>BSC_Hartberg_A</v>
          </cell>
          <cell r="B15">
            <v>9279</v>
          </cell>
          <cell r="C15" t="str">
            <v>BUGS_St_Michael_i_Bgld</v>
          </cell>
          <cell r="D15">
            <v>1</v>
          </cell>
          <cell r="E15">
            <v>1</v>
          </cell>
          <cell r="F15">
            <v>1</v>
          </cell>
          <cell r="G15">
            <v>34.24</v>
          </cell>
          <cell r="H15">
            <v>0.17</v>
          </cell>
          <cell r="I15">
            <v>5.82</v>
          </cell>
          <cell r="J15">
            <v>28.7</v>
          </cell>
        </row>
        <row r="16">
          <cell r="A16" t="str">
            <v>BSC_Hartberg_A</v>
          </cell>
          <cell r="B16">
            <v>2413</v>
          </cell>
          <cell r="C16" t="str">
            <v>BUGS_Stegersbach_Golfhotel</v>
          </cell>
          <cell r="D16">
            <v>1</v>
          </cell>
          <cell r="E16">
            <v>1</v>
          </cell>
          <cell r="F16">
            <v>0.98</v>
          </cell>
          <cell r="G16">
            <v>11.92</v>
          </cell>
          <cell r="H16">
            <v>0.21</v>
          </cell>
          <cell r="I16">
            <v>2.57</v>
          </cell>
          <cell r="J16">
            <v>35.35</v>
          </cell>
        </row>
        <row r="17">
          <cell r="A17" t="str">
            <v>BSC_Hartberg_A</v>
          </cell>
          <cell r="B17">
            <v>1984</v>
          </cell>
          <cell r="C17" t="str">
            <v>BUJE_Heiligenkreuz</v>
          </cell>
          <cell r="D17">
            <v>1</v>
          </cell>
          <cell r="E17">
            <v>1</v>
          </cell>
          <cell r="F17">
            <v>1.37</v>
          </cell>
          <cell r="G17">
            <v>16.68</v>
          </cell>
          <cell r="H17">
            <v>0.17</v>
          </cell>
          <cell r="I17">
            <v>2.06</v>
          </cell>
          <cell r="J17">
            <v>28.34</v>
          </cell>
        </row>
        <row r="18">
          <cell r="A18" t="str">
            <v>BSC_Hartberg_A</v>
          </cell>
          <cell r="B18">
            <v>2429</v>
          </cell>
          <cell r="C18" t="str">
            <v>BUJE_Jennersdorf</v>
          </cell>
          <cell r="D18">
            <v>1</v>
          </cell>
          <cell r="E18">
            <v>1</v>
          </cell>
          <cell r="F18">
            <v>1.78</v>
          </cell>
          <cell r="G18">
            <v>21.71</v>
          </cell>
          <cell r="H18">
            <v>0.28999999999999998</v>
          </cell>
          <cell r="I18">
            <v>3.52</v>
          </cell>
          <cell r="J18">
            <v>48.46</v>
          </cell>
        </row>
        <row r="19">
          <cell r="A19" t="str">
            <v>BSC_Hartberg_A</v>
          </cell>
          <cell r="B19">
            <v>1983</v>
          </cell>
          <cell r="C19" t="str">
            <v>BUJE_Unterhenndorf</v>
          </cell>
          <cell r="D19">
            <v>1</v>
          </cell>
          <cell r="E19">
            <v>1</v>
          </cell>
          <cell r="F19">
            <v>2.13</v>
          </cell>
          <cell r="G19">
            <v>72.56</v>
          </cell>
          <cell r="H19">
            <v>0.36</v>
          </cell>
          <cell r="I19">
            <v>12.13</v>
          </cell>
          <cell r="J19">
            <v>59.82</v>
          </cell>
        </row>
        <row r="20">
          <cell r="A20" t="str">
            <v>BSC_Wiener_Neustadt_A</v>
          </cell>
          <cell r="B20">
            <v>736</v>
          </cell>
          <cell r="C20" t="str">
            <v>BUMA_Bad_Sauerbrunn</v>
          </cell>
          <cell r="D20">
            <v>1</v>
          </cell>
          <cell r="E20">
            <v>1</v>
          </cell>
          <cell r="F20">
            <v>2.69</v>
          </cell>
          <cell r="G20">
            <v>32.770000000000003</v>
          </cell>
          <cell r="H20">
            <v>0.75</v>
          </cell>
          <cell r="I20">
            <v>9.15</v>
          </cell>
          <cell r="J20">
            <v>126.04</v>
          </cell>
        </row>
        <row r="21">
          <cell r="A21" t="str">
            <v>BSC_Wiener_Neustadt_A</v>
          </cell>
          <cell r="B21">
            <v>1275</v>
          </cell>
          <cell r="C21" t="str">
            <v>BUMA_Mattersburg</v>
          </cell>
          <cell r="D21">
            <v>1</v>
          </cell>
          <cell r="E21">
            <v>1</v>
          </cell>
          <cell r="F21">
            <v>4.49</v>
          </cell>
          <cell r="G21">
            <v>54.72</v>
          </cell>
          <cell r="H21">
            <v>1.41</v>
          </cell>
          <cell r="I21">
            <v>17.22</v>
          </cell>
          <cell r="J21">
            <v>237.22</v>
          </cell>
        </row>
        <row r="22">
          <cell r="A22" t="str">
            <v>BSC_Wiener_Neustadt_A</v>
          </cell>
          <cell r="B22">
            <v>735</v>
          </cell>
          <cell r="C22" t="str">
            <v>BUMA_Poettsching</v>
          </cell>
          <cell r="D22">
            <v>1</v>
          </cell>
          <cell r="E22">
            <v>1</v>
          </cell>
          <cell r="F22">
            <v>2.5499999999999998</v>
          </cell>
          <cell r="G22">
            <v>86.87</v>
          </cell>
          <cell r="H22">
            <v>0.56000000000000005</v>
          </cell>
          <cell r="I22">
            <v>19.149999999999999</v>
          </cell>
          <cell r="J22">
            <v>94.45</v>
          </cell>
        </row>
        <row r="23">
          <cell r="A23" t="str">
            <v>BSC_Wiener_Neustadt_A</v>
          </cell>
          <cell r="B23">
            <v>8821</v>
          </cell>
          <cell r="C23" t="str">
            <v>BUMA_Sieggraben</v>
          </cell>
          <cell r="D23">
            <v>1</v>
          </cell>
          <cell r="E23">
            <v>1</v>
          </cell>
          <cell r="F23">
            <v>0.77</v>
          </cell>
          <cell r="G23">
            <v>9.39</v>
          </cell>
          <cell r="H23">
            <v>0.15</v>
          </cell>
          <cell r="I23">
            <v>1.82</v>
          </cell>
          <cell r="J23">
            <v>25.06</v>
          </cell>
        </row>
        <row r="24">
          <cell r="A24" t="str">
            <v>BSC_Bruck_an_der_Leitha_A</v>
          </cell>
          <cell r="B24">
            <v>704</v>
          </cell>
          <cell r="C24" t="str">
            <v>BUND_Andau</v>
          </cell>
          <cell r="D24">
            <v>1</v>
          </cell>
          <cell r="E24">
            <v>1</v>
          </cell>
          <cell r="F24">
            <v>3.86</v>
          </cell>
          <cell r="G24">
            <v>131.58000000000001</v>
          </cell>
          <cell r="H24">
            <v>1.1000000000000001</v>
          </cell>
          <cell r="I24">
            <v>37.32</v>
          </cell>
          <cell r="J24">
            <v>184.05</v>
          </cell>
        </row>
        <row r="25">
          <cell r="A25" t="str">
            <v>BSC_Bruck_an_der_Leitha_A</v>
          </cell>
          <cell r="B25">
            <v>661</v>
          </cell>
          <cell r="C25" t="str">
            <v>BUND_Apetlon</v>
          </cell>
          <cell r="D25">
            <v>1</v>
          </cell>
          <cell r="E25">
            <v>1</v>
          </cell>
          <cell r="F25">
            <v>2.16</v>
          </cell>
          <cell r="G25">
            <v>73.58</v>
          </cell>
          <cell r="H25">
            <v>0.54</v>
          </cell>
          <cell r="I25">
            <v>18.53</v>
          </cell>
          <cell r="J25">
            <v>91.36</v>
          </cell>
        </row>
        <row r="26">
          <cell r="A26" t="str">
            <v>BSC_Bruck_an_der_Leitha_A</v>
          </cell>
          <cell r="B26">
            <v>619</v>
          </cell>
          <cell r="C26" t="str">
            <v>BUND_Bruckneudorf</v>
          </cell>
          <cell r="D26">
            <v>1</v>
          </cell>
          <cell r="E26">
            <v>1</v>
          </cell>
          <cell r="F26">
            <v>4.5599999999999996</v>
          </cell>
          <cell r="G26">
            <v>55.64</v>
          </cell>
          <cell r="H26">
            <v>1.74</v>
          </cell>
          <cell r="I26">
            <v>21.21</v>
          </cell>
          <cell r="J26">
            <v>292.22000000000003</v>
          </cell>
        </row>
        <row r="27">
          <cell r="A27" t="str">
            <v>BSC_Bruck_an_der_Leitha_A</v>
          </cell>
          <cell r="B27">
            <v>10300</v>
          </cell>
          <cell r="C27" t="str">
            <v>BUND_Bruckneudorf</v>
          </cell>
          <cell r="D27">
            <v>1</v>
          </cell>
          <cell r="E27">
            <v>2</v>
          </cell>
          <cell r="F27">
            <v>1.05</v>
          </cell>
          <cell r="G27">
            <v>12.8</v>
          </cell>
          <cell r="H27">
            <v>0.21</v>
          </cell>
          <cell r="I27">
            <v>2.5299999999999998</v>
          </cell>
          <cell r="J27">
            <v>34.89</v>
          </cell>
        </row>
        <row r="28">
          <cell r="A28" t="str">
            <v>BSC_Bruck_an_der_Leitha_A</v>
          </cell>
          <cell r="B28">
            <v>10320</v>
          </cell>
          <cell r="C28" t="str">
            <v>BUND_Bruckneudorf</v>
          </cell>
          <cell r="D28">
            <v>1</v>
          </cell>
          <cell r="E28">
            <v>3</v>
          </cell>
          <cell r="F28">
            <v>1.65</v>
          </cell>
          <cell r="G28">
            <v>20.059999999999999</v>
          </cell>
          <cell r="H28">
            <v>0.44</v>
          </cell>
          <cell r="I28">
            <v>5.36</v>
          </cell>
          <cell r="J28">
            <v>73.78</v>
          </cell>
        </row>
        <row r="29">
          <cell r="A29" t="str">
            <v>BSC_Bruck_an_der_Leitha_A</v>
          </cell>
          <cell r="B29">
            <v>703</v>
          </cell>
          <cell r="C29" t="str">
            <v>BUND_Frauenkirchen</v>
          </cell>
          <cell r="D29">
            <v>1</v>
          </cell>
          <cell r="E29">
            <v>1</v>
          </cell>
          <cell r="F29">
            <v>2.41</v>
          </cell>
          <cell r="G29">
            <v>82.19</v>
          </cell>
          <cell r="H29">
            <v>0.77</v>
          </cell>
          <cell r="I29">
            <v>26.31</v>
          </cell>
          <cell r="J29">
            <v>129.72999999999999</v>
          </cell>
        </row>
        <row r="30">
          <cell r="A30" t="str">
            <v>BSC_Bruck_an_der_Leitha_A</v>
          </cell>
          <cell r="B30">
            <v>621</v>
          </cell>
          <cell r="C30" t="str">
            <v>BUND_Friedrichshof</v>
          </cell>
          <cell r="D30">
            <v>1</v>
          </cell>
          <cell r="E30">
            <v>1</v>
          </cell>
          <cell r="F30">
            <v>1.89</v>
          </cell>
          <cell r="G30">
            <v>64.47</v>
          </cell>
          <cell r="H30">
            <v>0.52</v>
          </cell>
          <cell r="I30">
            <v>17.59</v>
          </cell>
          <cell r="J30">
            <v>86.74</v>
          </cell>
        </row>
        <row r="31">
          <cell r="A31" t="str">
            <v>BSC_Bruck_an_der_Leitha_A</v>
          </cell>
          <cell r="B31">
            <v>915</v>
          </cell>
          <cell r="C31" t="str">
            <v>BUND_Halbturn</v>
          </cell>
          <cell r="D31">
            <v>1</v>
          </cell>
          <cell r="E31">
            <v>1</v>
          </cell>
          <cell r="F31">
            <v>3.3</v>
          </cell>
          <cell r="G31">
            <v>112.42</v>
          </cell>
          <cell r="H31">
            <v>0.99</v>
          </cell>
          <cell r="I31">
            <v>33.57</v>
          </cell>
          <cell r="J31">
            <v>165.53</v>
          </cell>
        </row>
        <row r="32">
          <cell r="A32" t="str">
            <v>BSC_Bruck_an_der_Leitha_A</v>
          </cell>
          <cell r="B32">
            <v>2102</v>
          </cell>
          <cell r="C32" t="str">
            <v>BUND_Kittsee</v>
          </cell>
          <cell r="D32">
            <v>1</v>
          </cell>
          <cell r="E32">
            <v>1</v>
          </cell>
          <cell r="F32">
            <v>2.59</v>
          </cell>
          <cell r="G32">
            <v>31.61</v>
          </cell>
          <cell r="H32">
            <v>0.84</v>
          </cell>
          <cell r="I32">
            <v>10.23</v>
          </cell>
          <cell r="J32">
            <v>141</v>
          </cell>
        </row>
        <row r="33">
          <cell r="A33" t="str">
            <v>BSC_Bruck_an_der_Leitha_A</v>
          </cell>
          <cell r="B33">
            <v>2093</v>
          </cell>
          <cell r="C33" t="str">
            <v>BUND_Neudorf</v>
          </cell>
          <cell r="D33">
            <v>1</v>
          </cell>
          <cell r="E33">
            <v>1</v>
          </cell>
          <cell r="F33">
            <v>1.5</v>
          </cell>
          <cell r="G33">
            <v>51.27</v>
          </cell>
          <cell r="H33">
            <v>0.26</v>
          </cell>
          <cell r="I33">
            <v>8.92</v>
          </cell>
          <cell r="J33">
            <v>44.01</v>
          </cell>
        </row>
        <row r="34">
          <cell r="A34" t="str">
            <v>BSC_Bruck_an_der_Leitha_A</v>
          </cell>
          <cell r="B34">
            <v>2094</v>
          </cell>
          <cell r="C34" t="str">
            <v>BUND_Neudorf</v>
          </cell>
          <cell r="D34">
            <v>1</v>
          </cell>
          <cell r="E34">
            <v>2</v>
          </cell>
          <cell r="F34">
            <v>1.05</v>
          </cell>
          <cell r="G34">
            <v>35.86</v>
          </cell>
          <cell r="H34">
            <v>0.17</v>
          </cell>
          <cell r="I34">
            <v>5.82</v>
          </cell>
          <cell r="J34">
            <v>28.71</v>
          </cell>
        </row>
        <row r="35">
          <cell r="A35" t="str">
            <v>BSC_Bruck_an_der_Leitha_A</v>
          </cell>
          <cell r="B35">
            <v>2095</v>
          </cell>
          <cell r="C35" t="str">
            <v>BUND_Neudorf</v>
          </cell>
          <cell r="D35">
            <v>1</v>
          </cell>
          <cell r="E35">
            <v>3</v>
          </cell>
          <cell r="F35">
            <v>1.08</v>
          </cell>
          <cell r="G35">
            <v>36.71</v>
          </cell>
          <cell r="H35">
            <v>0.11</v>
          </cell>
          <cell r="I35">
            <v>3.87</v>
          </cell>
          <cell r="J35">
            <v>19.09</v>
          </cell>
        </row>
        <row r="36">
          <cell r="A36" t="str">
            <v>BSC_Bruck_an_der_Leitha_A</v>
          </cell>
          <cell r="B36">
            <v>1178</v>
          </cell>
          <cell r="C36" t="str">
            <v>BUND_Neusiedl_a_See</v>
          </cell>
          <cell r="D36">
            <v>1</v>
          </cell>
          <cell r="E36">
            <v>1</v>
          </cell>
          <cell r="F36">
            <v>3.56</v>
          </cell>
          <cell r="G36">
            <v>43.35</v>
          </cell>
          <cell r="H36">
            <v>1.1200000000000001</v>
          </cell>
          <cell r="I36">
            <v>13.66</v>
          </cell>
          <cell r="J36">
            <v>188.2</v>
          </cell>
        </row>
        <row r="37">
          <cell r="A37" t="str">
            <v>BSC_Bruck_an_der_Leitha_A</v>
          </cell>
          <cell r="B37">
            <v>9884</v>
          </cell>
          <cell r="C37" t="str">
            <v>BUND_Neusiedl_a_See</v>
          </cell>
          <cell r="D37">
            <v>2</v>
          </cell>
          <cell r="E37">
            <v>1</v>
          </cell>
          <cell r="F37">
            <v>2.94</v>
          </cell>
          <cell r="G37">
            <v>35.880000000000003</v>
          </cell>
          <cell r="H37">
            <v>0.9</v>
          </cell>
          <cell r="I37">
            <v>10.94</v>
          </cell>
          <cell r="J37">
            <v>150.66999999999999</v>
          </cell>
        </row>
        <row r="38">
          <cell r="A38" t="str">
            <v>BSC_Bruck_an_der_Leitha_A</v>
          </cell>
          <cell r="B38">
            <v>622</v>
          </cell>
          <cell r="C38" t="str">
            <v>BUND_Nickelsdorf</v>
          </cell>
          <cell r="D38">
            <v>1</v>
          </cell>
          <cell r="E38">
            <v>1</v>
          </cell>
          <cell r="F38">
            <v>3.2</v>
          </cell>
          <cell r="G38">
            <v>108.93</v>
          </cell>
          <cell r="H38">
            <v>0.59</v>
          </cell>
          <cell r="I38">
            <v>20.11</v>
          </cell>
          <cell r="J38">
            <v>99.16</v>
          </cell>
        </row>
        <row r="39">
          <cell r="A39" t="str">
            <v>BSC_Bruck_an_der_Leitha_A</v>
          </cell>
          <cell r="B39">
            <v>2101</v>
          </cell>
          <cell r="C39" t="str">
            <v>BUND_Pama</v>
          </cell>
          <cell r="D39">
            <v>1</v>
          </cell>
          <cell r="E39">
            <v>1</v>
          </cell>
          <cell r="F39">
            <v>1.3</v>
          </cell>
          <cell r="G39">
            <v>44.2</v>
          </cell>
          <cell r="H39">
            <v>0.21</v>
          </cell>
          <cell r="I39">
            <v>7.15</v>
          </cell>
          <cell r="J39">
            <v>35.25</v>
          </cell>
        </row>
        <row r="40">
          <cell r="A40" t="str">
            <v>BSC_Bruck_an_der_Leitha_A</v>
          </cell>
          <cell r="B40">
            <v>620</v>
          </cell>
          <cell r="C40" t="str">
            <v>BUND_Parndorf</v>
          </cell>
          <cell r="D40">
            <v>1</v>
          </cell>
          <cell r="E40">
            <v>1</v>
          </cell>
          <cell r="F40">
            <v>2.92</v>
          </cell>
          <cell r="G40">
            <v>35.61</v>
          </cell>
          <cell r="H40">
            <v>0.82</v>
          </cell>
          <cell r="I40">
            <v>9.9600000000000009</v>
          </cell>
          <cell r="J40">
            <v>137.24</v>
          </cell>
        </row>
        <row r="41">
          <cell r="A41" t="str">
            <v>BSC_Bruck_an_der_Leitha_A</v>
          </cell>
          <cell r="B41">
            <v>1177</v>
          </cell>
          <cell r="C41" t="str">
            <v>BUND_Podersdorf</v>
          </cell>
          <cell r="D41">
            <v>1</v>
          </cell>
          <cell r="E41">
            <v>1</v>
          </cell>
          <cell r="F41">
            <v>4.33</v>
          </cell>
          <cell r="G41">
            <v>52.74</v>
          </cell>
          <cell r="H41">
            <v>1.53</v>
          </cell>
          <cell r="I41">
            <v>18.670000000000002</v>
          </cell>
          <cell r="J41">
            <v>257.14999999999998</v>
          </cell>
        </row>
        <row r="42">
          <cell r="A42" t="str">
            <v>BSC_Bruck_an_der_Leitha_A</v>
          </cell>
          <cell r="B42">
            <v>2099</v>
          </cell>
          <cell r="C42" t="str">
            <v>BUND_Zurndorf</v>
          </cell>
          <cell r="D42">
            <v>1</v>
          </cell>
          <cell r="E42">
            <v>1</v>
          </cell>
          <cell r="F42">
            <v>1.76</v>
          </cell>
          <cell r="G42">
            <v>60.13</v>
          </cell>
          <cell r="H42">
            <v>0.36</v>
          </cell>
          <cell r="I42">
            <v>12.11</v>
          </cell>
          <cell r="J42">
            <v>59.71</v>
          </cell>
        </row>
        <row r="43">
          <cell r="A43" t="str">
            <v>BSC_Wiener_Neustadt_A</v>
          </cell>
          <cell r="B43">
            <v>8523</v>
          </cell>
          <cell r="C43" t="str">
            <v>BUOP_Deutschkreutz</v>
          </cell>
          <cell r="D43">
            <v>1</v>
          </cell>
          <cell r="E43">
            <v>1</v>
          </cell>
          <cell r="F43">
            <v>1.06</v>
          </cell>
          <cell r="G43">
            <v>36.03</v>
          </cell>
          <cell r="H43">
            <v>0.16</v>
          </cell>
          <cell r="I43">
            <v>5.42</v>
          </cell>
          <cell r="J43">
            <v>26.7</v>
          </cell>
        </row>
        <row r="44">
          <cell r="A44" t="str">
            <v>BSC_Wiener_Neustadt_A</v>
          </cell>
          <cell r="B44">
            <v>8863</v>
          </cell>
          <cell r="C44" t="str">
            <v>BUOP_Deutschkreutz</v>
          </cell>
          <cell r="D44">
            <v>1</v>
          </cell>
          <cell r="E44">
            <v>2</v>
          </cell>
          <cell r="F44">
            <v>1.63</v>
          </cell>
          <cell r="G44">
            <v>55.53</v>
          </cell>
          <cell r="H44">
            <v>0.18</v>
          </cell>
          <cell r="I44">
            <v>6.17</v>
          </cell>
          <cell r="J44">
            <v>30.45</v>
          </cell>
        </row>
        <row r="45">
          <cell r="A45" t="str">
            <v>BSC_Wiener_Neustadt_A</v>
          </cell>
          <cell r="B45">
            <v>10060</v>
          </cell>
          <cell r="C45" t="str">
            <v>BUOP_Deutschkreutz</v>
          </cell>
          <cell r="D45">
            <v>1</v>
          </cell>
          <cell r="E45">
            <v>3</v>
          </cell>
          <cell r="F45">
            <v>0.61</v>
          </cell>
          <cell r="G45">
            <v>20.7</v>
          </cell>
          <cell r="H45">
            <v>0.09</v>
          </cell>
          <cell r="I45">
            <v>2.95</v>
          </cell>
          <cell r="J45">
            <v>14.57</v>
          </cell>
        </row>
        <row r="46">
          <cell r="A46" t="str">
            <v>BSC_Wiener_Neustadt_A</v>
          </cell>
          <cell r="B46">
            <v>8522</v>
          </cell>
          <cell r="C46" t="str">
            <v>BUOP_Horitschon</v>
          </cell>
          <cell r="D46">
            <v>1</v>
          </cell>
          <cell r="E46">
            <v>1</v>
          </cell>
          <cell r="F46">
            <v>0.64</v>
          </cell>
          <cell r="G46">
            <v>21.8</v>
          </cell>
          <cell r="H46">
            <v>0.11</v>
          </cell>
          <cell r="I46">
            <v>3.88</v>
          </cell>
          <cell r="J46">
            <v>19.149999999999999</v>
          </cell>
        </row>
        <row r="47">
          <cell r="A47" t="str">
            <v>BSC_Wiener_Neustadt_A</v>
          </cell>
          <cell r="B47">
            <v>8862</v>
          </cell>
          <cell r="C47" t="str">
            <v>BUOP_Horitschon</v>
          </cell>
          <cell r="D47">
            <v>1</v>
          </cell>
          <cell r="E47">
            <v>2</v>
          </cell>
          <cell r="F47">
            <v>0.57999999999999996</v>
          </cell>
          <cell r="G47">
            <v>19.84</v>
          </cell>
          <cell r="H47">
            <v>0.11</v>
          </cell>
          <cell r="I47">
            <v>3.66</v>
          </cell>
          <cell r="J47">
            <v>18.05</v>
          </cell>
        </row>
        <row r="48">
          <cell r="A48" t="str">
            <v>BSC_Wiener_Neustadt_A</v>
          </cell>
          <cell r="B48">
            <v>2377</v>
          </cell>
          <cell r="C48" t="str">
            <v>BUOP_Markt_St_Martin</v>
          </cell>
          <cell r="D48">
            <v>1</v>
          </cell>
          <cell r="E48">
            <v>1</v>
          </cell>
          <cell r="F48">
            <v>1.9</v>
          </cell>
          <cell r="G48">
            <v>64.73</v>
          </cell>
          <cell r="H48">
            <v>0.41</v>
          </cell>
          <cell r="I48">
            <v>13.91</v>
          </cell>
          <cell r="J48">
            <v>68.58</v>
          </cell>
        </row>
        <row r="49">
          <cell r="A49" t="str">
            <v>BSC_Wiener_Neustadt_A</v>
          </cell>
          <cell r="B49">
            <v>2379</v>
          </cell>
          <cell r="C49" t="str">
            <v>BUOP_Oberpullendorf</v>
          </cell>
          <cell r="D49">
            <v>1</v>
          </cell>
          <cell r="E49">
            <v>1</v>
          </cell>
          <cell r="F49">
            <v>1.96</v>
          </cell>
          <cell r="G49">
            <v>23.93</v>
          </cell>
          <cell r="H49">
            <v>0.48</v>
          </cell>
          <cell r="I49">
            <v>5.8</v>
          </cell>
          <cell r="J49">
            <v>79.92</v>
          </cell>
        </row>
        <row r="50">
          <cell r="A50" t="str">
            <v>BSC_Wiener_Neustadt_A</v>
          </cell>
          <cell r="B50">
            <v>2381</v>
          </cell>
          <cell r="C50" t="str">
            <v>BUOP_Rattersdorf</v>
          </cell>
          <cell r="D50">
            <v>1</v>
          </cell>
          <cell r="E50">
            <v>1</v>
          </cell>
          <cell r="F50">
            <v>1.47</v>
          </cell>
          <cell r="G50">
            <v>17.899999999999999</v>
          </cell>
          <cell r="H50">
            <v>0.21</v>
          </cell>
          <cell r="I50">
            <v>2.54</v>
          </cell>
          <cell r="J50">
            <v>34.94</v>
          </cell>
        </row>
        <row r="51">
          <cell r="A51" t="str">
            <v>BSC_Wiener_Neustadt_A</v>
          </cell>
          <cell r="B51">
            <v>2378</v>
          </cell>
          <cell r="C51" t="str">
            <v>BUOP_Stoob</v>
          </cell>
          <cell r="D51">
            <v>1</v>
          </cell>
          <cell r="E51">
            <v>1</v>
          </cell>
          <cell r="F51">
            <v>0.88</v>
          </cell>
          <cell r="G51">
            <v>29.89</v>
          </cell>
          <cell r="H51">
            <v>0.09</v>
          </cell>
          <cell r="I51">
            <v>3.04</v>
          </cell>
          <cell r="J51">
            <v>15</v>
          </cell>
        </row>
        <row r="52">
          <cell r="A52" t="str">
            <v>BSC_Wiener_Neustadt_A</v>
          </cell>
          <cell r="B52">
            <v>2380</v>
          </cell>
          <cell r="C52" t="str">
            <v>BUOP_Unterpullendorf</v>
          </cell>
          <cell r="D52">
            <v>1</v>
          </cell>
          <cell r="E52">
            <v>1</v>
          </cell>
          <cell r="F52">
            <v>1.47</v>
          </cell>
          <cell r="G52">
            <v>49.99</v>
          </cell>
          <cell r="H52">
            <v>0.28000000000000003</v>
          </cell>
          <cell r="I52">
            <v>9.41</v>
          </cell>
          <cell r="J52">
            <v>46.41</v>
          </cell>
        </row>
        <row r="53">
          <cell r="A53" t="str">
            <v>BSC_Hartberg_A</v>
          </cell>
          <cell r="B53">
            <v>914</v>
          </cell>
          <cell r="C53" t="str">
            <v>BUOW_Duernbach</v>
          </cell>
          <cell r="D53">
            <v>1</v>
          </cell>
          <cell r="E53">
            <v>1</v>
          </cell>
          <cell r="F53">
            <v>1.25</v>
          </cell>
          <cell r="G53">
            <v>42.58</v>
          </cell>
          <cell r="H53">
            <v>0.28999999999999998</v>
          </cell>
          <cell r="I53">
            <v>10.029999999999999</v>
          </cell>
          <cell r="J53">
            <v>49.47</v>
          </cell>
        </row>
        <row r="54">
          <cell r="A54" t="str">
            <v>BSC_Hartberg_A</v>
          </cell>
          <cell r="B54">
            <v>751</v>
          </cell>
          <cell r="C54" t="str">
            <v>BUOW_Grosspetersdorf</v>
          </cell>
          <cell r="D54">
            <v>1</v>
          </cell>
          <cell r="E54">
            <v>1</v>
          </cell>
          <cell r="F54">
            <v>3.6</v>
          </cell>
          <cell r="G54">
            <v>43.9</v>
          </cell>
          <cell r="H54">
            <v>0.89</v>
          </cell>
          <cell r="I54">
            <v>10.86</v>
          </cell>
          <cell r="J54">
            <v>149.61000000000001</v>
          </cell>
        </row>
        <row r="55">
          <cell r="A55" t="str">
            <v>BSC_Hartberg_A</v>
          </cell>
          <cell r="B55">
            <v>1006</v>
          </cell>
          <cell r="C55" t="str">
            <v>BUOW_Litzelsdorf</v>
          </cell>
          <cell r="D55">
            <v>1</v>
          </cell>
          <cell r="E55">
            <v>1</v>
          </cell>
          <cell r="F55">
            <v>1.9</v>
          </cell>
          <cell r="G55">
            <v>64.81</v>
          </cell>
          <cell r="H55">
            <v>0.39</v>
          </cell>
          <cell r="I55">
            <v>13.29</v>
          </cell>
          <cell r="J55">
            <v>65.540000000000006</v>
          </cell>
        </row>
        <row r="56">
          <cell r="A56" t="str">
            <v>BSC_Hartberg_A</v>
          </cell>
          <cell r="B56">
            <v>474</v>
          </cell>
          <cell r="C56" t="str">
            <v>BUOW_Loipersdorf</v>
          </cell>
          <cell r="D56">
            <v>1</v>
          </cell>
          <cell r="E56">
            <v>1</v>
          </cell>
          <cell r="F56">
            <v>1.72</v>
          </cell>
          <cell r="G56">
            <v>58.51</v>
          </cell>
          <cell r="H56">
            <v>0.43</v>
          </cell>
          <cell r="I56">
            <v>14.75</v>
          </cell>
          <cell r="J56">
            <v>72.739999999999995</v>
          </cell>
        </row>
        <row r="57">
          <cell r="A57" t="str">
            <v>BSC_Hartberg_A</v>
          </cell>
          <cell r="B57">
            <v>375</v>
          </cell>
          <cell r="C57" t="str">
            <v>BUOW_Markt_Allhau</v>
          </cell>
          <cell r="D57">
            <v>1</v>
          </cell>
          <cell r="E57">
            <v>1</v>
          </cell>
          <cell r="F57">
            <v>1.33</v>
          </cell>
          <cell r="G57">
            <v>45.48</v>
          </cell>
          <cell r="H57">
            <v>0.27</v>
          </cell>
          <cell r="I57">
            <v>9.33</v>
          </cell>
          <cell r="J57">
            <v>45.99</v>
          </cell>
        </row>
        <row r="58">
          <cell r="A58" t="str">
            <v>BSC_Hartberg_A</v>
          </cell>
          <cell r="B58">
            <v>1277</v>
          </cell>
          <cell r="C58" t="str">
            <v>BUOW_Oberwart</v>
          </cell>
          <cell r="D58">
            <v>1</v>
          </cell>
          <cell r="E58">
            <v>1</v>
          </cell>
          <cell r="F58">
            <v>5.75</v>
          </cell>
          <cell r="G58">
            <v>70.09</v>
          </cell>
          <cell r="H58">
            <v>1.74</v>
          </cell>
          <cell r="I58">
            <v>21.24</v>
          </cell>
          <cell r="J58">
            <v>292.58999999999997</v>
          </cell>
        </row>
        <row r="59">
          <cell r="A59" t="str">
            <v>BSC_Hartberg_A</v>
          </cell>
          <cell r="B59">
            <v>913</v>
          </cell>
          <cell r="C59" t="str">
            <v>BUOW_Oberwart_Bundesstr</v>
          </cell>
          <cell r="D59">
            <v>1</v>
          </cell>
          <cell r="E59">
            <v>1</v>
          </cell>
          <cell r="F59">
            <v>1.51</v>
          </cell>
          <cell r="G59">
            <v>51.44</v>
          </cell>
          <cell r="H59">
            <v>0.34</v>
          </cell>
          <cell r="I59">
            <v>11.67</v>
          </cell>
          <cell r="J59">
            <v>57.53</v>
          </cell>
        </row>
        <row r="60">
          <cell r="A60" t="str">
            <v>BSC_Hartberg_A</v>
          </cell>
          <cell r="B60">
            <v>402</v>
          </cell>
          <cell r="C60" t="str">
            <v>BUOW_Pinkafeld</v>
          </cell>
          <cell r="D60">
            <v>1</v>
          </cell>
          <cell r="E60">
            <v>1</v>
          </cell>
          <cell r="F60">
            <v>0.8</v>
          </cell>
          <cell r="G60">
            <v>27.17</v>
          </cell>
          <cell r="H60">
            <v>0.2</v>
          </cell>
          <cell r="I60">
            <v>6.93</v>
          </cell>
          <cell r="J60">
            <v>34.159999999999997</v>
          </cell>
        </row>
        <row r="61">
          <cell r="A61" t="str">
            <v>BSC_Hartberg_A</v>
          </cell>
          <cell r="B61">
            <v>1005</v>
          </cell>
          <cell r="C61" t="str">
            <v>BUOW_Pinkafeld_Stadt</v>
          </cell>
          <cell r="D61">
            <v>1</v>
          </cell>
          <cell r="E61">
            <v>1</v>
          </cell>
          <cell r="F61">
            <v>5.5</v>
          </cell>
          <cell r="G61">
            <v>67.069999999999993</v>
          </cell>
          <cell r="H61">
            <v>1.1499999999999999</v>
          </cell>
          <cell r="I61">
            <v>14.03</v>
          </cell>
          <cell r="J61">
            <v>193.31</v>
          </cell>
        </row>
        <row r="62">
          <cell r="A62" t="str">
            <v>BSC_Hartberg_A</v>
          </cell>
          <cell r="B62">
            <v>771</v>
          </cell>
          <cell r="C62" t="str">
            <v>BUOW_Rechnitz</v>
          </cell>
          <cell r="D62">
            <v>1</v>
          </cell>
          <cell r="E62">
            <v>1</v>
          </cell>
          <cell r="F62">
            <v>3.23</v>
          </cell>
          <cell r="G62">
            <v>109.95</v>
          </cell>
          <cell r="H62">
            <v>0.69</v>
          </cell>
          <cell r="I62">
            <v>23.66</v>
          </cell>
          <cell r="J62">
            <v>116.67</v>
          </cell>
        </row>
        <row r="63">
          <cell r="A63" t="str">
            <v>BSC_Klagenfurt_A</v>
          </cell>
          <cell r="B63">
            <v>953</v>
          </cell>
          <cell r="C63" t="str">
            <v>KAFE_Agsdorf</v>
          </cell>
          <cell r="D63">
            <v>1</v>
          </cell>
          <cell r="E63">
            <v>1</v>
          </cell>
          <cell r="F63">
            <v>1.46</v>
          </cell>
          <cell r="G63">
            <v>49.57</v>
          </cell>
          <cell r="H63">
            <v>0.12</v>
          </cell>
          <cell r="I63">
            <v>4.05</v>
          </cell>
          <cell r="J63">
            <v>19.97</v>
          </cell>
        </row>
        <row r="64">
          <cell r="A64" t="str">
            <v>BSC_Spittal_an_der_Drau_A</v>
          </cell>
          <cell r="B64">
            <v>1138</v>
          </cell>
          <cell r="C64" t="str">
            <v>KAFE_Ebene_Reichenau</v>
          </cell>
          <cell r="D64">
            <v>1</v>
          </cell>
          <cell r="E64">
            <v>1</v>
          </cell>
          <cell r="F64">
            <v>0.57999999999999996</v>
          </cell>
          <cell r="G64">
            <v>7.04</v>
          </cell>
          <cell r="H64">
            <v>0.04</v>
          </cell>
          <cell r="I64">
            <v>0.48</v>
          </cell>
          <cell r="J64">
            <v>6.67</v>
          </cell>
        </row>
        <row r="65">
          <cell r="A65" t="str">
            <v>BSC_Klagenfurt_A</v>
          </cell>
          <cell r="B65">
            <v>954</v>
          </cell>
          <cell r="C65" t="str">
            <v>KAFE_Feldkirchen</v>
          </cell>
          <cell r="D65">
            <v>1</v>
          </cell>
          <cell r="E65">
            <v>1</v>
          </cell>
          <cell r="F65">
            <v>7.2</v>
          </cell>
          <cell r="G65">
            <v>87.74</v>
          </cell>
          <cell r="H65">
            <v>2.33</v>
          </cell>
          <cell r="I65">
            <v>28.45</v>
          </cell>
          <cell r="J65">
            <v>391.91</v>
          </cell>
        </row>
        <row r="66">
          <cell r="A66" t="str">
            <v>BSC_Klagenfurt_A</v>
          </cell>
          <cell r="B66">
            <v>1362</v>
          </cell>
          <cell r="C66" t="str">
            <v>KAFE_Glanegg</v>
          </cell>
          <cell r="D66">
            <v>1</v>
          </cell>
          <cell r="E66">
            <v>1</v>
          </cell>
          <cell r="F66">
            <v>1.61</v>
          </cell>
          <cell r="G66">
            <v>54.93</v>
          </cell>
          <cell r="H66">
            <v>0.38</v>
          </cell>
          <cell r="I66">
            <v>12.83</v>
          </cell>
          <cell r="J66">
            <v>63.29</v>
          </cell>
        </row>
        <row r="67">
          <cell r="A67" t="str">
            <v>BSC_Villach_A</v>
          </cell>
          <cell r="B67">
            <v>1139</v>
          </cell>
          <cell r="C67" t="str">
            <v>KAFE_Gnesau</v>
          </cell>
          <cell r="D67">
            <v>1</v>
          </cell>
          <cell r="E67">
            <v>1</v>
          </cell>
          <cell r="F67">
            <v>0.87</v>
          </cell>
          <cell r="G67">
            <v>29.72</v>
          </cell>
          <cell r="H67">
            <v>0.09</v>
          </cell>
          <cell r="I67">
            <v>3.23</v>
          </cell>
          <cell r="J67">
            <v>15.94</v>
          </cell>
        </row>
        <row r="68">
          <cell r="A68" t="str">
            <v>BSC_Villach_A</v>
          </cell>
          <cell r="B68">
            <v>1861</v>
          </cell>
          <cell r="C68" t="str">
            <v>KAFE_Himmelberg</v>
          </cell>
          <cell r="D68">
            <v>1</v>
          </cell>
          <cell r="E68">
            <v>1</v>
          </cell>
          <cell r="F68">
            <v>1.25</v>
          </cell>
          <cell r="G68">
            <v>42.5</v>
          </cell>
          <cell r="H68">
            <v>0.17</v>
          </cell>
          <cell r="I68">
            <v>5.8</v>
          </cell>
          <cell r="J68">
            <v>28.6</v>
          </cell>
        </row>
        <row r="69">
          <cell r="A69" t="str">
            <v>BSC_Villach_A</v>
          </cell>
          <cell r="B69">
            <v>1140</v>
          </cell>
          <cell r="C69" t="str">
            <v>KAFE_Ossiach</v>
          </cell>
          <cell r="D69">
            <v>1</v>
          </cell>
          <cell r="E69">
            <v>1</v>
          </cell>
          <cell r="F69">
            <v>3.5</v>
          </cell>
          <cell r="G69">
            <v>42.71</v>
          </cell>
          <cell r="H69">
            <v>0.96</v>
          </cell>
          <cell r="I69">
            <v>11.74</v>
          </cell>
          <cell r="J69">
            <v>161.79</v>
          </cell>
        </row>
        <row r="70">
          <cell r="A70" t="str">
            <v>BSC_Spittal_an_der_Drau_A</v>
          </cell>
          <cell r="B70">
            <v>1141</v>
          </cell>
          <cell r="C70" t="str">
            <v>KAFE_Turracherhoehe</v>
          </cell>
          <cell r="D70">
            <v>1</v>
          </cell>
          <cell r="E70">
            <v>1</v>
          </cell>
          <cell r="F70">
            <v>0.92</v>
          </cell>
          <cell r="G70">
            <v>11.25</v>
          </cell>
          <cell r="H70">
            <v>0.09</v>
          </cell>
          <cell r="I70">
            <v>1.1299999999999999</v>
          </cell>
          <cell r="J70">
            <v>15.63</v>
          </cell>
        </row>
        <row r="71">
          <cell r="A71" t="str">
            <v>BSC_Spittal_an_der_Drau_A</v>
          </cell>
          <cell r="B71">
            <v>12600</v>
          </cell>
          <cell r="C71" t="str">
            <v>KAFE_Turracherhoehe</v>
          </cell>
          <cell r="D71">
            <v>1</v>
          </cell>
          <cell r="E71">
            <v>2</v>
          </cell>
          <cell r="F71">
            <v>0.2</v>
          </cell>
          <cell r="G71">
            <v>2.44</v>
          </cell>
          <cell r="H71">
            <v>0.01</v>
          </cell>
          <cell r="I71">
            <v>0.18</v>
          </cell>
          <cell r="J71">
            <v>2.42</v>
          </cell>
        </row>
        <row r="72">
          <cell r="A72" t="str">
            <v>BSC_Villach_A</v>
          </cell>
          <cell r="B72">
            <v>1142</v>
          </cell>
          <cell r="C72" t="str">
            <v>KAFE_Weissenbach</v>
          </cell>
          <cell r="D72">
            <v>1</v>
          </cell>
          <cell r="E72">
            <v>1</v>
          </cell>
          <cell r="F72">
            <v>0.82</v>
          </cell>
          <cell r="G72">
            <v>27.93</v>
          </cell>
          <cell r="H72">
            <v>0.09</v>
          </cell>
          <cell r="I72">
            <v>2.96</v>
          </cell>
          <cell r="J72">
            <v>14.59</v>
          </cell>
        </row>
        <row r="73">
          <cell r="A73" t="str">
            <v>BSC_Spittal_an_der_Drau_A</v>
          </cell>
          <cell r="B73">
            <v>1143</v>
          </cell>
          <cell r="C73" t="str">
            <v>KAFE_Wiedweg</v>
          </cell>
          <cell r="D73">
            <v>1</v>
          </cell>
          <cell r="E73">
            <v>1</v>
          </cell>
          <cell r="F73">
            <v>1.24</v>
          </cell>
          <cell r="G73">
            <v>15.15</v>
          </cell>
          <cell r="H73">
            <v>0.19</v>
          </cell>
          <cell r="I73">
            <v>2.34</v>
          </cell>
          <cell r="J73">
            <v>32.22</v>
          </cell>
        </row>
        <row r="74">
          <cell r="A74" t="str">
            <v>BSC_Villach_A</v>
          </cell>
          <cell r="B74">
            <v>9018</v>
          </cell>
          <cell r="C74" t="str">
            <v>KAHE_Egg</v>
          </cell>
          <cell r="D74">
            <v>1</v>
          </cell>
          <cell r="E74">
            <v>1</v>
          </cell>
          <cell r="F74">
            <v>1.1200000000000001</v>
          </cell>
          <cell r="G74">
            <v>13.69</v>
          </cell>
          <cell r="H74">
            <v>0.14000000000000001</v>
          </cell>
          <cell r="I74">
            <v>1.72</v>
          </cell>
          <cell r="J74">
            <v>23.67</v>
          </cell>
        </row>
        <row r="75">
          <cell r="A75" t="str">
            <v>BSC_Villach_A</v>
          </cell>
          <cell r="B75">
            <v>1885</v>
          </cell>
          <cell r="C75" t="str">
            <v>KAHE_Hermagor</v>
          </cell>
          <cell r="D75">
            <v>1</v>
          </cell>
          <cell r="E75">
            <v>1</v>
          </cell>
          <cell r="F75">
            <v>2.0499999999999998</v>
          </cell>
          <cell r="G75">
            <v>69.92</v>
          </cell>
          <cell r="H75">
            <v>0.54</v>
          </cell>
          <cell r="I75">
            <v>18.32</v>
          </cell>
          <cell r="J75">
            <v>90.35</v>
          </cell>
        </row>
        <row r="76">
          <cell r="A76" t="str">
            <v>BSC_Lienz_A</v>
          </cell>
          <cell r="B76">
            <v>1862</v>
          </cell>
          <cell r="C76" t="str">
            <v>KAHE_Kirchbach</v>
          </cell>
          <cell r="D76">
            <v>1</v>
          </cell>
          <cell r="E76">
            <v>1</v>
          </cell>
          <cell r="F76">
            <v>1.1299999999999999</v>
          </cell>
          <cell r="G76">
            <v>38.58</v>
          </cell>
          <cell r="H76">
            <v>0.17</v>
          </cell>
          <cell r="I76">
            <v>5.84</v>
          </cell>
          <cell r="J76">
            <v>28.78</v>
          </cell>
        </row>
        <row r="77">
          <cell r="A77" t="str">
            <v>BSC_Lienz_A</v>
          </cell>
          <cell r="B77">
            <v>1887</v>
          </cell>
          <cell r="C77" t="str">
            <v>KAHE_Koetschach</v>
          </cell>
          <cell r="D77">
            <v>1</v>
          </cell>
          <cell r="E77">
            <v>1</v>
          </cell>
          <cell r="F77">
            <v>1.36</v>
          </cell>
          <cell r="G77">
            <v>46.42</v>
          </cell>
          <cell r="H77">
            <v>0.31</v>
          </cell>
          <cell r="I77">
            <v>10.52</v>
          </cell>
          <cell r="J77">
            <v>51.88</v>
          </cell>
        </row>
        <row r="78">
          <cell r="A78" t="str">
            <v>BSC_Villach_A</v>
          </cell>
          <cell r="B78">
            <v>7563</v>
          </cell>
          <cell r="C78" t="str">
            <v>KAHE_Kreuth</v>
          </cell>
          <cell r="D78">
            <v>1</v>
          </cell>
          <cell r="E78">
            <v>1</v>
          </cell>
          <cell r="F78">
            <v>0.5</v>
          </cell>
          <cell r="G78">
            <v>6.1</v>
          </cell>
          <cell r="H78">
            <v>0.06</v>
          </cell>
          <cell r="I78">
            <v>0.7</v>
          </cell>
          <cell r="J78">
            <v>9.61</v>
          </cell>
        </row>
        <row r="79">
          <cell r="A79" t="str">
            <v>BSC_Lienz_A</v>
          </cell>
          <cell r="B79">
            <v>7562</v>
          </cell>
          <cell r="C79" t="str">
            <v>KAHE_Nassfeld</v>
          </cell>
          <cell r="D79">
            <v>1</v>
          </cell>
          <cell r="E79">
            <v>1</v>
          </cell>
          <cell r="F79">
            <v>0.42</v>
          </cell>
          <cell r="G79">
            <v>5.12</v>
          </cell>
          <cell r="H79">
            <v>0.05</v>
          </cell>
          <cell r="I79">
            <v>0.63</v>
          </cell>
          <cell r="J79">
            <v>8.73</v>
          </cell>
        </row>
        <row r="80">
          <cell r="A80" t="str">
            <v>BSC_Villach_A</v>
          </cell>
          <cell r="B80">
            <v>1863</v>
          </cell>
          <cell r="C80" t="str">
            <v>KAHE_Passriach</v>
          </cell>
          <cell r="D80">
            <v>1</v>
          </cell>
          <cell r="E80">
            <v>1</v>
          </cell>
          <cell r="F80">
            <v>2.2999999999999998</v>
          </cell>
          <cell r="G80">
            <v>28.05</v>
          </cell>
          <cell r="H80">
            <v>0.37</v>
          </cell>
          <cell r="I80">
            <v>4.55</v>
          </cell>
          <cell r="J80">
            <v>62.73</v>
          </cell>
        </row>
        <row r="81">
          <cell r="A81" t="str">
            <v>BSC_Villach_A</v>
          </cell>
          <cell r="B81">
            <v>1864</v>
          </cell>
          <cell r="C81" t="str">
            <v>KAHE_Schlanitzen</v>
          </cell>
          <cell r="D81">
            <v>1</v>
          </cell>
          <cell r="E81">
            <v>1</v>
          </cell>
          <cell r="F81">
            <v>1.75</v>
          </cell>
          <cell r="G81">
            <v>59.7</v>
          </cell>
          <cell r="H81">
            <v>0.2</v>
          </cell>
          <cell r="I81">
            <v>6.77</v>
          </cell>
          <cell r="J81">
            <v>33.380000000000003</v>
          </cell>
        </row>
        <row r="82">
          <cell r="A82" t="str">
            <v>BSC_Villach_A</v>
          </cell>
          <cell r="B82">
            <v>1884</v>
          </cell>
          <cell r="C82" t="str">
            <v>KAHE_St_Stefan_a_d_Gail</v>
          </cell>
          <cell r="D82">
            <v>1</v>
          </cell>
          <cell r="E82">
            <v>1</v>
          </cell>
          <cell r="F82">
            <v>0.84</v>
          </cell>
          <cell r="G82">
            <v>10.24</v>
          </cell>
          <cell r="H82">
            <v>0.13</v>
          </cell>
          <cell r="I82">
            <v>1.6</v>
          </cell>
          <cell r="J82">
            <v>22.04</v>
          </cell>
        </row>
        <row r="83">
          <cell r="A83" t="str">
            <v>BSC_Lienz_A</v>
          </cell>
          <cell r="B83">
            <v>1865</v>
          </cell>
          <cell r="C83" t="str">
            <v>KAHE_Weidenburg</v>
          </cell>
          <cell r="D83">
            <v>1</v>
          </cell>
          <cell r="E83">
            <v>1</v>
          </cell>
          <cell r="F83">
            <v>1.84</v>
          </cell>
          <cell r="G83">
            <v>22.47</v>
          </cell>
          <cell r="H83">
            <v>0.26</v>
          </cell>
          <cell r="I83">
            <v>3.21</v>
          </cell>
          <cell r="J83">
            <v>44.19</v>
          </cell>
        </row>
        <row r="84">
          <cell r="A84" t="str">
            <v>BSC_Klagenfurt_A</v>
          </cell>
          <cell r="B84">
            <v>169</v>
          </cell>
          <cell r="C84" t="str">
            <v>KAKF_Arnulfplatz</v>
          </cell>
          <cell r="D84">
            <v>1</v>
          </cell>
          <cell r="E84">
            <v>1</v>
          </cell>
          <cell r="F84">
            <v>8.16</v>
          </cell>
          <cell r="G84">
            <v>99.54</v>
          </cell>
          <cell r="H84">
            <v>2.8</v>
          </cell>
          <cell r="I84">
            <v>34.090000000000003</v>
          </cell>
          <cell r="J84">
            <v>469.66</v>
          </cell>
        </row>
        <row r="85">
          <cell r="A85" t="str">
            <v>BSC_Klagenfurt_A</v>
          </cell>
          <cell r="B85">
            <v>170</v>
          </cell>
          <cell r="C85" t="str">
            <v>KAKF_Arnulfplatz</v>
          </cell>
          <cell r="D85">
            <v>1</v>
          </cell>
          <cell r="E85">
            <v>2</v>
          </cell>
          <cell r="F85">
            <v>6.03</v>
          </cell>
          <cell r="G85">
            <v>73.53</v>
          </cell>
          <cell r="H85">
            <v>2.0299999999999998</v>
          </cell>
          <cell r="I85">
            <v>24.79</v>
          </cell>
          <cell r="J85">
            <v>341.56</v>
          </cell>
        </row>
        <row r="86">
          <cell r="A86" t="str">
            <v>BSC_Klagenfurt_A</v>
          </cell>
          <cell r="B86">
            <v>171</v>
          </cell>
          <cell r="C86" t="str">
            <v>KAKF_Arnulfplatz</v>
          </cell>
          <cell r="D86">
            <v>1</v>
          </cell>
          <cell r="E86">
            <v>3</v>
          </cell>
          <cell r="F86">
            <v>6.46</v>
          </cell>
          <cell r="G86">
            <v>78.84</v>
          </cell>
          <cell r="H86">
            <v>2.33</v>
          </cell>
          <cell r="I86">
            <v>28.41</v>
          </cell>
          <cell r="J86">
            <v>391.37</v>
          </cell>
        </row>
        <row r="87">
          <cell r="A87" t="str">
            <v>BSC_Klagenfurt_A</v>
          </cell>
          <cell r="B87">
            <v>173</v>
          </cell>
          <cell r="C87" t="str">
            <v>KAKF_F_Seeland_Str</v>
          </cell>
          <cell r="D87">
            <v>1</v>
          </cell>
          <cell r="E87">
            <v>1</v>
          </cell>
          <cell r="F87">
            <v>2.08</v>
          </cell>
          <cell r="G87">
            <v>25.36</v>
          </cell>
          <cell r="H87">
            <v>0.74</v>
          </cell>
          <cell r="I87">
            <v>9.0500000000000007</v>
          </cell>
          <cell r="J87">
            <v>124.73</v>
          </cell>
        </row>
        <row r="88">
          <cell r="A88" t="str">
            <v>BSC_Klagenfurt_A</v>
          </cell>
          <cell r="B88">
            <v>174</v>
          </cell>
          <cell r="C88" t="str">
            <v>KAKF_F_Seeland_Str</v>
          </cell>
          <cell r="D88">
            <v>1</v>
          </cell>
          <cell r="E88">
            <v>2</v>
          </cell>
          <cell r="F88">
            <v>2.67</v>
          </cell>
          <cell r="G88">
            <v>32.5</v>
          </cell>
          <cell r="H88">
            <v>0.66</v>
          </cell>
          <cell r="I88">
            <v>8.0399999999999991</v>
          </cell>
          <cell r="J88">
            <v>110.72</v>
          </cell>
        </row>
        <row r="89">
          <cell r="A89" t="str">
            <v>BSC_Klagenfurt_A</v>
          </cell>
          <cell r="B89">
            <v>175</v>
          </cell>
          <cell r="C89" t="str">
            <v>KAKF_F_Seeland_Str</v>
          </cell>
          <cell r="D89">
            <v>1</v>
          </cell>
          <cell r="E89">
            <v>3</v>
          </cell>
          <cell r="F89">
            <v>2.19</v>
          </cell>
          <cell r="G89">
            <v>26.71</v>
          </cell>
          <cell r="H89">
            <v>0.64</v>
          </cell>
          <cell r="I89">
            <v>7.79</v>
          </cell>
          <cell r="J89">
            <v>107.33</v>
          </cell>
        </row>
        <row r="90">
          <cell r="A90" t="str">
            <v>BSC_Klagenfurt_A</v>
          </cell>
          <cell r="B90">
            <v>545</v>
          </cell>
          <cell r="C90" t="str">
            <v>KAKF_Fischlstr</v>
          </cell>
          <cell r="D90">
            <v>1</v>
          </cell>
          <cell r="E90">
            <v>1</v>
          </cell>
          <cell r="F90">
            <v>4.6100000000000003</v>
          </cell>
          <cell r="G90">
            <v>56.16</v>
          </cell>
          <cell r="H90">
            <v>1.76</v>
          </cell>
          <cell r="I90">
            <v>21.45</v>
          </cell>
          <cell r="J90">
            <v>295.48</v>
          </cell>
        </row>
        <row r="91">
          <cell r="A91" t="str">
            <v>BSC_Klagenfurt_A</v>
          </cell>
          <cell r="B91">
            <v>546</v>
          </cell>
          <cell r="C91" t="str">
            <v>KAKF_Fischlstr</v>
          </cell>
          <cell r="D91">
            <v>1</v>
          </cell>
          <cell r="E91">
            <v>2</v>
          </cell>
          <cell r="F91">
            <v>3.94</v>
          </cell>
          <cell r="G91">
            <v>48.08</v>
          </cell>
          <cell r="H91">
            <v>1.2</v>
          </cell>
          <cell r="I91">
            <v>14.67</v>
          </cell>
          <cell r="J91">
            <v>202.14</v>
          </cell>
        </row>
        <row r="92">
          <cell r="A92" t="str">
            <v>BSC_Klagenfurt_A</v>
          </cell>
          <cell r="B92">
            <v>547</v>
          </cell>
          <cell r="C92" t="str">
            <v>KAKF_Fischlstr</v>
          </cell>
          <cell r="D92">
            <v>1</v>
          </cell>
          <cell r="E92">
            <v>3</v>
          </cell>
          <cell r="F92">
            <v>4.08</v>
          </cell>
          <cell r="G92">
            <v>49.78</v>
          </cell>
          <cell r="H92">
            <v>1.1399999999999999</v>
          </cell>
          <cell r="I92">
            <v>13.94</v>
          </cell>
          <cell r="J92">
            <v>192.04</v>
          </cell>
        </row>
        <row r="93">
          <cell r="A93" t="str">
            <v>BSC_Klagenfurt_A</v>
          </cell>
          <cell r="B93">
            <v>172</v>
          </cell>
          <cell r="C93" t="str">
            <v>KAKF_Flughafenstr</v>
          </cell>
          <cell r="D93">
            <v>1</v>
          </cell>
          <cell r="E93">
            <v>1</v>
          </cell>
          <cell r="F93">
            <v>1.77</v>
          </cell>
          <cell r="G93">
            <v>21.65</v>
          </cell>
          <cell r="H93">
            <v>0.56999999999999995</v>
          </cell>
          <cell r="I93">
            <v>6.91</v>
          </cell>
          <cell r="J93">
            <v>95.21</v>
          </cell>
        </row>
        <row r="94">
          <cell r="A94" t="str">
            <v>BSC_Klagenfurt_A</v>
          </cell>
          <cell r="B94">
            <v>462</v>
          </cell>
          <cell r="C94" t="str">
            <v>KAKF_Flughafenstr</v>
          </cell>
          <cell r="D94">
            <v>1</v>
          </cell>
          <cell r="E94">
            <v>2</v>
          </cell>
          <cell r="F94">
            <v>2.61</v>
          </cell>
          <cell r="G94">
            <v>31.83</v>
          </cell>
          <cell r="H94">
            <v>0.66</v>
          </cell>
          <cell r="I94">
            <v>8.02</v>
          </cell>
          <cell r="J94">
            <v>110.46</v>
          </cell>
        </row>
        <row r="95">
          <cell r="A95" t="str">
            <v>BSC_Klagenfurt_A</v>
          </cell>
          <cell r="B95">
            <v>2237</v>
          </cell>
          <cell r="C95" t="str">
            <v>KAKF_Grossbuch</v>
          </cell>
          <cell r="D95">
            <v>1</v>
          </cell>
          <cell r="E95">
            <v>1</v>
          </cell>
          <cell r="F95">
            <v>1.85</v>
          </cell>
          <cell r="G95">
            <v>63.11</v>
          </cell>
          <cell r="H95">
            <v>0.45</v>
          </cell>
          <cell r="I95">
            <v>15.29</v>
          </cell>
          <cell r="J95">
            <v>75.400000000000006</v>
          </cell>
        </row>
        <row r="96">
          <cell r="A96" t="str">
            <v>BSC_Klagenfurt_B</v>
          </cell>
          <cell r="B96">
            <v>1363</v>
          </cell>
          <cell r="C96" t="str">
            <v>KAKF_Hoertendorf</v>
          </cell>
          <cell r="D96">
            <v>1</v>
          </cell>
          <cell r="E96">
            <v>1</v>
          </cell>
          <cell r="F96">
            <v>5.56</v>
          </cell>
          <cell r="G96">
            <v>67.77</v>
          </cell>
          <cell r="H96">
            <v>1.99</v>
          </cell>
          <cell r="I96">
            <v>24.22</v>
          </cell>
          <cell r="J96">
            <v>333.65</v>
          </cell>
        </row>
        <row r="97">
          <cell r="A97" t="str">
            <v>BSC_Klagenfurt_A</v>
          </cell>
          <cell r="B97">
            <v>163</v>
          </cell>
          <cell r="C97" t="str">
            <v>KAKF_Krassnigstr</v>
          </cell>
          <cell r="D97">
            <v>1</v>
          </cell>
          <cell r="E97">
            <v>1</v>
          </cell>
          <cell r="F97">
            <v>4.16</v>
          </cell>
          <cell r="G97">
            <v>50.73</v>
          </cell>
          <cell r="H97">
            <v>1.47</v>
          </cell>
          <cell r="I97">
            <v>17.88</v>
          </cell>
          <cell r="J97">
            <v>246.27</v>
          </cell>
        </row>
        <row r="98">
          <cell r="A98" t="str">
            <v>BSC_Klagenfurt_A</v>
          </cell>
          <cell r="B98">
            <v>164</v>
          </cell>
          <cell r="C98" t="str">
            <v>KAKF_Krassnigstr</v>
          </cell>
          <cell r="D98">
            <v>1</v>
          </cell>
          <cell r="E98">
            <v>2</v>
          </cell>
          <cell r="F98">
            <v>3.56</v>
          </cell>
          <cell r="G98">
            <v>43.47</v>
          </cell>
          <cell r="H98">
            <v>0.96</v>
          </cell>
          <cell r="I98">
            <v>11.7</v>
          </cell>
          <cell r="J98">
            <v>161.16999999999999</v>
          </cell>
        </row>
        <row r="99">
          <cell r="A99" t="str">
            <v>BSC_Klagenfurt_A</v>
          </cell>
          <cell r="B99">
            <v>165</v>
          </cell>
          <cell r="C99" t="str">
            <v>KAKF_Krassnigstr</v>
          </cell>
          <cell r="D99">
            <v>1</v>
          </cell>
          <cell r="E99">
            <v>3</v>
          </cell>
          <cell r="F99">
            <v>6.71</v>
          </cell>
          <cell r="G99">
            <v>81.8</v>
          </cell>
          <cell r="H99">
            <v>2.2400000000000002</v>
          </cell>
          <cell r="I99">
            <v>27.32</v>
          </cell>
          <cell r="J99">
            <v>376.44</v>
          </cell>
        </row>
        <row r="100">
          <cell r="A100" t="str">
            <v>BSC_Klagenfurt_A</v>
          </cell>
          <cell r="B100">
            <v>702</v>
          </cell>
          <cell r="C100" t="str">
            <v>KAKF_Lendorf</v>
          </cell>
          <cell r="D100">
            <v>1</v>
          </cell>
          <cell r="E100">
            <v>1</v>
          </cell>
          <cell r="F100">
            <v>3.26</v>
          </cell>
          <cell r="G100">
            <v>39.79</v>
          </cell>
          <cell r="H100">
            <v>0.9</v>
          </cell>
          <cell r="I100">
            <v>10.97</v>
          </cell>
          <cell r="J100">
            <v>151.1</v>
          </cell>
        </row>
        <row r="101">
          <cell r="A101" t="str">
            <v>BSC_Klagenfurt_A</v>
          </cell>
          <cell r="B101">
            <v>166</v>
          </cell>
          <cell r="C101" t="str">
            <v>KAKF_Suedring</v>
          </cell>
          <cell r="D101">
            <v>1</v>
          </cell>
          <cell r="E101">
            <v>1</v>
          </cell>
          <cell r="F101">
            <v>4.59</v>
          </cell>
          <cell r="G101">
            <v>55.94</v>
          </cell>
          <cell r="H101">
            <v>1.55</v>
          </cell>
          <cell r="I101">
            <v>18.920000000000002</v>
          </cell>
          <cell r="J101">
            <v>260.60000000000002</v>
          </cell>
        </row>
        <row r="102">
          <cell r="A102" t="str">
            <v>BSC_Klagenfurt_A</v>
          </cell>
          <cell r="B102">
            <v>167</v>
          </cell>
          <cell r="C102" t="str">
            <v>KAKF_Suedring</v>
          </cell>
          <cell r="D102">
            <v>1</v>
          </cell>
          <cell r="E102">
            <v>2</v>
          </cell>
          <cell r="F102">
            <v>0.86</v>
          </cell>
          <cell r="G102">
            <v>29.21</v>
          </cell>
          <cell r="H102">
            <v>0.19</v>
          </cell>
          <cell r="I102">
            <v>6.37</v>
          </cell>
          <cell r="J102">
            <v>31.41</v>
          </cell>
        </row>
        <row r="103">
          <cell r="A103" t="str">
            <v>BSC_Klagenfurt_A</v>
          </cell>
          <cell r="B103">
            <v>168</v>
          </cell>
          <cell r="C103" t="str">
            <v>KAKF_Suedring</v>
          </cell>
          <cell r="D103">
            <v>1</v>
          </cell>
          <cell r="E103">
            <v>3</v>
          </cell>
          <cell r="F103">
            <v>3.22</v>
          </cell>
          <cell r="G103">
            <v>39.24</v>
          </cell>
          <cell r="H103">
            <v>0.99</v>
          </cell>
          <cell r="I103">
            <v>12.08</v>
          </cell>
          <cell r="J103">
            <v>166.47</v>
          </cell>
        </row>
        <row r="104">
          <cell r="A104" t="str">
            <v>BSC_Klagenfurt_A</v>
          </cell>
          <cell r="B104">
            <v>8469</v>
          </cell>
          <cell r="C104" t="str">
            <v>KAKF_Viktring</v>
          </cell>
          <cell r="D104">
            <v>1</v>
          </cell>
          <cell r="E104">
            <v>1</v>
          </cell>
          <cell r="F104">
            <v>1.48</v>
          </cell>
          <cell r="G104">
            <v>18.079999999999998</v>
          </cell>
          <cell r="H104">
            <v>0.32</v>
          </cell>
          <cell r="I104">
            <v>3.91</v>
          </cell>
          <cell r="J104">
            <v>53.8</v>
          </cell>
        </row>
        <row r="105">
          <cell r="A105" t="str">
            <v>BSC_Klagenfurt_A</v>
          </cell>
          <cell r="B105">
            <v>9081</v>
          </cell>
          <cell r="C105" t="str">
            <v>KAKF_Viktring</v>
          </cell>
          <cell r="D105">
            <v>2</v>
          </cell>
          <cell r="E105">
            <v>1</v>
          </cell>
          <cell r="F105">
            <v>4.21</v>
          </cell>
          <cell r="G105">
            <v>51.37</v>
          </cell>
          <cell r="H105">
            <v>1.1100000000000001</v>
          </cell>
          <cell r="I105">
            <v>13.54</v>
          </cell>
          <cell r="J105">
            <v>186.54</v>
          </cell>
        </row>
        <row r="106">
          <cell r="A106" t="str">
            <v>BSC_Klagenfurt_A</v>
          </cell>
          <cell r="B106">
            <v>9506</v>
          </cell>
          <cell r="C106" t="str">
            <v>KAKF_Villacher_Str</v>
          </cell>
          <cell r="D106">
            <v>1</v>
          </cell>
          <cell r="E106">
            <v>1</v>
          </cell>
          <cell r="F106">
            <v>2.5</v>
          </cell>
          <cell r="G106">
            <v>30.55</v>
          </cell>
          <cell r="H106">
            <v>0.78</v>
          </cell>
          <cell r="I106">
            <v>9.4700000000000006</v>
          </cell>
          <cell r="J106">
            <v>130.41</v>
          </cell>
        </row>
        <row r="107">
          <cell r="A107" t="str">
            <v>BSC_Klagenfurt_A</v>
          </cell>
          <cell r="B107">
            <v>9507</v>
          </cell>
          <cell r="C107" t="str">
            <v>KAKF_Villacher_Str</v>
          </cell>
          <cell r="D107">
            <v>1</v>
          </cell>
          <cell r="E107">
            <v>2</v>
          </cell>
          <cell r="F107">
            <v>2.67</v>
          </cell>
          <cell r="G107">
            <v>32.5</v>
          </cell>
          <cell r="H107">
            <v>0.81</v>
          </cell>
          <cell r="I107">
            <v>9.89</v>
          </cell>
          <cell r="J107">
            <v>136.21</v>
          </cell>
        </row>
        <row r="108">
          <cell r="A108" t="str">
            <v>BSC_Klagenfurt_A</v>
          </cell>
          <cell r="B108">
            <v>9508</v>
          </cell>
          <cell r="C108" t="str">
            <v>KAKF_Villacher_Str</v>
          </cell>
          <cell r="D108">
            <v>1</v>
          </cell>
          <cell r="E108">
            <v>3</v>
          </cell>
          <cell r="F108">
            <v>3.79</v>
          </cell>
          <cell r="G108">
            <v>46.22</v>
          </cell>
          <cell r="H108">
            <v>1.07</v>
          </cell>
          <cell r="I108">
            <v>13.07</v>
          </cell>
          <cell r="J108">
            <v>180.01</v>
          </cell>
        </row>
        <row r="109">
          <cell r="A109" t="str">
            <v>BSC_Klagenfurt_A</v>
          </cell>
          <cell r="B109">
            <v>1368</v>
          </cell>
          <cell r="C109" t="str">
            <v>KAKL_Feistritz_i_Rosental</v>
          </cell>
          <cell r="D109">
            <v>1</v>
          </cell>
          <cell r="E109">
            <v>1</v>
          </cell>
          <cell r="F109">
            <v>2.5</v>
          </cell>
          <cell r="G109">
            <v>85.17</v>
          </cell>
          <cell r="H109">
            <v>0.51</v>
          </cell>
          <cell r="I109">
            <v>17.46</v>
          </cell>
          <cell r="J109">
            <v>86.12</v>
          </cell>
        </row>
        <row r="110">
          <cell r="A110" t="str">
            <v>BSC_Klagenfurt_B</v>
          </cell>
          <cell r="B110">
            <v>885</v>
          </cell>
          <cell r="C110" t="str">
            <v>KAKL_Ferlach</v>
          </cell>
          <cell r="D110">
            <v>1</v>
          </cell>
          <cell r="E110">
            <v>1</v>
          </cell>
          <cell r="F110">
            <v>5.13</v>
          </cell>
          <cell r="G110">
            <v>62.56</v>
          </cell>
          <cell r="H110">
            <v>1.31</v>
          </cell>
          <cell r="I110">
            <v>15.92</v>
          </cell>
          <cell r="J110">
            <v>219.26</v>
          </cell>
        </row>
        <row r="111">
          <cell r="A111" t="str">
            <v>BSC_Klagenfurt_A</v>
          </cell>
          <cell r="B111">
            <v>1657</v>
          </cell>
          <cell r="C111" t="str">
            <v>KAKL_Koettmannsdorf</v>
          </cell>
          <cell r="D111">
            <v>1</v>
          </cell>
          <cell r="E111">
            <v>1</v>
          </cell>
          <cell r="F111">
            <v>1.05</v>
          </cell>
          <cell r="G111">
            <v>35.770000000000003</v>
          </cell>
          <cell r="H111">
            <v>0.18</v>
          </cell>
          <cell r="I111">
            <v>6.18</v>
          </cell>
          <cell r="J111">
            <v>30.5</v>
          </cell>
        </row>
        <row r="112">
          <cell r="A112" t="str">
            <v>BSC_Klagenfurt_A</v>
          </cell>
          <cell r="B112">
            <v>1912</v>
          </cell>
          <cell r="C112" t="str">
            <v>KAKL_Krumpendorf</v>
          </cell>
          <cell r="D112">
            <v>1</v>
          </cell>
          <cell r="E112">
            <v>1</v>
          </cell>
          <cell r="F112">
            <v>4.47</v>
          </cell>
          <cell r="G112">
            <v>54.51</v>
          </cell>
          <cell r="H112">
            <v>1.33</v>
          </cell>
          <cell r="I112">
            <v>16.16</v>
          </cell>
          <cell r="J112">
            <v>222.64</v>
          </cell>
        </row>
        <row r="113">
          <cell r="A113" t="str">
            <v>BSC_Klagenfurt_A</v>
          </cell>
          <cell r="B113">
            <v>1369</v>
          </cell>
          <cell r="C113" t="str">
            <v>KAKL_Lukowitz</v>
          </cell>
          <cell r="D113">
            <v>1</v>
          </cell>
          <cell r="E113">
            <v>1</v>
          </cell>
          <cell r="F113">
            <v>3.23</v>
          </cell>
          <cell r="G113">
            <v>39.39</v>
          </cell>
          <cell r="H113">
            <v>0.56999999999999995</v>
          </cell>
          <cell r="I113">
            <v>6.94</v>
          </cell>
          <cell r="J113">
            <v>95.59</v>
          </cell>
        </row>
        <row r="114">
          <cell r="A114" t="str">
            <v>BSC_Klagenfurt_A</v>
          </cell>
          <cell r="B114">
            <v>1915</v>
          </cell>
          <cell r="C114" t="str">
            <v>KAKL_Maria_Rain</v>
          </cell>
          <cell r="D114">
            <v>1</v>
          </cell>
          <cell r="E114">
            <v>1</v>
          </cell>
          <cell r="F114">
            <v>0.47</v>
          </cell>
          <cell r="G114">
            <v>16.010000000000002</v>
          </cell>
          <cell r="H114">
            <v>0.02</v>
          </cell>
          <cell r="I114">
            <v>0.52</v>
          </cell>
          <cell r="J114">
            <v>2.5499999999999998</v>
          </cell>
        </row>
        <row r="115">
          <cell r="A115" t="str">
            <v>BSC_Klagenfurt_A</v>
          </cell>
          <cell r="B115">
            <v>2419</v>
          </cell>
          <cell r="C115" t="str">
            <v>KAKL_Maria_Rain</v>
          </cell>
          <cell r="D115">
            <v>1</v>
          </cell>
          <cell r="E115">
            <v>2</v>
          </cell>
          <cell r="F115">
            <v>2.2999999999999998</v>
          </cell>
          <cell r="G115">
            <v>28.05</v>
          </cell>
          <cell r="H115">
            <v>0.63</v>
          </cell>
          <cell r="I115">
            <v>7.63</v>
          </cell>
          <cell r="J115">
            <v>105.08</v>
          </cell>
        </row>
        <row r="116">
          <cell r="A116" t="str">
            <v>BSC_Klagenfurt_B</v>
          </cell>
          <cell r="B116">
            <v>1931</v>
          </cell>
          <cell r="C116" t="str">
            <v>KAKL_Maria_Saal</v>
          </cell>
          <cell r="D116">
            <v>1</v>
          </cell>
          <cell r="E116">
            <v>1</v>
          </cell>
          <cell r="F116">
            <v>1.6</v>
          </cell>
          <cell r="G116">
            <v>54.42</v>
          </cell>
          <cell r="H116">
            <v>0.17</v>
          </cell>
          <cell r="I116">
            <v>5.71</v>
          </cell>
          <cell r="J116">
            <v>28.15</v>
          </cell>
        </row>
        <row r="117">
          <cell r="A117" t="str">
            <v>BSC_Klagenfurt_B</v>
          </cell>
          <cell r="B117">
            <v>2416</v>
          </cell>
          <cell r="C117" t="str">
            <v>KAKL_Maria_Saal</v>
          </cell>
          <cell r="D117">
            <v>2</v>
          </cell>
          <cell r="E117">
            <v>1</v>
          </cell>
          <cell r="F117">
            <v>1.25</v>
          </cell>
          <cell r="G117">
            <v>42.67</v>
          </cell>
          <cell r="H117">
            <v>0.27</v>
          </cell>
          <cell r="I117">
            <v>9.14</v>
          </cell>
          <cell r="J117">
            <v>45.07</v>
          </cell>
        </row>
        <row r="118">
          <cell r="A118" t="str">
            <v>BSC_Klagenfurt_B</v>
          </cell>
          <cell r="B118">
            <v>1916</v>
          </cell>
          <cell r="C118" t="str">
            <v>KAKL_Oberdoerfl</v>
          </cell>
          <cell r="D118">
            <v>1</v>
          </cell>
          <cell r="E118">
            <v>1</v>
          </cell>
          <cell r="F118">
            <v>1.27</v>
          </cell>
          <cell r="G118">
            <v>43.26</v>
          </cell>
          <cell r="H118">
            <v>0.25</v>
          </cell>
          <cell r="I118">
            <v>8.3800000000000008</v>
          </cell>
          <cell r="J118">
            <v>41.34</v>
          </cell>
        </row>
        <row r="119">
          <cell r="A119" t="str">
            <v>BSC_Klagenfurt_A</v>
          </cell>
          <cell r="B119">
            <v>1365</v>
          </cell>
          <cell r="C119" t="str">
            <v>KAKL_Poertschach_A2</v>
          </cell>
          <cell r="D119">
            <v>1</v>
          </cell>
          <cell r="E119">
            <v>1</v>
          </cell>
          <cell r="F119">
            <v>2.52</v>
          </cell>
          <cell r="G119">
            <v>30.73</v>
          </cell>
          <cell r="H119">
            <v>0.75</v>
          </cell>
          <cell r="I119">
            <v>9.1199999999999992</v>
          </cell>
          <cell r="J119">
            <v>125.59</v>
          </cell>
        </row>
        <row r="120">
          <cell r="A120" t="str">
            <v>BSC_Klagenfurt_A</v>
          </cell>
          <cell r="B120">
            <v>10700</v>
          </cell>
          <cell r="C120" t="str">
            <v>KAKL_Poertschach_A2</v>
          </cell>
          <cell r="D120">
            <v>1</v>
          </cell>
          <cell r="E120">
            <v>2</v>
          </cell>
          <cell r="F120">
            <v>6.25</v>
          </cell>
          <cell r="G120">
            <v>76.22</v>
          </cell>
          <cell r="H120">
            <v>1.95</v>
          </cell>
          <cell r="I120">
            <v>23.73</v>
          </cell>
          <cell r="J120">
            <v>326.93</v>
          </cell>
        </row>
        <row r="121">
          <cell r="A121" t="str">
            <v>BSC_Villach_A</v>
          </cell>
          <cell r="B121">
            <v>1934</v>
          </cell>
          <cell r="C121" t="str">
            <v>KAKL_Schiefling_am_See</v>
          </cell>
          <cell r="D121">
            <v>1</v>
          </cell>
          <cell r="E121">
            <v>1</v>
          </cell>
          <cell r="F121">
            <v>2.37</v>
          </cell>
          <cell r="G121">
            <v>80.819999999999993</v>
          </cell>
          <cell r="H121">
            <v>0.45</v>
          </cell>
          <cell r="I121">
            <v>15.3</v>
          </cell>
          <cell r="J121">
            <v>75.459999999999994</v>
          </cell>
        </row>
        <row r="122">
          <cell r="A122" t="str">
            <v>BSC_Lienz_A</v>
          </cell>
          <cell r="B122">
            <v>1876</v>
          </cell>
          <cell r="C122" t="str">
            <v>KASP_Apriach</v>
          </cell>
          <cell r="D122">
            <v>1</v>
          </cell>
          <cell r="E122">
            <v>1</v>
          </cell>
          <cell r="F122">
            <v>0.72</v>
          </cell>
          <cell r="G122">
            <v>8.7799999999999994</v>
          </cell>
          <cell r="H122">
            <v>0.04</v>
          </cell>
          <cell r="I122">
            <v>0.55000000000000004</v>
          </cell>
          <cell r="J122">
            <v>7.54</v>
          </cell>
        </row>
        <row r="123">
          <cell r="A123" t="str">
            <v>BSC_Spittal_an_der_Drau_A</v>
          </cell>
          <cell r="B123">
            <v>1144</v>
          </cell>
          <cell r="C123" t="str">
            <v>KASP_Bad_Kleinkirchheim</v>
          </cell>
          <cell r="D123">
            <v>1</v>
          </cell>
          <cell r="E123">
            <v>1</v>
          </cell>
          <cell r="F123">
            <v>2.72</v>
          </cell>
          <cell r="G123">
            <v>33.14</v>
          </cell>
          <cell r="H123">
            <v>0.75</v>
          </cell>
          <cell r="I123">
            <v>9.14</v>
          </cell>
          <cell r="J123">
            <v>125.95</v>
          </cell>
        </row>
        <row r="124">
          <cell r="A124" t="str">
            <v>BSC_Lienz_A</v>
          </cell>
          <cell r="B124">
            <v>1145</v>
          </cell>
          <cell r="C124" t="str">
            <v>KASP_Egg</v>
          </cell>
          <cell r="D124">
            <v>1</v>
          </cell>
          <cell r="E124">
            <v>1</v>
          </cell>
          <cell r="F124">
            <v>2.75</v>
          </cell>
          <cell r="G124">
            <v>93.68</v>
          </cell>
          <cell r="H124">
            <v>0.74</v>
          </cell>
          <cell r="I124">
            <v>25.06</v>
          </cell>
          <cell r="J124">
            <v>123.57</v>
          </cell>
        </row>
        <row r="125">
          <cell r="A125" t="str">
            <v>BSC_Spittal_an_der_Drau_A</v>
          </cell>
          <cell r="B125">
            <v>726</v>
          </cell>
          <cell r="C125" t="str">
            <v>KASP_Gmuend</v>
          </cell>
          <cell r="D125">
            <v>1</v>
          </cell>
          <cell r="E125">
            <v>1</v>
          </cell>
          <cell r="F125">
            <v>2.96</v>
          </cell>
          <cell r="G125">
            <v>36.130000000000003</v>
          </cell>
          <cell r="H125">
            <v>0.82</v>
          </cell>
          <cell r="I125">
            <v>10.01</v>
          </cell>
          <cell r="J125">
            <v>137.96</v>
          </cell>
        </row>
        <row r="126">
          <cell r="A126" t="str">
            <v>BSC_Lienz_A</v>
          </cell>
          <cell r="B126">
            <v>7645</v>
          </cell>
          <cell r="C126" t="str">
            <v>KASP_Goeritz</v>
          </cell>
          <cell r="D126">
            <v>1</v>
          </cell>
          <cell r="E126">
            <v>1</v>
          </cell>
          <cell r="F126">
            <v>1.05</v>
          </cell>
          <cell r="G126">
            <v>12.8</v>
          </cell>
          <cell r="H126">
            <v>0.12</v>
          </cell>
          <cell r="I126">
            <v>1.49</v>
          </cell>
          <cell r="J126">
            <v>20.57</v>
          </cell>
        </row>
        <row r="127">
          <cell r="A127" t="str">
            <v>BSC_Lienz_A</v>
          </cell>
          <cell r="B127">
            <v>1146</v>
          </cell>
          <cell r="C127" t="str">
            <v>KASP_Greifenburg</v>
          </cell>
          <cell r="D127">
            <v>1</v>
          </cell>
          <cell r="E127">
            <v>1</v>
          </cell>
          <cell r="F127">
            <v>1.56</v>
          </cell>
          <cell r="G127">
            <v>53.14</v>
          </cell>
          <cell r="H127">
            <v>0.23</v>
          </cell>
          <cell r="I127">
            <v>7.97</v>
          </cell>
          <cell r="J127">
            <v>39.31</v>
          </cell>
        </row>
        <row r="128">
          <cell r="A128" t="str">
            <v>BSC_Lienz_A</v>
          </cell>
          <cell r="B128">
            <v>7602</v>
          </cell>
          <cell r="C128" t="str">
            <v>KASP_Heiligenblut</v>
          </cell>
          <cell r="D128">
            <v>1</v>
          </cell>
          <cell r="E128">
            <v>1</v>
          </cell>
          <cell r="F128">
            <v>0.86</v>
          </cell>
          <cell r="G128">
            <v>10.55</v>
          </cell>
          <cell r="H128">
            <v>0.11</v>
          </cell>
          <cell r="I128">
            <v>1.35</v>
          </cell>
          <cell r="J128">
            <v>18.55</v>
          </cell>
        </row>
        <row r="129">
          <cell r="A129" t="str">
            <v>BSC_Spittal_an_der_Drau_A</v>
          </cell>
          <cell r="B129">
            <v>720</v>
          </cell>
          <cell r="C129" t="str">
            <v>KASP_Koschach</v>
          </cell>
          <cell r="D129">
            <v>1</v>
          </cell>
          <cell r="E129">
            <v>1</v>
          </cell>
          <cell r="F129">
            <v>0.69</v>
          </cell>
          <cell r="G129">
            <v>23.42</v>
          </cell>
          <cell r="H129">
            <v>7.0000000000000007E-2</v>
          </cell>
          <cell r="I129">
            <v>2.2400000000000002</v>
          </cell>
          <cell r="J129">
            <v>11.04</v>
          </cell>
        </row>
        <row r="130">
          <cell r="A130" t="str">
            <v>BSC_Spittal_an_der_Drau_A</v>
          </cell>
          <cell r="B130">
            <v>1935</v>
          </cell>
          <cell r="C130" t="str">
            <v>KASP_Lassach_Sonnseite</v>
          </cell>
          <cell r="D130">
            <v>1</v>
          </cell>
          <cell r="E130">
            <v>1</v>
          </cell>
          <cell r="F130">
            <v>0.34</v>
          </cell>
          <cell r="G130">
            <v>4.21</v>
          </cell>
          <cell r="H130">
            <v>0.03</v>
          </cell>
          <cell r="I130">
            <v>0.32</v>
          </cell>
          <cell r="J130">
            <v>4.43</v>
          </cell>
        </row>
        <row r="131">
          <cell r="A131" t="str">
            <v>BSC_Spittal_an_der_Drau_A</v>
          </cell>
          <cell r="B131">
            <v>734</v>
          </cell>
          <cell r="C131" t="str">
            <v>KASP_Lendorf</v>
          </cell>
          <cell r="D131">
            <v>1</v>
          </cell>
          <cell r="E131">
            <v>1</v>
          </cell>
          <cell r="F131">
            <v>3.89</v>
          </cell>
          <cell r="G131">
            <v>47.47</v>
          </cell>
          <cell r="H131">
            <v>1.1499999999999999</v>
          </cell>
          <cell r="I131">
            <v>14.02</v>
          </cell>
          <cell r="J131">
            <v>193.21</v>
          </cell>
        </row>
        <row r="132">
          <cell r="A132" t="str">
            <v>BSC_Spittal_an_der_Drau_A</v>
          </cell>
          <cell r="B132">
            <v>727</v>
          </cell>
          <cell r="C132" t="str">
            <v>KASP_Leoben</v>
          </cell>
          <cell r="D132">
            <v>1</v>
          </cell>
          <cell r="E132">
            <v>1</v>
          </cell>
          <cell r="F132">
            <v>1.99</v>
          </cell>
          <cell r="G132">
            <v>67.88</v>
          </cell>
          <cell r="H132">
            <v>0.41</v>
          </cell>
          <cell r="I132">
            <v>13.89</v>
          </cell>
          <cell r="J132">
            <v>68.510000000000005</v>
          </cell>
        </row>
        <row r="133">
          <cell r="A133" t="str">
            <v>BSC_Lienz_A</v>
          </cell>
          <cell r="B133">
            <v>1147</v>
          </cell>
          <cell r="C133" t="str">
            <v>KASP_Lind</v>
          </cell>
          <cell r="D133">
            <v>1</v>
          </cell>
          <cell r="E133">
            <v>1</v>
          </cell>
          <cell r="F133">
            <v>1.25</v>
          </cell>
          <cell r="G133">
            <v>15.21</v>
          </cell>
          <cell r="H133">
            <v>0.3</v>
          </cell>
          <cell r="I133">
            <v>3.67</v>
          </cell>
          <cell r="J133">
            <v>50.52</v>
          </cell>
        </row>
        <row r="134">
          <cell r="A134" t="str">
            <v>BSC_Spittal_an_der_Drau_A</v>
          </cell>
          <cell r="B134">
            <v>1918</v>
          </cell>
          <cell r="C134" t="str">
            <v>KASP_Mallnitz</v>
          </cell>
          <cell r="D134">
            <v>1</v>
          </cell>
          <cell r="E134">
            <v>1</v>
          </cell>
          <cell r="F134">
            <v>1.08</v>
          </cell>
          <cell r="G134">
            <v>13.23</v>
          </cell>
          <cell r="H134">
            <v>0.16</v>
          </cell>
          <cell r="I134">
            <v>1.92</v>
          </cell>
          <cell r="J134">
            <v>26.44</v>
          </cell>
        </row>
        <row r="135">
          <cell r="A135" t="str">
            <v>BSC_Spittal_an_der_Drau_A</v>
          </cell>
          <cell r="B135">
            <v>721</v>
          </cell>
          <cell r="C135" t="str">
            <v>KASP_Malta</v>
          </cell>
          <cell r="D135">
            <v>1</v>
          </cell>
          <cell r="E135">
            <v>1</v>
          </cell>
          <cell r="F135">
            <v>0.8</v>
          </cell>
          <cell r="G135">
            <v>27.25</v>
          </cell>
          <cell r="H135">
            <v>0.15</v>
          </cell>
          <cell r="I135">
            <v>5.0999999999999996</v>
          </cell>
          <cell r="J135">
            <v>25.16</v>
          </cell>
        </row>
        <row r="136">
          <cell r="A136" t="str">
            <v>BSC_Spittal_an_der_Drau_A</v>
          </cell>
          <cell r="B136">
            <v>1148</v>
          </cell>
          <cell r="C136" t="str">
            <v>KASP_Millstatt</v>
          </cell>
          <cell r="D136">
            <v>1</v>
          </cell>
          <cell r="E136">
            <v>1</v>
          </cell>
          <cell r="F136">
            <v>3.58</v>
          </cell>
          <cell r="G136">
            <v>43.66</v>
          </cell>
          <cell r="H136">
            <v>1.1200000000000001</v>
          </cell>
          <cell r="I136">
            <v>13.6</v>
          </cell>
          <cell r="J136">
            <v>187.37</v>
          </cell>
        </row>
        <row r="137">
          <cell r="A137" t="str">
            <v>BSC_Lienz_A</v>
          </cell>
          <cell r="B137">
            <v>1874</v>
          </cell>
          <cell r="C137" t="str">
            <v>KASP_Moertschach</v>
          </cell>
          <cell r="D137">
            <v>1</v>
          </cell>
          <cell r="E137">
            <v>1</v>
          </cell>
          <cell r="F137">
            <v>1.56</v>
          </cell>
          <cell r="G137">
            <v>18.989999999999998</v>
          </cell>
          <cell r="H137">
            <v>0.23</v>
          </cell>
          <cell r="I137">
            <v>2.77</v>
          </cell>
          <cell r="J137">
            <v>38.15</v>
          </cell>
        </row>
        <row r="138">
          <cell r="A138" t="str">
            <v>BSC_Spittal_an_der_Drau_A</v>
          </cell>
          <cell r="B138">
            <v>723</v>
          </cell>
          <cell r="C138" t="str">
            <v>KASP_Oberamlach</v>
          </cell>
          <cell r="D138">
            <v>1</v>
          </cell>
          <cell r="E138">
            <v>1</v>
          </cell>
          <cell r="F138">
            <v>10.24</v>
          </cell>
          <cell r="G138">
            <v>124.87</v>
          </cell>
          <cell r="H138">
            <v>3.31</v>
          </cell>
          <cell r="I138">
            <v>40.380000000000003</v>
          </cell>
          <cell r="J138">
            <v>556.27</v>
          </cell>
        </row>
        <row r="139">
          <cell r="A139" t="str">
            <v>BSC_Lienz_A</v>
          </cell>
          <cell r="B139">
            <v>1149</v>
          </cell>
          <cell r="C139" t="str">
            <v>KASP_Oberdrauburg</v>
          </cell>
          <cell r="D139">
            <v>1</v>
          </cell>
          <cell r="E139">
            <v>1</v>
          </cell>
          <cell r="F139">
            <v>0.98</v>
          </cell>
          <cell r="G139">
            <v>33.299999999999997</v>
          </cell>
          <cell r="H139">
            <v>0.17</v>
          </cell>
          <cell r="I139">
            <v>5.75</v>
          </cell>
          <cell r="J139">
            <v>28.37</v>
          </cell>
        </row>
        <row r="140">
          <cell r="A140" t="str">
            <v>BSC_Spittal_an_der_Drau_A</v>
          </cell>
          <cell r="B140">
            <v>1919</v>
          </cell>
          <cell r="C140" t="str">
            <v>KASP_Oberkolbnitz</v>
          </cell>
          <cell r="D140">
            <v>1</v>
          </cell>
          <cell r="E140">
            <v>1</v>
          </cell>
          <cell r="F140">
            <v>2.58</v>
          </cell>
          <cell r="G140">
            <v>88.06</v>
          </cell>
          <cell r="H140">
            <v>0.46</v>
          </cell>
          <cell r="I140">
            <v>15.75</v>
          </cell>
          <cell r="J140">
            <v>77.67</v>
          </cell>
        </row>
        <row r="141">
          <cell r="A141" t="str">
            <v>BSC_Spittal_an_der_Drau_A</v>
          </cell>
          <cell r="B141">
            <v>1920</v>
          </cell>
          <cell r="C141" t="str">
            <v>KASP_Obervellach</v>
          </cell>
          <cell r="D141">
            <v>1</v>
          </cell>
          <cell r="E141">
            <v>1</v>
          </cell>
          <cell r="F141">
            <v>1.1599999999999999</v>
          </cell>
          <cell r="G141">
            <v>39.35</v>
          </cell>
          <cell r="H141">
            <v>0.11</v>
          </cell>
          <cell r="I141">
            <v>3.65</v>
          </cell>
          <cell r="J141">
            <v>17.989999999999998</v>
          </cell>
        </row>
        <row r="142">
          <cell r="A142" t="str">
            <v>BSC_Spittal_an_der_Drau_A</v>
          </cell>
          <cell r="B142">
            <v>2420</v>
          </cell>
          <cell r="C142" t="str">
            <v>KASP_Obervellach</v>
          </cell>
          <cell r="D142">
            <v>1</v>
          </cell>
          <cell r="E142">
            <v>2</v>
          </cell>
          <cell r="F142">
            <v>1.26</v>
          </cell>
          <cell r="G142">
            <v>15.32</v>
          </cell>
          <cell r="H142">
            <v>0.24</v>
          </cell>
          <cell r="I142">
            <v>2.95</v>
          </cell>
          <cell r="J142">
            <v>40.71</v>
          </cell>
        </row>
        <row r="143">
          <cell r="A143" t="str">
            <v>BSC_Spittal_an_der_Drau_A</v>
          </cell>
          <cell r="B143">
            <v>1150</v>
          </cell>
          <cell r="C143" t="str">
            <v>KASP_Radenthein</v>
          </cell>
          <cell r="D143">
            <v>1</v>
          </cell>
          <cell r="E143">
            <v>1</v>
          </cell>
          <cell r="F143">
            <v>2.44</v>
          </cell>
          <cell r="G143">
            <v>29.75</v>
          </cell>
          <cell r="H143">
            <v>0.78</v>
          </cell>
          <cell r="I143">
            <v>9.48</v>
          </cell>
          <cell r="J143">
            <v>130.57</v>
          </cell>
        </row>
        <row r="144">
          <cell r="A144" t="str">
            <v>BSC_Lienz_A</v>
          </cell>
          <cell r="B144">
            <v>1872</v>
          </cell>
          <cell r="C144" t="str">
            <v>KASP_Rangersdorf</v>
          </cell>
          <cell r="D144">
            <v>1</v>
          </cell>
          <cell r="E144">
            <v>1</v>
          </cell>
          <cell r="F144">
            <v>1.4</v>
          </cell>
          <cell r="G144">
            <v>17.07</v>
          </cell>
          <cell r="H144">
            <v>0.19</v>
          </cell>
          <cell r="I144">
            <v>2.35</v>
          </cell>
          <cell r="J144">
            <v>32.36</v>
          </cell>
        </row>
        <row r="145">
          <cell r="A145" t="str">
            <v>BSC_Lienz_A</v>
          </cell>
          <cell r="B145">
            <v>7644</v>
          </cell>
          <cell r="C145" t="str">
            <v>KASP_Schoeneck</v>
          </cell>
          <cell r="D145">
            <v>1</v>
          </cell>
          <cell r="E145">
            <v>1</v>
          </cell>
          <cell r="F145">
            <v>0.49</v>
          </cell>
          <cell r="G145">
            <v>16.690000000000001</v>
          </cell>
          <cell r="H145">
            <v>0.04</v>
          </cell>
          <cell r="I145">
            <v>1.25</v>
          </cell>
          <cell r="J145">
            <v>6.17</v>
          </cell>
        </row>
        <row r="146">
          <cell r="A146" t="str">
            <v>BSC_Lienz_A</v>
          </cell>
          <cell r="B146">
            <v>7583</v>
          </cell>
          <cell r="C146" t="str">
            <v>KASP_Schrottenberg</v>
          </cell>
          <cell r="D146">
            <v>1</v>
          </cell>
          <cell r="E146">
            <v>1</v>
          </cell>
          <cell r="F146">
            <v>0.3</v>
          </cell>
          <cell r="G146">
            <v>3.63</v>
          </cell>
          <cell r="H146">
            <v>0.05</v>
          </cell>
          <cell r="I146">
            <v>0.61</v>
          </cell>
          <cell r="J146">
            <v>8.4700000000000006</v>
          </cell>
        </row>
        <row r="147">
          <cell r="A147" t="str">
            <v>BSC_Spittal_an_der_Drau_A</v>
          </cell>
          <cell r="B147">
            <v>724</v>
          </cell>
          <cell r="C147" t="str">
            <v>KASP_Seeboden</v>
          </cell>
          <cell r="D147">
            <v>1</v>
          </cell>
          <cell r="E147">
            <v>1</v>
          </cell>
          <cell r="F147">
            <v>7.03</v>
          </cell>
          <cell r="G147">
            <v>85.67</v>
          </cell>
          <cell r="H147">
            <v>2.3199999999999998</v>
          </cell>
          <cell r="I147">
            <v>28.32</v>
          </cell>
          <cell r="J147">
            <v>390.21</v>
          </cell>
        </row>
        <row r="148">
          <cell r="A148" t="str">
            <v>BSC_Spittal_an_der_Drau_A</v>
          </cell>
          <cell r="B148">
            <v>927</v>
          </cell>
          <cell r="C148" t="str">
            <v>KASP_Spittal</v>
          </cell>
          <cell r="D148">
            <v>1</v>
          </cell>
          <cell r="E148">
            <v>1</v>
          </cell>
          <cell r="F148">
            <v>1.81</v>
          </cell>
          <cell r="G148">
            <v>61.66</v>
          </cell>
          <cell r="H148">
            <v>0.44</v>
          </cell>
          <cell r="I148">
            <v>15.04</v>
          </cell>
          <cell r="J148">
            <v>74.150000000000006</v>
          </cell>
        </row>
        <row r="149">
          <cell r="A149" t="str">
            <v>BSC_Spittal_an_der_Drau_A</v>
          </cell>
          <cell r="B149">
            <v>928</v>
          </cell>
          <cell r="C149" t="str">
            <v>KASP_Spittal</v>
          </cell>
          <cell r="D149">
            <v>1</v>
          </cell>
          <cell r="E149">
            <v>2</v>
          </cell>
          <cell r="F149">
            <v>2.54</v>
          </cell>
          <cell r="G149">
            <v>86.64</v>
          </cell>
          <cell r="H149">
            <v>0.69</v>
          </cell>
          <cell r="I149">
            <v>23.55</v>
          </cell>
          <cell r="J149">
            <v>116.11</v>
          </cell>
        </row>
        <row r="150">
          <cell r="A150" t="str">
            <v>BSC_Spittal_an_der_Drau_A</v>
          </cell>
          <cell r="B150">
            <v>967</v>
          </cell>
          <cell r="C150" t="str">
            <v>KASP_Spittal</v>
          </cell>
          <cell r="D150">
            <v>1</v>
          </cell>
          <cell r="E150">
            <v>3</v>
          </cell>
          <cell r="F150">
            <v>1.31</v>
          </cell>
          <cell r="G150">
            <v>44.63</v>
          </cell>
          <cell r="H150">
            <v>0.33</v>
          </cell>
          <cell r="I150">
            <v>11.36</v>
          </cell>
          <cell r="J150">
            <v>56</v>
          </cell>
        </row>
        <row r="151">
          <cell r="A151" t="str">
            <v>BSC_Spittal_an_der_Drau_A</v>
          </cell>
          <cell r="B151">
            <v>728</v>
          </cell>
          <cell r="C151" t="str">
            <v>KASP_St_Georgen</v>
          </cell>
          <cell r="D151">
            <v>1</v>
          </cell>
          <cell r="E151">
            <v>1</v>
          </cell>
          <cell r="F151">
            <v>3.35</v>
          </cell>
          <cell r="G151">
            <v>114.29</v>
          </cell>
          <cell r="H151">
            <v>0.48</v>
          </cell>
          <cell r="I151">
            <v>16.46</v>
          </cell>
          <cell r="J151">
            <v>81.19</v>
          </cell>
        </row>
        <row r="152">
          <cell r="A152" t="str">
            <v>BSC_Lienz_A</v>
          </cell>
          <cell r="B152">
            <v>1866</v>
          </cell>
          <cell r="C152" t="str">
            <v>KASP_Stall</v>
          </cell>
          <cell r="D152">
            <v>1</v>
          </cell>
          <cell r="E152">
            <v>1</v>
          </cell>
          <cell r="F152">
            <v>1.29</v>
          </cell>
          <cell r="G152">
            <v>44.12</v>
          </cell>
          <cell r="H152">
            <v>0.19</v>
          </cell>
          <cell r="I152">
            <v>6.43</v>
          </cell>
          <cell r="J152">
            <v>31.71</v>
          </cell>
        </row>
        <row r="153">
          <cell r="A153" t="str">
            <v>BSC_Spittal_an_der_Drau_A</v>
          </cell>
          <cell r="B153">
            <v>725</v>
          </cell>
          <cell r="C153" t="str">
            <v>KASP_Trebesing</v>
          </cell>
          <cell r="D153">
            <v>1</v>
          </cell>
          <cell r="E153">
            <v>1</v>
          </cell>
          <cell r="F153">
            <v>1.54</v>
          </cell>
          <cell r="G153">
            <v>52.46</v>
          </cell>
          <cell r="H153">
            <v>0.42</v>
          </cell>
          <cell r="I153">
            <v>14.42</v>
          </cell>
          <cell r="J153">
            <v>71.11</v>
          </cell>
        </row>
        <row r="154">
          <cell r="A154" t="str">
            <v>BSC_Lienz_A</v>
          </cell>
          <cell r="B154">
            <v>7642</v>
          </cell>
          <cell r="C154" t="str">
            <v>KASP_Untertauern</v>
          </cell>
          <cell r="D154">
            <v>1</v>
          </cell>
          <cell r="E154">
            <v>1</v>
          </cell>
          <cell r="F154">
            <v>0.56000000000000005</v>
          </cell>
          <cell r="G154">
            <v>6.86</v>
          </cell>
          <cell r="H154">
            <v>0.05</v>
          </cell>
          <cell r="I154">
            <v>0.57999999999999996</v>
          </cell>
          <cell r="J154">
            <v>7.98</v>
          </cell>
        </row>
        <row r="155">
          <cell r="A155" t="str">
            <v>BSC_Lienz_A</v>
          </cell>
          <cell r="B155">
            <v>1873</v>
          </cell>
          <cell r="C155" t="str">
            <v>KASP_Waben</v>
          </cell>
          <cell r="D155">
            <v>1</v>
          </cell>
          <cell r="E155">
            <v>1</v>
          </cell>
          <cell r="F155">
            <v>0.73</v>
          </cell>
          <cell r="G155">
            <v>8.9</v>
          </cell>
          <cell r="H155">
            <v>0.13</v>
          </cell>
          <cell r="I155">
            <v>1.53</v>
          </cell>
          <cell r="J155">
            <v>21.08</v>
          </cell>
        </row>
        <row r="156">
          <cell r="A156" t="str">
            <v>BSC_Lienz_A</v>
          </cell>
          <cell r="B156">
            <v>1574</v>
          </cell>
          <cell r="C156" t="str">
            <v>KASP_Weissensee_Sued</v>
          </cell>
          <cell r="D156">
            <v>1</v>
          </cell>
          <cell r="E156">
            <v>1</v>
          </cell>
          <cell r="F156">
            <v>2.5</v>
          </cell>
          <cell r="G156">
            <v>30.46</v>
          </cell>
          <cell r="H156">
            <v>0.51</v>
          </cell>
          <cell r="I156">
            <v>6.23</v>
          </cell>
          <cell r="J156">
            <v>85.76</v>
          </cell>
        </row>
        <row r="157">
          <cell r="A157" t="str">
            <v>BSC_Lienz_A</v>
          </cell>
          <cell r="B157">
            <v>1867</v>
          </cell>
          <cell r="C157" t="str">
            <v>KASP_Winklern</v>
          </cell>
          <cell r="D157">
            <v>1</v>
          </cell>
          <cell r="E157">
            <v>1</v>
          </cell>
          <cell r="F157">
            <v>1.1499999999999999</v>
          </cell>
          <cell r="G157">
            <v>39.090000000000003</v>
          </cell>
          <cell r="H157">
            <v>0.16</v>
          </cell>
          <cell r="I157">
            <v>5.32</v>
          </cell>
          <cell r="J157">
            <v>26.24</v>
          </cell>
        </row>
        <row r="158">
          <cell r="A158" t="str">
            <v>BSC_Klagenfurt_B</v>
          </cell>
          <cell r="B158">
            <v>1370</v>
          </cell>
          <cell r="C158" t="str">
            <v>KASV_Altglandorf</v>
          </cell>
          <cell r="D158">
            <v>1</v>
          </cell>
          <cell r="E158">
            <v>1</v>
          </cell>
          <cell r="F158">
            <v>1.33</v>
          </cell>
          <cell r="G158">
            <v>16.25</v>
          </cell>
          <cell r="H158">
            <v>0.32</v>
          </cell>
          <cell r="I158">
            <v>3.87</v>
          </cell>
          <cell r="J158">
            <v>53.28</v>
          </cell>
        </row>
        <row r="159">
          <cell r="A159" t="str">
            <v>BSC_Klagenfurt_B</v>
          </cell>
          <cell r="B159">
            <v>1371</v>
          </cell>
          <cell r="C159" t="str">
            <v>KASV_Althofen</v>
          </cell>
          <cell r="D159">
            <v>1</v>
          </cell>
          <cell r="E159">
            <v>1</v>
          </cell>
          <cell r="F159">
            <v>4.54</v>
          </cell>
          <cell r="G159">
            <v>55.42</v>
          </cell>
          <cell r="H159">
            <v>1.21</v>
          </cell>
          <cell r="I159">
            <v>14.72</v>
          </cell>
          <cell r="J159">
            <v>202.74</v>
          </cell>
        </row>
        <row r="160">
          <cell r="A160" t="str">
            <v>BSC_Klagenfurt_B</v>
          </cell>
          <cell r="B160">
            <v>8243</v>
          </cell>
          <cell r="C160" t="str">
            <v>KASV_Breitenstein</v>
          </cell>
          <cell r="D160">
            <v>1</v>
          </cell>
          <cell r="E160">
            <v>1</v>
          </cell>
          <cell r="F160">
            <v>0.74</v>
          </cell>
          <cell r="G160">
            <v>9.09</v>
          </cell>
          <cell r="H160">
            <v>0.17</v>
          </cell>
          <cell r="I160">
            <v>2.08</v>
          </cell>
          <cell r="J160">
            <v>28.66</v>
          </cell>
        </row>
        <row r="161">
          <cell r="A161" t="str">
            <v>BSC_Klagenfurt_B</v>
          </cell>
          <cell r="B161">
            <v>955</v>
          </cell>
          <cell r="C161" t="str">
            <v>KASV_Friesach</v>
          </cell>
          <cell r="D161">
            <v>1</v>
          </cell>
          <cell r="E161">
            <v>1</v>
          </cell>
          <cell r="F161">
            <v>1.98</v>
          </cell>
          <cell r="G161">
            <v>67.45</v>
          </cell>
          <cell r="H161">
            <v>0.54</v>
          </cell>
          <cell r="I161">
            <v>18.329999999999998</v>
          </cell>
          <cell r="J161">
            <v>90.38</v>
          </cell>
        </row>
        <row r="162">
          <cell r="A162" t="str">
            <v>BSC_Klagenfurt_B</v>
          </cell>
          <cell r="B162">
            <v>8198</v>
          </cell>
          <cell r="C162" t="str">
            <v>KASV_Guttaring</v>
          </cell>
          <cell r="D162">
            <v>1</v>
          </cell>
          <cell r="E162">
            <v>1</v>
          </cell>
          <cell r="F162">
            <v>1.25</v>
          </cell>
          <cell r="G162">
            <v>15.18</v>
          </cell>
          <cell r="H162">
            <v>0.11</v>
          </cell>
          <cell r="I162">
            <v>1.38</v>
          </cell>
          <cell r="J162">
            <v>18.98</v>
          </cell>
        </row>
        <row r="163">
          <cell r="A163" t="str">
            <v>BSC_Klagenfurt_B</v>
          </cell>
          <cell r="B163">
            <v>1372</v>
          </cell>
          <cell r="C163" t="str">
            <v>KASV_Hirt</v>
          </cell>
          <cell r="D163">
            <v>1</v>
          </cell>
          <cell r="E163">
            <v>1</v>
          </cell>
          <cell r="F163">
            <v>1.29</v>
          </cell>
          <cell r="G163">
            <v>15.7</v>
          </cell>
          <cell r="H163">
            <v>0.18</v>
          </cell>
          <cell r="I163">
            <v>2.16</v>
          </cell>
          <cell r="J163">
            <v>29.79</v>
          </cell>
        </row>
        <row r="164">
          <cell r="A164" t="str">
            <v>BSC_Klagenfurt_B</v>
          </cell>
          <cell r="B164">
            <v>8459</v>
          </cell>
          <cell r="C164" t="str">
            <v>KASV_Hochosterwitz</v>
          </cell>
          <cell r="D164">
            <v>1</v>
          </cell>
          <cell r="E164">
            <v>1</v>
          </cell>
          <cell r="F164">
            <v>1.2</v>
          </cell>
          <cell r="G164">
            <v>14.6</v>
          </cell>
          <cell r="H164">
            <v>0.1</v>
          </cell>
          <cell r="I164">
            <v>1.21</v>
          </cell>
          <cell r="J164">
            <v>16.61</v>
          </cell>
        </row>
        <row r="165">
          <cell r="A165" t="str">
            <v>BSC_Klagenfurt_B</v>
          </cell>
          <cell r="B165">
            <v>9520</v>
          </cell>
          <cell r="C165" t="str">
            <v>KASV_Laengsee</v>
          </cell>
          <cell r="D165">
            <v>1</v>
          </cell>
          <cell r="E165">
            <v>1</v>
          </cell>
          <cell r="F165">
            <v>1.26</v>
          </cell>
          <cell r="G165">
            <v>15.33</v>
          </cell>
          <cell r="H165">
            <v>0.16</v>
          </cell>
          <cell r="I165">
            <v>2</v>
          </cell>
          <cell r="J165">
            <v>27.62</v>
          </cell>
        </row>
        <row r="166">
          <cell r="A166" t="str">
            <v>BSC_Klagenfurt_B</v>
          </cell>
          <cell r="B166">
            <v>952</v>
          </cell>
          <cell r="C166" t="str">
            <v>KASV_Liebenfels</v>
          </cell>
          <cell r="D166">
            <v>1</v>
          </cell>
          <cell r="E166">
            <v>1</v>
          </cell>
          <cell r="F166">
            <v>0.9</v>
          </cell>
          <cell r="G166">
            <v>30.75</v>
          </cell>
          <cell r="H166">
            <v>0.15</v>
          </cell>
          <cell r="I166">
            <v>5.24</v>
          </cell>
          <cell r="J166">
            <v>25.85</v>
          </cell>
        </row>
        <row r="167">
          <cell r="A167" t="str">
            <v>BSC_Klagenfurt_B</v>
          </cell>
          <cell r="B167">
            <v>9521</v>
          </cell>
          <cell r="C167" t="str">
            <v>KASV_Passering</v>
          </cell>
          <cell r="D167">
            <v>1</v>
          </cell>
          <cell r="E167">
            <v>1</v>
          </cell>
          <cell r="F167">
            <v>1.37</v>
          </cell>
          <cell r="G167">
            <v>16.71</v>
          </cell>
          <cell r="H167">
            <v>0.23</v>
          </cell>
          <cell r="I167">
            <v>2.83</v>
          </cell>
          <cell r="J167">
            <v>38.979999999999997</v>
          </cell>
        </row>
        <row r="168">
          <cell r="A168" t="str">
            <v>BSC_Klagenfurt_B</v>
          </cell>
          <cell r="B168">
            <v>2239</v>
          </cell>
          <cell r="C168" t="str">
            <v>KASV_St_Veit_a_d_Glan_Ost</v>
          </cell>
          <cell r="D168">
            <v>1</v>
          </cell>
          <cell r="E168">
            <v>1</v>
          </cell>
          <cell r="F168">
            <v>2.35</v>
          </cell>
          <cell r="G168">
            <v>28.69</v>
          </cell>
          <cell r="H168">
            <v>0.51</v>
          </cell>
          <cell r="I168">
            <v>6.18</v>
          </cell>
          <cell r="J168">
            <v>85.19</v>
          </cell>
        </row>
        <row r="169">
          <cell r="A169" t="str">
            <v>BSC_Klagenfurt_B</v>
          </cell>
          <cell r="B169">
            <v>2417</v>
          </cell>
          <cell r="C169" t="str">
            <v>KASV_St_Veit_a_d_Glan_Ost</v>
          </cell>
          <cell r="D169">
            <v>1</v>
          </cell>
          <cell r="E169">
            <v>2</v>
          </cell>
          <cell r="F169">
            <v>0.84</v>
          </cell>
          <cell r="G169">
            <v>10.3</v>
          </cell>
          <cell r="H169">
            <v>0.21</v>
          </cell>
          <cell r="I169">
            <v>2.5099999999999998</v>
          </cell>
          <cell r="J169">
            <v>34.590000000000003</v>
          </cell>
        </row>
        <row r="170">
          <cell r="A170" t="str">
            <v>BSC_Klagenfurt_B</v>
          </cell>
          <cell r="B170">
            <v>2418</v>
          </cell>
          <cell r="C170" t="str">
            <v>KASV_St_Veit_a_d_Glan_Ost</v>
          </cell>
          <cell r="D170">
            <v>1</v>
          </cell>
          <cell r="E170">
            <v>3</v>
          </cell>
          <cell r="F170">
            <v>2.14</v>
          </cell>
          <cell r="G170">
            <v>26.07</v>
          </cell>
          <cell r="H170">
            <v>0.52</v>
          </cell>
          <cell r="I170">
            <v>6.33</v>
          </cell>
          <cell r="J170">
            <v>87.15</v>
          </cell>
        </row>
        <row r="171">
          <cell r="A171" t="str">
            <v>BSC_Klagenfurt_B</v>
          </cell>
          <cell r="B171">
            <v>1921</v>
          </cell>
          <cell r="C171" t="str">
            <v>KASV_St_Veit_a_d_Glan_W</v>
          </cell>
          <cell r="D171">
            <v>1</v>
          </cell>
          <cell r="E171">
            <v>1</v>
          </cell>
          <cell r="F171">
            <v>1.74</v>
          </cell>
          <cell r="G171">
            <v>21.19</v>
          </cell>
          <cell r="H171">
            <v>0.4</v>
          </cell>
          <cell r="I171">
            <v>4.8600000000000003</v>
          </cell>
          <cell r="J171">
            <v>66.95</v>
          </cell>
        </row>
        <row r="172">
          <cell r="A172" t="str">
            <v>BSC_Villach_A</v>
          </cell>
          <cell r="B172">
            <v>1647</v>
          </cell>
          <cell r="C172" t="str">
            <v>KAVI_Badstubenweg</v>
          </cell>
          <cell r="D172">
            <v>1</v>
          </cell>
          <cell r="E172">
            <v>1</v>
          </cell>
          <cell r="F172">
            <v>5.04</v>
          </cell>
          <cell r="G172">
            <v>61.49</v>
          </cell>
          <cell r="H172">
            <v>1.27</v>
          </cell>
          <cell r="I172">
            <v>15.5</v>
          </cell>
          <cell r="J172">
            <v>213.5</v>
          </cell>
        </row>
        <row r="173">
          <cell r="A173" t="str">
            <v>BSC_Villach_A</v>
          </cell>
          <cell r="B173">
            <v>1567</v>
          </cell>
          <cell r="C173" t="str">
            <v>KAVI_Genottehoehe</v>
          </cell>
          <cell r="D173">
            <v>1</v>
          </cell>
          <cell r="E173">
            <v>1</v>
          </cell>
          <cell r="F173">
            <v>3.71</v>
          </cell>
          <cell r="G173">
            <v>45.21</v>
          </cell>
          <cell r="H173">
            <v>1.03</v>
          </cell>
          <cell r="I173">
            <v>12.57</v>
          </cell>
          <cell r="J173">
            <v>173.11</v>
          </cell>
        </row>
        <row r="174">
          <cell r="A174" t="str">
            <v>BSC_Villach_A</v>
          </cell>
          <cell r="B174">
            <v>1568</v>
          </cell>
          <cell r="C174" t="str">
            <v>KAVI_Genottehoehe</v>
          </cell>
          <cell r="D174">
            <v>1</v>
          </cell>
          <cell r="E174">
            <v>2</v>
          </cell>
          <cell r="F174">
            <v>4.12</v>
          </cell>
          <cell r="G174">
            <v>50.27</v>
          </cell>
          <cell r="H174">
            <v>1.24</v>
          </cell>
          <cell r="I174">
            <v>15.1</v>
          </cell>
          <cell r="J174">
            <v>208.08</v>
          </cell>
        </row>
        <row r="175">
          <cell r="A175" t="str">
            <v>BSC_Villach_A</v>
          </cell>
          <cell r="B175">
            <v>1653</v>
          </cell>
          <cell r="C175" t="str">
            <v>KAVI_Kirchenplatz</v>
          </cell>
          <cell r="D175">
            <v>1</v>
          </cell>
          <cell r="E175">
            <v>1</v>
          </cell>
          <cell r="F175">
            <v>5.87</v>
          </cell>
          <cell r="G175">
            <v>71.55</v>
          </cell>
          <cell r="H175">
            <v>2.2000000000000002</v>
          </cell>
          <cell r="I175">
            <v>26.88</v>
          </cell>
          <cell r="J175">
            <v>370.32</v>
          </cell>
        </row>
        <row r="176">
          <cell r="A176" t="str">
            <v>BSC_Villach_A</v>
          </cell>
          <cell r="B176">
            <v>2384</v>
          </cell>
          <cell r="C176" t="str">
            <v>KAVI_Kirchenplatz</v>
          </cell>
          <cell r="D176">
            <v>2</v>
          </cell>
          <cell r="E176">
            <v>1</v>
          </cell>
          <cell r="F176">
            <v>5.42</v>
          </cell>
          <cell r="G176">
            <v>66.06</v>
          </cell>
          <cell r="H176">
            <v>1.94</v>
          </cell>
          <cell r="I176">
            <v>23.62</v>
          </cell>
          <cell r="J176">
            <v>325.36</v>
          </cell>
        </row>
        <row r="177">
          <cell r="A177" t="str">
            <v>BSC_Villach_A</v>
          </cell>
          <cell r="B177">
            <v>2387</v>
          </cell>
          <cell r="C177" t="str">
            <v>KAVI_Kirchenplatz</v>
          </cell>
          <cell r="D177">
            <v>3</v>
          </cell>
          <cell r="E177">
            <v>1</v>
          </cell>
          <cell r="F177">
            <v>2.71</v>
          </cell>
          <cell r="G177">
            <v>33.08</v>
          </cell>
          <cell r="H177">
            <v>0.84</v>
          </cell>
          <cell r="I177">
            <v>10.24</v>
          </cell>
          <cell r="J177">
            <v>141.05000000000001</v>
          </cell>
        </row>
        <row r="178">
          <cell r="A178" t="str">
            <v>BSC_Villach_A</v>
          </cell>
          <cell r="B178">
            <v>7757</v>
          </cell>
          <cell r="C178" t="str">
            <v>KAVI_Morreweg</v>
          </cell>
          <cell r="D178">
            <v>1</v>
          </cell>
          <cell r="E178">
            <v>1</v>
          </cell>
          <cell r="F178">
            <v>0.68</v>
          </cell>
          <cell r="G178">
            <v>8.23</v>
          </cell>
          <cell r="H178">
            <v>0.12</v>
          </cell>
          <cell r="I178">
            <v>1.41</v>
          </cell>
          <cell r="J178">
            <v>19.36</v>
          </cell>
        </row>
        <row r="179">
          <cell r="A179" t="str">
            <v>BSC_Villach_A</v>
          </cell>
          <cell r="B179">
            <v>7761</v>
          </cell>
          <cell r="C179" t="str">
            <v>KAVI_Morreweg</v>
          </cell>
          <cell r="D179">
            <v>1</v>
          </cell>
          <cell r="E179">
            <v>2</v>
          </cell>
          <cell r="F179">
            <v>2.84</v>
          </cell>
          <cell r="G179">
            <v>34.659999999999997</v>
          </cell>
          <cell r="H179">
            <v>0.52</v>
          </cell>
          <cell r="I179">
            <v>6.31</v>
          </cell>
          <cell r="J179">
            <v>86.9</v>
          </cell>
        </row>
        <row r="180">
          <cell r="A180" t="str">
            <v>BSC_Villach_A</v>
          </cell>
          <cell r="B180">
            <v>7762</v>
          </cell>
          <cell r="C180" t="str">
            <v>KAVI_Morreweg</v>
          </cell>
          <cell r="D180">
            <v>1</v>
          </cell>
          <cell r="E180">
            <v>3</v>
          </cell>
          <cell r="F180">
            <v>1.73</v>
          </cell>
          <cell r="G180">
            <v>21.13</v>
          </cell>
          <cell r="H180">
            <v>0.36</v>
          </cell>
          <cell r="I180">
            <v>4.41</v>
          </cell>
          <cell r="J180">
            <v>60.8</v>
          </cell>
        </row>
        <row r="181">
          <cell r="A181" t="str">
            <v>BSC_Villach_A</v>
          </cell>
          <cell r="B181">
            <v>1968</v>
          </cell>
          <cell r="C181" t="str">
            <v>KAVI_Ossiacher_Zeile</v>
          </cell>
          <cell r="D181">
            <v>1</v>
          </cell>
          <cell r="E181">
            <v>1</v>
          </cell>
          <cell r="F181">
            <v>3.58</v>
          </cell>
          <cell r="G181">
            <v>43.66</v>
          </cell>
          <cell r="H181">
            <v>0.68</v>
          </cell>
          <cell r="I181">
            <v>8.2799999999999994</v>
          </cell>
          <cell r="J181">
            <v>114.1</v>
          </cell>
        </row>
        <row r="182">
          <cell r="A182" t="str">
            <v>BSC_Villach_A</v>
          </cell>
          <cell r="B182">
            <v>1969</v>
          </cell>
          <cell r="C182" t="str">
            <v>KAVI_Ossiacher_Zeile</v>
          </cell>
          <cell r="D182">
            <v>1</v>
          </cell>
          <cell r="E182">
            <v>2</v>
          </cell>
          <cell r="F182">
            <v>5.4</v>
          </cell>
          <cell r="G182">
            <v>65.849999999999994</v>
          </cell>
          <cell r="H182">
            <v>1.67</v>
          </cell>
          <cell r="I182">
            <v>20.399999999999999</v>
          </cell>
          <cell r="J182">
            <v>280.99</v>
          </cell>
        </row>
        <row r="183">
          <cell r="A183" t="str">
            <v>BSC_Villach_A</v>
          </cell>
          <cell r="B183">
            <v>1971</v>
          </cell>
          <cell r="C183" t="str">
            <v>KAVI_Ossiacher_Zeile</v>
          </cell>
          <cell r="D183">
            <v>1</v>
          </cell>
          <cell r="E183">
            <v>3</v>
          </cell>
          <cell r="F183">
            <v>1.75</v>
          </cell>
          <cell r="G183">
            <v>59.45</v>
          </cell>
          <cell r="H183">
            <v>0.34</v>
          </cell>
          <cell r="I183">
            <v>11.73</v>
          </cell>
          <cell r="J183">
            <v>57.84</v>
          </cell>
        </row>
        <row r="184">
          <cell r="A184" t="str">
            <v>BSC_Villach_A</v>
          </cell>
          <cell r="B184">
            <v>1151</v>
          </cell>
          <cell r="C184" t="str">
            <v>KAVI_Oswaldibergtunnel</v>
          </cell>
          <cell r="D184">
            <v>1</v>
          </cell>
          <cell r="E184">
            <v>1</v>
          </cell>
          <cell r="F184">
            <v>5.25</v>
          </cell>
          <cell r="G184">
            <v>63.96</v>
          </cell>
          <cell r="H184">
            <v>1.82</v>
          </cell>
          <cell r="I184">
            <v>22.21</v>
          </cell>
          <cell r="J184">
            <v>306.02</v>
          </cell>
        </row>
        <row r="185">
          <cell r="A185" t="str">
            <v>BSC_Villach_A</v>
          </cell>
          <cell r="B185">
            <v>1569</v>
          </cell>
          <cell r="C185" t="str">
            <v>KAVI_Oswaldibergtunnel_West</v>
          </cell>
          <cell r="D185">
            <v>1</v>
          </cell>
          <cell r="E185">
            <v>1</v>
          </cell>
          <cell r="F185">
            <v>0.9</v>
          </cell>
          <cell r="G185">
            <v>10.91</v>
          </cell>
          <cell r="H185">
            <v>0.14000000000000001</v>
          </cell>
          <cell r="I185">
            <v>1.72</v>
          </cell>
          <cell r="J185">
            <v>23.67</v>
          </cell>
        </row>
        <row r="186">
          <cell r="A186" t="str">
            <v>BSC_Villach_A</v>
          </cell>
          <cell r="B186">
            <v>1570</v>
          </cell>
          <cell r="C186" t="str">
            <v>KAVI_Oswaldibergtunnel_West</v>
          </cell>
          <cell r="D186">
            <v>1</v>
          </cell>
          <cell r="E186">
            <v>2</v>
          </cell>
          <cell r="F186">
            <v>0.87</v>
          </cell>
          <cell r="G186">
            <v>10.64</v>
          </cell>
          <cell r="H186">
            <v>0.17</v>
          </cell>
          <cell r="I186">
            <v>2.12</v>
          </cell>
          <cell r="J186">
            <v>29.22</v>
          </cell>
        </row>
        <row r="187">
          <cell r="A187" t="str">
            <v>BSC_Villach_A</v>
          </cell>
          <cell r="B187">
            <v>1977</v>
          </cell>
          <cell r="C187" t="str">
            <v>KAVI_Robert_Musil_Str</v>
          </cell>
          <cell r="D187">
            <v>1</v>
          </cell>
          <cell r="E187">
            <v>1</v>
          </cell>
          <cell r="F187">
            <v>2.65</v>
          </cell>
          <cell r="G187">
            <v>90.28</v>
          </cell>
          <cell r="H187">
            <v>0.82</v>
          </cell>
          <cell r="I187">
            <v>27.8</v>
          </cell>
          <cell r="J187">
            <v>137.1</v>
          </cell>
        </row>
        <row r="188">
          <cell r="A188" t="str">
            <v>BSC_Villach_A</v>
          </cell>
          <cell r="B188">
            <v>1978</v>
          </cell>
          <cell r="C188" t="str">
            <v>KAVI_Robert_Musil_Str</v>
          </cell>
          <cell r="D188">
            <v>1</v>
          </cell>
          <cell r="E188">
            <v>2</v>
          </cell>
          <cell r="F188">
            <v>1.3</v>
          </cell>
          <cell r="G188">
            <v>15.85</v>
          </cell>
          <cell r="H188">
            <v>0.28999999999999998</v>
          </cell>
          <cell r="I188">
            <v>3.51</v>
          </cell>
          <cell r="J188">
            <v>48.3</v>
          </cell>
        </row>
        <row r="189">
          <cell r="A189" t="str">
            <v>BSC_Villach_A</v>
          </cell>
          <cell r="B189">
            <v>1979</v>
          </cell>
          <cell r="C189" t="str">
            <v>KAVI_Robert_Musil_Str</v>
          </cell>
          <cell r="D189">
            <v>1</v>
          </cell>
          <cell r="E189">
            <v>3</v>
          </cell>
          <cell r="F189">
            <v>2.93</v>
          </cell>
          <cell r="G189">
            <v>35.700000000000003</v>
          </cell>
          <cell r="H189">
            <v>0.86</v>
          </cell>
          <cell r="I189">
            <v>10.43</v>
          </cell>
          <cell r="J189">
            <v>143.76</v>
          </cell>
        </row>
        <row r="190">
          <cell r="A190" t="str">
            <v>BSC_Villach_A</v>
          </cell>
          <cell r="B190">
            <v>1152</v>
          </cell>
          <cell r="C190" t="str">
            <v>KAVI_Wedenig_Str</v>
          </cell>
          <cell r="D190">
            <v>1</v>
          </cell>
          <cell r="E190">
            <v>1</v>
          </cell>
          <cell r="F190">
            <v>4.74</v>
          </cell>
          <cell r="G190">
            <v>57.8</v>
          </cell>
          <cell r="H190">
            <v>1.43</v>
          </cell>
          <cell r="I190">
            <v>17.420000000000002</v>
          </cell>
          <cell r="J190">
            <v>239.97</v>
          </cell>
        </row>
        <row r="191">
          <cell r="A191" t="str">
            <v>BSC_Villach_A</v>
          </cell>
          <cell r="B191">
            <v>1972</v>
          </cell>
          <cell r="C191" t="str">
            <v>KAVI_Werthenauerstr</v>
          </cell>
          <cell r="D191">
            <v>1</v>
          </cell>
          <cell r="E191">
            <v>1</v>
          </cell>
          <cell r="F191">
            <v>2.56</v>
          </cell>
          <cell r="G191">
            <v>31.16</v>
          </cell>
          <cell r="H191">
            <v>0.62</v>
          </cell>
          <cell r="I191">
            <v>7.56</v>
          </cell>
          <cell r="J191">
            <v>104.17</v>
          </cell>
        </row>
        <row r="192">
          <cell r="A192" t="str">
            <v>BSC_Villach_A</v>
          </cell>
          <cell r="B192">
            <v>1973</v>
          </cell>
          <cell r="C192" t="str">
            <v>KAVI_Werthenauerstr</v>
          </cell>
          <cell r="D192">
            <v>1</v>
          </cell>
          <cell r="E192">
            <v>2</v>
          </cell>
          <cell r="F192">
            <v>2.12</v>
          </cell>
          <cell r="G192">
            <v>25.85</v>
          </cell>
          <cell r="H192">
            <v>0.51</v>
          </cell>
          <cell r="I192">
            <v>6.27</v>
          </cell>
          <cell r="J192">
            <v>86.32</v>
          </cell>
        </row>
        <row r="193">
          <cell r="A193" t="str">
            <v>BSC_Villach_A</v>
          </cell>
          <cell r="B193">
            <v>1975</v>
          </cell>
          <cell r="C193" t="str">
            <v>KAVI_Werthenauerstr</v>
          </cell>
          <cell r="D193">
            <v>1</v>
          </cell>
          <cell r="E193">
            <v>3</v>
          </cell>
          <cell r="F193">
            <v>1.6</v>
          </cell>
          <cell r="G193">
            <v>19.57</v>
          </cell>
          <cell r="H193">
            <v>0.37</v>
          </cell>
          <cell r="I193">
            <v>4.55</v>
          </cell>
          <cell r="J193">
            <v>62.63</v>
          </cell>
        </row>
        <row r="194">
          <cell r="A194" t="str">
            <v>BSC_Wolfsberg_A</v>
          </cell>
          <cell r="B194">
            <v>7434</v>
          </cell>
          <cell r="C194" t="str">
            <v>KAVK_Bleiburg</v>
          </cell>
          <cell r="D194">
            <v>1</v>
          </cell>
          <cell r="E194">
            <v>1</v>
          </cell>
          <cell r="F194">
            <v>1.99</v>
          </cell>
          <cell r="G194">
            <v>24.3</v>
          </cell>
          <cell r="H194">
            <v>0.42</v>
          </cell>
          <cell r="I194">
            <v>5.12</v>
          </cell>
          <cell r="J194">
            <v>70.599999999999994</v>
          </cell>
        </row>
        <row r="195">
          <cell r="A195" t="str">
            <v>BSC_Klagenfurt_B</v>
          </cell>
          <cell r="B195">
            <v>1373</v>
          </cell>
          <cell r="C195" t="str">
            <v>KAVK_Eberndorf</v>
          </cell>
          <cell r="D195">
            <v>1</v>
          </cell>
          <cell r="E195">
            <v>1</v>
          </cell>
          <cell r="F195">
            <v>2.4</v>
          </cell>
          <cell r="G195">
            <v>29.3</v>
          </cell>
          <cell r="H195">
            <v>0.59</v>
          </cell>
          <cell r="I195">
            <v>7.17</v>
          </cell>
          <cell r="J195">
            <v>98.83</v>
          </cell>
        </row>
        <row r="196">
          <cell r="A196" t="str">
            <v>BSC_Klagenfurt_B</v>
          </cell>
          <cell r="B196">
            <v>1922</v>
          </cell>
          <cell r="C196" t="str">
            <v>KAVK_Gallizien</v>
          </cell>
          <cell r="D196">
            <v>1</v>
          </cell>
          <cell r="E196">
            <v>1</v>
          </cell>
          <cell r="F196">
            <v>0.96</v>
          </cell>
          <cell r="G196">
            <v>11.74</v>
          </cell>
          <cell r="H196">
            <v>0.21</v>
          </cell>
          <cell r="I196">
            <v>2.5099999999999998</v>
          </cell>
          <cell r="J196">
            <v>34.56</v>
          </cell>
        </row>
        <row r="197">
          <cell r="A197" t="str">
            <v>BSC_Klagenfurt_B</v>
          </cell>
          <cell r="B197">
            <v>1366</v>
          </cell>
          <cell r="C197" t="str">
            <v>KAVK_Greuth</v>
          </cell>
          <cell r="D197">
            <v>1</v>
          </cell>
          <cell r="E197">
            <v>1</v>
          </cell>
          <cell r="F197">
            <v>2.08</v>
          </cell>
          <cell r="G197">
            <v>25.43</v>
          </cell>
          <cell r="H197">
            <v>0.46</v>
          </cell>
          <cell r="I197">
            <v>5.59</v>
          </cell>
          <cell r="J197">
            <v>76.959999999999994</v>
          </cell>
        </row>
        <row r="198">
          <cell r="A198" t="str">
            <v>BSC_Wolfsberg_A</v>
          </cell>
          <cell r="B198">
            <v>948</v>
          </cell>
          <cell r="C198" t="str">
            <v>KAVK_Griffen</v>
          </cell>
          <cell r="D198">
            <v>1</v>
          </cell>
          <cell r="E198">
            <v>1</v>
          </cell>
          <cell r="F198">
            <v>1.57</v>
          </cell>
          <cell r="G198">
            <v>19.149999999999999</v>
          </cell>
          <cell r="H198">
            <v>0.31</v>
          </cell>
          <cell r="I198">
            <v>3.75</v>
          </cell>
          <cell r="J198">
            <v>51.62</v>
          </cell>
        </row>
        <row r="199">
          <cell r="A199" t="str">
            <v>BSC_Wolfsberg_A</v>
          </cell>
          <cell r="B199">
            <v>949</v>
          </cell>
          <cell r="C199" t="str">
            <v>KAVK_Haimburg</v>
          </cell>
          <cell r="D199">
            <v>1</v>
          </cell>
          <cell r="E199">
            <v>1</v>
          </cell>
          <cell r="F199">
            <v>2.21</v>
          </cell>
          <cell r="G199">
            <v>26.92</v>
          </cell>
          <cell r="H199">
            <v>0.52</v>
          </cell>
          <cell r="I199">
            <v>6.29</v>
          </cell>
          <cell r="J199">
            <v>86.64</v>
          </cell>
        </row>
        <row r="200">
          <cell r="A200" t="str">
            <v>BSC_Klagenfurt_B</v>
          </cell>
          <cell r="B200">
            <v>7436</v>
          </cell>
          <cell r="C200" t="str">
            <v>KAVK_Homitzberg</v>
          </cell>
          <cell r="D200">
            <v>1</v>
          </cell>
          <cell r="E200">
            <v>1</v>
          </cell>
          <cell r="F200">
            <v>1.46</v>
          </cell>
          <cell r="G200">
            <v>49.74</v>
          </cell>
          <cell r="H200">
            <v>0.22</v>
          </cell>
          <cell r="I200">
            <v>7.53</v>
          </cell>
          <cell r="J200">
            <v>37.130000000000003</v>
          </cell>
        </row>
        <row r="201">
          <cell r="A201" t="str">
            <v>BSC_Klagenfurt_B</v>
          </cell>
          <cell r="B201">
            <v>1923</v>
          </cell>
          <cell r="C201" t="str">
            <v>KAVK_Klopeiner_See</v>
          </cell>
          <cell r="D201">
            <v>1</v>
          </cell>
          <cell r="E201">
            <v>1</v>
          </cell>
          <cell r="F201">
            <v>4.0599999999999996</v>
          </cell>
          <cell r="G201">
            <v>49.48</v>
          </cell>
          <cell r="H201">
            <v>0.74</v>
          </cell>
          <cell r="I201">
            <v>8.98</v>
          </cell>
          <cell r="J201">
            <v>123.72</v>
          </cell>
        </row>
        <row r="202">
          <cell r="A202" t="str">
            <v>BSC_Klagenfurt_B</v>
          </cell>
          <cell r="B202">
            <v>1924</v>
          </cell>
          <cell r="C202" t="str">
            <v>KAVK_Ruhstatt</v>
          </cell>
          <cell r="D202">
            <v>1</v>
          </cell>
          <cell r="E202">
            <v>1</v>
          </cell>
          <cell r="F202">
            <v>3.27</v>
          </cell>
          <cell r="G202">
            <v>39.85</v>
          </cell>
          <cell r="H202">
            <v>1.01</v>
          </cell>
          <cell r="I202">
            <v>12.32</v>
          </cell>
          <cell r="J202">
            <v>169.67</v>
          </cell>
        </row>
        <row r="203">
          <cell r="A203" t="str">
            <v>BSC_Klagenfurt_B</v>
          </cell>
          <cell r="B203">
            <v>1925</v>
          </cell>
          <cell r="C203" t="str">
            <v>KAVK_Sittersdorf</v>
          </cell>
          <cell r="D203">
            <v>1</v>
          </cell>
          <cell r="E203">
            <v>1</v>
          </cell>
          <cell r="F203">
            <v>1.3</v>
          </cell>
          <cell r="G203">
            <v>15.91</v>
          </cell>
          <cell r="H203">
            <v>0.19</v>
          </cell>
          <cell r="I203">
            <v>2.31</v>
          </cell>
          <cell r="J203">
            <v>31.8</v>
          </cell>
        </row>
        <row r="204">
          <cell r="A204" t="str">
            <v>BSC_Wolfsberg_A</v>
          </cell>
          <cell r="B204">
            <v>947</v>
          </cell>
          <cell r="C204" t="str">
            <v>KAVK_St_Kollmann</v>
          </cell>
          <cell r="D204">
            <v>1</v>
          </cell>
          <cell r="E204">
            <v>1</v>
          </cell>
          <cell r="F204">
            <v>0.93</v>
          </cell>
          <cell r="G204">
            <v>11.28</v>
          </cell>
          <cell r="H204">
            <v>0.15</v>
          </cell>
          <cell r="I204">
            <v>1.82</v>
          </cell>
          <cell r="J204">
            <v>25.14</v>
          </cell>
        </row>
        <row r="205">
          <cell r="A205" t="str">
            <v>BSC_Wolfsberg_A</v>
          </cell>
          <cell r="B205">
            <v>951</v>
          </cell>
          <cell r="C205" t="str">
            <v>KAVK_St_Margarethen</v>
          </cell>
          <cell r="D205">
            <v>1</v>
          </cell>
          <cell r="E205">
            <v>1</v>
          </cell>
          <cell r="F205">
            <v>1.53</v>
          </cell>
          <cell r="G205">
            <v>52.04</v>
          </cell>
          <cell r="H205">
            <v>0.41</v>
          </cell>
          <cell r="I205">
            <v>14.03</v>
          </cell>
          <cell r="J205">
            <v>69.16</v>
          </cell>
        </row>
        <row r="206">
          <cell r="A206" t="str">
            <v>BSC_Wolfsberg_A</v>
          </cell>
          <cell r="B206">
            <v>950</v>
          </cell>
          <cell r="C206" t="str">
            <v>KAVK_Voelkermarkt</v>
          </cell>
          <cell r="D206">
            <v>1</v>
          </cell>
          <cell r="E206">
            <v>1</v>
          </cell>
          <cell r="F206">
            <v>5.23</v>
          </cell>
          <cell r="G206">
            <v>63.78</v>
          </cell>
          <cell r="H206">
            <v>1.32</v>
          </cell>
          <cell r="I206">
            <v>16.04</v>
          </cell>
          <cell r="J206">
            <v>221</v>
          </cell>
        </row>
        <row r="207">
          <cell r="A207" t="str">
            <v>BSC_Spittal_an_der_Drau_A</v>
          </cell>
          <cell r="B207">
            <v>733</v>
          </cell>
          <cell r="C207" t="str">
            <v>KAVL_Arnoldstein</v>
          </cell>
          <cell r="D207">
            <v>1</v>
          </cell>
          <cell r="E207">
            <v>1</v>
          </cell>
          <cell r="F207">
            <v>3.44</v>
          </cell>
          <cell r="G207">
            <v>41.95</v>
          </cell>
          <cell r="H207">
            <v>1.1000000000000001</v>
          </cell>
          <cell r="I207">
            <v>13.38</v>
          </cell>
          <cell r="J207">
            <v>184.38</v>
          </cell>
        </row>
        <row r="208">
          <cell r="A208" t="str">
            <v>BSC_Spittal_an_der_Drau_A</v>
          </cell>
          <cell r="B208">
            <v>1153</v>
          </cell>
          <cell r="C208" t="str">
            <v>KAVL_Doebriach</v>
          </cell>
          <cell r="D208">
            <v>1</v>
          </cell>
          <cell r="E208">
            <v>1</v>
          </cell>
          <cell r="F208">
            <v>4</v>
          </cell>
          <cell r="G208">
            <v>48.75</v>
          </cell>
          <cell r="H208">
            <v>0.97</v>
          </cell>
          <cell r="I208">
            <v>11.8</v>
          </cell>
          <cell r="J208">
            <v>162.52000000000001</v>
          </cell>
        </row>
        <row r="209">
          <cell r="A209" t="str">
            <v>BSC_Villach_A</v>
          </cell>
          <cell r="B209">
            <v>1571</v>
          </cell>
          <cell r="C209" t="str">
            <v>KAVL_Faak_a_See</v>
          </cell>
          <cell r="D209">
            <v>1</v>
          </cell>
          <cell r="E209">
            <v>1</v>
          </cell>
          <cell r="F209">
            <v>5.61</v>
          </cell>
          <cell r="G209">
            <v>68.44</v>
          </cell>
          <cell r="H209">
            <v>1.73</v>
          </cell>
          <cell r="I209">
            <v>21.08</v>
          </cell>
          <cell r="J209">
            <v>290.42</v>
          </cell>
        </row>
        <row r="210">
          <cell r="A210" t="str">
            <v>BSC_Villach_A</v>
          </cell>
          <cell r="B210">
            <v>1154</v>
          </cell>
          <cell r="C210" t="str">
            <v>KAVL_Feistritz</v>
          </cell>
          <cell r="D210">
            <v>1</v>
          </cell>
          <cell r="E210">
            <v>1</v>
          </cell>
          <cell r="F210">
            <v>4.08</v>
          </cell>
          <cell r="G210">
            <v>49.82</v>
          </cell>
          <cell r="H210">
            <v>1.19</v>
          </cell>
          <cell r="I210">
            <v>14.51</v>
          </cell>
          <cell r="J210">
            <v>199.88</v>
          </cell>
        </row>
        <row r="211">
          <cell r="A211" t="str">
            <v>BSC_Villach_A</v>
          </cell>
          <cell r="B211">
            <v>1868</v>
          </cell>
          <cell r="C211" t="str">
            <v>KAVL_Feistritz_a_d_Gail</v>
          </cell>
          <cell r="D211">
            <v>1</v>
          </cell>
          <cell r="E211">
            <v>1</v>
          </cell>
          <cell r="F211">
            <v>1.18</v>
          </cell>
          <cell r="G211">
            <v>14.33</v>
          </cell>
          <cell r="H211">
            <v>0.34</v>
          </cell>
          <cell r="I211">
            <v>4.21</v>
          </cell>
          <cell r="J211">
            <v>57.94</v>
          </cell>
        </row>
        <row r="212">
          <cell r="A212" t="str">
            <v>BSC_Villach_A</v>
          </cell>
          <cell r="B212">
            <v>1572</v>
          </cell>
          <cell r="C212" t="str">
            <v>KAVL_Finkenstein</v>
          </cell>
          <cell r="D212">
            <v>1</v>
          </cell>
          <cell r="E212">
            <v>1</v>
          </cell>
          <cell r="F212">
            <v>2.13</v>
          </cell>
          <cell r="G212">
            <v>72.650000000000006</v>
          </cell>
          <cell r="H212">
            <v>0.52</v>
          </cell>
          <cell r="I212">
            <v>17.559999999999999</v>
          </cell>
          <cell r="J212">
            <v>86.61</v>
          </cell>
        </row>
        <row r="213">
          <cell r="A213" t="str">
            <v>BSC_Villach_A</v>
          </cell>
          <cell r="B213">
            <v>1926</v>
          </cell>
          <cell r="C213" t="str">
            <v>KAVL_Foederlach</v>
          </cell>
          <cell r="D213">
            <v>1</v>
          </cell>
          <cell r="E213">
            <v>1</v>
          </cell>
          <cell r="F213">
            <v>2.4500000000000002</v>
          </cell>
          <cell r="G213">
            <v>29.91</v>
          </cell>
          <cell r="H213">
            <v>0.69</v>
          </cell>
          <cell r="I213">
            <v>8.42</v>
          </cell>
          <cell r="J213">
            <v>116.05</v>
          </cell>
        </row>
        <row r="214">
          <cell r="A214" t="str">
            <v>BSC_Villach_A</v>
          </cell>
          <cell r="B214">
            <v>1155</v>
          </cell>
          <cell r="C214" t="str">
            <v>KAVL_Hart</v>
          </cell>
          <cell r="D214">
            <v>1</v>
          </cell>
          <cell r="E214">
            <v>1</v>
          </cell>
          <cell r="F214">
            <v>3.44</v>
          </cell>
          <cell r="G214">
            <v>41.95</v>
          </cell>
          <cell r="H214">
            <v>1.04</v>
          </cell>
          <cell r="I214">
            <v>12.63</v>
          </cell>
          <cell r="J214">
            <v>174.01</v>
          </cell>
        </row>
        <row r="215">
          <cell r="A215" t="str">
            <v>BSC_Klagenfurt_A</v>
          </cell>
          <cell r="B215">
            <v>1927</v>
          </cell>
          <cell r="C215" t="str">
            <v>KAVL_Kanin</v>
          </cell>
          <cell r="D215">
            <v>1</v>
          </cell>
          <cell r="E215">
            <v>1</v>
          </cell>
          <cell r="F215">
            <v>2.41</v>
          </cell>
          <cell r="G215">
            <v>29.39</v>
          </cell>
          <cell r="H215">
            <v>0.46</v>
          </cell>
          <cell r="I215">
            <v>5.61</v>
          </cell>
          <cell r="J215">
            <v>77.33</v>
          </cell>
        </row>
        <row r="216">
          <cell r="A216" t="str">
            <v>BSC_Villach_A</v>
          </cell>
          <cell r="B216">
            <v>1928</v>
          </cell>
          <cell r="C216" t="str">
            <v>KAVL_Karawanken_Tunnel</v>
          </cell>
          <cell r="D216">
            <v>1</v>
          </cell>
          <cell r="E216">
            <v>1</v>
          </cell>
          <cell r="F216">
            <v>1.44</v>
          </cell>
          <cell r="G216">
            <v>17.53</v>
          </cell>
          <cell r="H216">
            <v>0.34</v>
          </cell>
          <cell r="I216">
            <v>4.1500000000000004</v>
          </cell>
          <cell r="J216">
            <v>57.21</v>
          </cell>
        </row>
        <row r="217">
          <cell r="A217" t="str">
            <v>BSC_Villach_A</v>
          </cell>
          <cell r="B217">
            <v>9528</v>
          </cell>
          <cell r="C217" t="str">
            <v>KAVL_Koestenberg</v>
          </cell>
          <cell r="D217">
            <v>1</v>
          </cell>
          <cell r="E217">
            <v>1</v>
          </cell>
          <cell r="F217">
            <v>0.77</v>
          </cell>
          <cell r="G217">
            <v>9.33</v>
          </cell>
          <cell r="H217">
            <v>0.14000000000000001</v>
          </cell>
          <cell r="I217">
            <v>1.67</v>
          </cell>
          <cell r="J217">
            <v>22.98</v>
          </cell>
        </row>
        <row r="218">
          <cell r="A218" t="str">
            <v>BSC_Villach_A</v>
          </cell>
          <cell r="B218">
            <v>11521</v>
          </cell>
          <cell r="C218" t="str">
            <v>KAVL_Koestenberg</v>
          </cell>
          <cell r="D218">
            <v>1</v>
          </cell>
          <cell r="E218">
            <v>2</v>
          </cell>
          <cell r="F218">
            <v>0.93</v>
          </cell>
          <cell r="G218">
            <v>11.34</v>
          </cell>
          <cell r="H218">
            <v>0.14000000000000001</v>
          </cell>
          <cell r="I218">
            <v>1.73</v>
          </cell>
          <cell r="J218">
            <v>23.9</v>
          </cell>
        </row>
        <row r="219">
          <cell r="A219" t="str">
            <v>BSC_Villach_A</v>
          </cell>
          <cell r="B219">
            <v>9536</v>
          </cell>
          <cell r="C219" t="str">
            <v>KAVL_Lind</v>
          </cell>
          <cell r="D219">
            <v>1</v>
          </cell>
          <cell r="E219">
            <v>1</v>
          </cell>
          <cell r="F219">
            <v>1.03</v>
          </cell>
          <cell r="G219">
            <v>12.53</v>
          </cell>
          <cell r="H219">
            <v>0.15</v>
          </cell>
          <cell r="I219">
            <v>1.85</v>
          </cell>
          <cell r="J219">
            <v>25.48</v>
          </cell>
        </row>
        <row r="220">
          <cell r="A220" t="str">
            <v>BSC_Villach_A</v>
          </cell>
          <cell r="B220">
            <v>1573</v>
          </cell>
          <cell r="C220" t="str">
            <v>KAVL_Sattendorf</v>
          </cell>
          <cell r="D220">
            <v>1</v>
          </cell>
          <cell r="E220">
            <v>1</v>
          </cell>
          <cell r="F220">
            <v>3.56</v>
          </cell>
          <cell r="G220">
            <v>43.35</v>
          </cell>
          <cell r="H220">
            <v>0.86</v>
          </cell>
          <cell r="I220">
            <v>10.43</v>
          </cell>
          <cell r="J220">
            <v>143.69</v>
          </cell>
        </row>
        <row r="221">
          <cell r="A221" t="str">
            <v>BSC_Villach_A</v>
          </cell>
          <cell r="B221">
            <v>1156</v>
          </cell>
          <cell r="C221" t="str">
            <v>KAVL_Schuett</v>
          </cell>
          <cell r="D221">
            <v>1</v>
          </cell>
          <cell r="E221">
            <v>1</v>
          </cell>
          <cell r="F221">
            <v>2.29</v>
          </cell>
          <cell r="G221">
            <v>27.9</v>
          </cell>
          <cell r="H221">
            <v>0.38</v>
          </cell>
          <cell r="I221">
            <v>4.6900000000000004</v>
          </cell>
          <cell r="J221">
            <v>64.58</v>
          </cell>
        </row>
        <row r="222">
          <cell r="A222" t="str">
            <v>BSC_Villach_A</v>
          </cell>
          <cell r="B222">
            <v>1929</v>
          </cell>
          <cell r="C222" t="str">
            <v>KAVL_Selpritsch</v>
          </cell>
          <cell r="D222">
            <v>1</v>
          </cell>
          <cell r="E222">
            <v>1</v>
          </cell>
          <cell r="F222">
            <v>2.31</v>
          </cell>
          <cell r="G222">
            <v>28.11</v>
          </cell>
          <cell r="H222">
            <v>0.66</v>
          </cell>
          <cell r="I222">
            <v>8</v>
          </cell>
          <cell r="J222">
            <v>110.15</v>
          </cell>
        </row>
        <row r="223">
          <cell r="A223" t="str">
            <v>BSC_Spittal_an_der_Drau_A</v>
          </cell>
          <cell r="B223">
            <v>722</v>
          </cell>
          <cell r="C223" t="str">
            <v>KAVL_Sonnwiesen</v>
          </cell>
          <cell r="D223">
            <v>1</v>
          </cell>
          <cell r="E223">
            <v>1</v>
          </cell>
          <cell r="F223">
            <v>2.97</v>
          </cell>
          <cell r="G223">
            <v>36.25</v>
          </cell>
          <cell r="H223">
            <v>0.83</v>
          </cell>
          <cell r="I223">
            <v>10.15</v>
          </cell>
          <cell r="J223">
            <v>139.79</v>
          </cell>
        </row>
        <row r="224">
          <cell r="A224" t="str">
            <v>BSC_Villach_A</v>
          </cell>
          <cell r="B224">
            <v>1367</v>
          </cell>
          <cell r="C224" t="str">
            <v>KAVL_Sternberg</v>
          </cell>
          <cell r="D224">
            <v>1</v>
          </cell>
          <cell r="E224">
            <v>1</v>
          </cell>
          <cell r="F224">
            <v>1.64</v>
          </cell>
          <cell r="G224">
            <v>55.95</v>
          </cell>
          <cell r="H224">
            <v>0.47</v>
          </cell>
          <cell r="I224">
            <v>15.88</v>
          </cell>
          <cell r="J224">
            <v>78.33</v>
          </cell>
        </row>
        <row r="225">
          <cell r="A225" t="str">
            <v>BSC_Spittal_an_der_Drau_A</v>
          </cell>
          <cell r="B225">
            <v>732</v>
          </cell>
          <cell r="C225" t="str">
            <v>KAVL_Thoerl</v>
          </cell>
          <cell r="D225">
            <v>1</v>
          </cell>
          <cell r="E225">
            <v>1</v>
          </cell>
          <cell r="F225">
            <v>2.19</v>
          </cell>
          <cell r="G225">
            <v>26.68</v>
          </cell>
          <cell r="H225">
            <v>0.5</v>
          </cell>
          <cell r="I225">
            <v>6.14</v>
          </cell>
          <cell r="J225">
            <v>84.58</v>
          </cell>
        </row>
        <row r="226">
          <cell r="A226" t="str">
            <v>BSC_Villach_A</v>
          </cell>
          <cell r="B226">
            <v>1157</v>
          </cell>
          <cell r="C226" t="str">
            <v>KAVL_Toeplitsch</v>
          </cell>
          <cell r="D226">
            <v>1</v>
          </cell>
          <cell r="E226">
            <v>1</v>
          </cell>
          <cell r="F226">
            <v>2.04</v>
          </cell>
          <cell r="G226">
            <v>24.91</v>
          </cell>
          <cell r="H226">
            <v>0.4</v>
          </cell>
          <cell r="I226">
            <v>4.93</v>
          </cell>
          <cell r="J226">
            <v>67.91</v>
          </cell>
        </row>
        <row r="227">
          <cell r="A227" t="str">
            <v>BSC_Villach_A</v>
          </cell>
          <cell r="B227">
            <v>1374</v>
          </cell>
          <cell r="C227" t="str">
            <v>KAVL_Velden</v>
          </cell>
          <cell r="D227">
            <v>1</v>
          </cell>
          <cell r="E227">
            <v>1</v>
          </cell>
          <cell r="F227">
            <v>3.97</v>
          </cell>
          <cell r="G227">
            <v>48.44</v>
          </cell>
          <cell r="H227">
            <v>0.72</v>
          </cell>
          <cell r="I227">
            <v>8.83</v>
          </cell>
          <cell r="J227">
            <v>121.63</v>
          </cell>
        </row>
        <row r="228">
          <cell r="A228" t="str">
            <v>BSC_Villach_A</v>
          </cell>
          <cell r="B228">
            <v>1375</v>
          </cell>
          <cell r="C228" t="str">
            <v>KAVL_Velden</v>
          </cell>
          <cell r="D228">
            <v>1</v>
          </cell>
          <cell r="E228">
            <v>2</v>
          </cell>
          <cell r="F228">
            <v>6.26</v>
          </cell>
          <cell r="G228">
            <v>76.400000000000006</v>
          </cell>
          <cell r="H228">
            <v>2.35</v>
          </cell>
          <cell r="I228">
            <v>28.69</v>
          </cell>
          <cell r="J228">
            <v>395.26</v>
          </cell>
        </row>
        <row r="229">
          <cell r="A229" t="str">
            <v>BSC_Villach_A</v>
          </cell>
          <cell r="B229">
            <v>1376</v>
          </cell>
          <cell r="C229" t="str">
            <v>KAVL_Velden</v>
          </cell>
          <cell r="D229">
            <v>1</v>
          </cell>
          <cell r="E229">
            <v>3</v>
          </cell>
          <cell r="F229">
            <v>0.78</v>
          </cell>
          <cell r="G229">
            <v>9.4499999999999993</v>
          </cell>
          <cell r="H229">
            <v>0.12</v>
          </cell>
          <cell r="I229">
            <v>1.41</v>
          </cell>
          <cell r="J229">
            <v>19.420000000000002</v>
          </cell>
        </row>
        <row r="230">
          <cell r="A230" t="str">
            <v>BSC_Villach_A</v>
          </cell>
          <cell r="B230">
            <v>1158</v>
          </cell>
          <cell r="C230" t="str">
            <v>KAVL_Weissenstein</v>
          </cell>
          <cell r="D230">
            <v>1</v>
          </cell>
          <cell r="E230">
            <v>1</v>
          </cell>
          <cell r="F230">
            <v>1.82</v>
          </cell>
          <cell r="G230">
            <v>22.16</v>
          </cell>
          <cell r="H230">
            <v>0.44</v>
          </cell>
          <cell r="I230">
            <v>5.32</v>
          </cell>
          <cell r="J230">
            <v>73.23</v>
          </cell>
        </row>
        <row r="231">
          <cell r="A231" t="str">
            <v>BSC_Wolfsberg_A</v>
          </cell>
          <cell r="B231">
            <v>8900</v>
          </cell>
          <cell r="C231" t="str">
            <v>KAWO_Bad_St_Leonhard</v>
          </cell>
          <cell r="D231">
            <v>1</v>
          </cell>
          <cell r="E231">
            <v>1</v>
          </cell>
          <cell r="F231">
            <v>0.91</v>
          </cell>
          <cell r="G231">
            <v>11.13</v>
          </cell>
          <cell r="H231">
            <v>0.18</v>
          </cell>
          <cell r="I231">
            <v>2.17</v>
          </cell>
          <cell r="J231">
            <v>29.83</v>
          </cell>
        </row>
        <row r="232">
          <cell r="A232" t="str">
            <v>BSC_Wolfsberg_A</v>
          </cell>
          <cell r="B232">
            <v>946</v>
          </cell>
          <cell r="C232" t="str">
            <v>KAWO_Donnersberg</v>
          </cell>
          <cell r="D232">
            <v>1</v>
          </cell>
          <cell r="E232">
            <v>1</v>
          </cell>
          <cell r="F232">
            <v>1.03</v>
          </cell>
          <cell r="G232">
            <v>12.62</v>
          </cell>
          <cell r="H232">
            <v>0.17</v>
          </cell>
          <cell r="I232">
            <v>2.13</v>
          </cell>
          <cell r="J232">
            <v>29.35</v>
          </cell>
        </row>
        <row r="233">
          <cell r="A233" t="str">
            <v>BSC_Wolfsberg_A</v>
          </cell>
          <cell r="B233">
            <v>7429</v>
          </cell>
          <cell r="C233" t="str">
            <v>KAWO_Ettendorf</v>
          </cell>
          <cell r="D233">
            <v>1</v>
          </cell>
          <cell r="E233">
            <v>1</v>
          </cell>
          <cell r="F233">
            <v>0.73</v>
          </cell>
          <cell r="G233">
            <v>24.95</v>
          </cell>
          <cell r="H233">
            <v>7.0000000000000007E-2</v>
          </cell>
          <cell r="I233">
            <v>2.5499999999999998</v>
          </cell>
          <cell r="J233">
            <v>12.59</v>
          </cell>
        </row>
        <row r="234">
          <cell r="A234" t="str">
            <v>BSC_Wolfsberg_A</v>
          </cell>
          <cell r="B234">
            <v>852</v>
          </cell>
          <cell r="C234" t="str">
            <v>KAWO_Graebern</v>
          </cell>
          <cell r="D234">
            <v>1</v>
          </cell>
          <cell r="E234">
            <v>1</v>
          </cell>
          <cell r="F234">
            <v>0.76</v>
          </cell>
          <cell r="G234">
            <v>9.24</v>
          </cell>
          <cell r="H234">
            <v>0.17</v>
          </cell>
          <cell r="I234">
            <v>2.0499999999999998</v>
          </cell>
          <cell r="J234">
            <v>28.19</v>
          </cell>
        </row>
        <row r="235">
          <cell r="A235" t="str">
            <v>BSC_Wolfsberg_A</v>
          </cell>
          <cell r="B235">
            <v>945</v>
          </cell>
          <cell r="C235" t="str">
            <v>KAWO_Jakling</v>
          </cell>
          <cell r="D235">
            <v>1</v>
          </cell>
          <cell r="E235">
            <v>1</v>
          </cell>
          <cell r="F235">
            <v>4.6100000000000003</v>
          </cell>
          <cell r="G235">
            <v>56.16</v>
          </cell>
          <cell r="H235">
            <v>1.18</v>
          </cell>
          <cell r="I235">
            <v>14.42</v>
          </cell>
          <cell r="J235">
            <v>198.67</v>
          </cell>
        </row>
        <row r="236">
          <cell r="A236" t="str">
            <v>BSC_Wolfsberg_A</v>
          </cell>
          <cell r="B236">
            <v>940</v>
          </cell>
          <cell r="C236" t="str">
            <v>KAWO_Kalcher_Kogel</v>
          </cell>
          <cell r="D236">
            <v>1</v>
          </cell>
          <cell r="E236">
            <v>1</v>
          </cell>
          <cell r="F236">
            <v>0.61</v>
          </cell>
          <cell r="G236">
            <v>20.78</v>
          </cell>
          <cell r="H236">
            <v>7.0000000000000007E-2</v>
          </cell>
          <cell r="I236">
            <v>2.33</v>
          </cell>
          <cell r="J236">
            <v>11.49</v>
          </cell>
        </row>
        <row r="237">
          <cell r="A237" t="str">
            <v>BSC_Wolfsberg_A</v>
          </cell>
          <cell r="B237">
            <v>7432</v>
          </cell>
          <cell r="C237" t="str">
            <v>KAWO_Koglereck</v>
          </cell>
          <cell r="D237">
            <v>1</v>
          </cell>
          <cell r="E237">
            <v>1</v>
          </cell>
          <cell r="F237">
            <v>1.73</v>
          </cell>
          <cell r="G237">
            <v>58.85</v>
          </cell>
          <cell r="H237">
            <v>0.31</v>
          </cell>
          <cell r="I237">
            <v>10.44</v>
          </cell>
          <cell r="J237">
            <v>51.5</v>
          </cell>
        </row>
        <row r="238">
          <cell r="A238" t="str">
            <v>BSC_Wolfsberg_A</v>
          </cell>
          <cell r="B238">
            <v>8881</v>
          </cell>
          <cell r="C238" t="str">
            <v>KAWO_Konradkogel</v>
          </cell>
          <cell r="D238">
            <v>1</v>
          </cell>
          <cell r="E238">
            <v>1</v>
          </cell>
          <cell r="F238">
            <v>0.23</v>
          </cell>
          <cell r="G238">
            <v>7.66</v>
          </cell>
          <cell r="H238">
            <v>0.01</v>
          </cell>
          <cell r="I238">
            <v>0.35</v>
          </cell>
          <cell r="J238">
            <v>1.72</v>
          </cell>
        </row>
        <row r="239">
          <cell r="A239" t="str">
            <v>BSC_Wolfsberg_A</v>
          </cell>
          <cell r="B239">
            <v>7430</v>
          </cell>
          <cell r="C239" t="str">
            <v>KAWO_Lavamuend</v>
          </cell>
          <cell r="D239">
            <v>1</v>
          </cell>
          <cell r="E239">
            <v>1</v>
          </cell>
          <cell r="F239">
            <v>1.1499999999999999</v>
          </cell>
          <cell r="G239">
            <v>13.99</v>
          </cell>
          <cell r="H239">
            <v>0.18</v>
          </cell>
          <cell r="I239">
            <v>2.23</v>
          </cell>
          <cell r="J239">
            <v>30.7</v>
          </cell>
        </row>
        <row r="240">
          <cell r="A240" t="str">
            <v>BSC_Wolfsberg_A</v>
          </cell>
          <cell r="B240">
            <v>939</v>
          </cell>
          <cell r="C240" t="str">
            <v>KAWO_Preitenegg</v>
          </cell>
          <cell r="D240">
            <v>1</v>
          </cell>
          <cell r="E240">
            <v>1</v>
          </cell>
          <cell r="F240">
            <v>1.38</v>
          </cell>
          <cell r="G240">
            <v>47.1</v>
          </cell>
          <cell r="H240">
            <v>0.33</v>
          </cell>
          <cell r="I240">
            <v>11.28</v>
          </cell>
          <cell r="J240">
            <v>55.65</v>
          </cell>
        </row>
        <row r="241">
          <cell r="A241" t="str">
            <v>BSC_Wolfsberg_A</v>
          </cell>
          <cell r="B241">
            <v>8880</v>
          </cell>
          <cell r="C241" t="str">
            <v>KAWO_Reichenfels</v>
          </cell>
          <cell r="D241">
            <v>1</v>
          </cell>
          <cell r="E241">
            <v>1</v>
          </cell>
          <cell r="F241">
            <v>0.68</v>
          </cell>
          <cell r="G241">
            <v>23.17</v>
          </cell>
          <cell r="H241">
            <v>0.08</v>
          </cell>
          <cell r="I241">
            <v>2.87</v>
          </cell>
          <cell r="J241">
            <v>14.16</v>
          </cell>
        </row>
        <row r="242">
          <cell r="A242" t="str">
            <v>BSC_Wolfsberg_A</v>
          </cell>
          <cell r="B242">
            <v>941</v>
          </cell>
          <cell r="C242" t="str">
            <v>KAWO_Schiefling</v>
          </cell>
          <cell r="D242">
            <v>1</v>
          </cell>
          <cell r="E242">
            <v>1</v>
          </cell>
          <cell r="F242">
            <v>0.93</v>
          </cell>
          <cell r="G242">
            <v>31.51</v>
          </cell>
          <cell r="H242">
            <v>0.25</v>
          </cell>
          <cell r="I242">
            <v>8.65</v>
          </cell>
          <cell r="J242">
            <v>42.67</v>
          </cell>
        </row>
        <row r="243">
          <cell r="A243" t="str">
            <v>BSC_Wolfsberg_A</v>
          </cell>
          <cell r="B243">
            <v>7428</v>
          </cell>
          <cell r="C243" t="str">
            <v>KAWO_St_Paul</v>
          </cell>
          <cell r="D243">
            <v>1</v>
          </cell>
          <cell r="E243">
            <v>1</v>
          </cell>
          <cell r="F243">
            <v>0.94</v>
          </cell>
          <cell r="G243">
            <v>32.11</v>
          </cell>
          <cell r="H243">
            <v>0.11</v>
          </cell>
          <cell r="I243">
            <v>3.87</v>
          </cell>
          <cell r="J243">
            <v>19.07</v>
          </cell>
        </row>
        <row r="244">
          <cell r="A244" t="str">
            <v>BSC_Wolfsberg_A</v>
          </cell>
          <cell r="B244">
            <v>8058</v>
          </cell>
          <cell r="C244" t="str">
            <v>KAWO_St_Paul</v>
          </cell>
          <cell r="D244">
            <v>2</v>
          </cell>
          <cell r="E244">
            <v>1</v>
          </cell>
          <cell r="F244">
            <v>1.1100000000000001</v>
          </cell>
          <cell r="G244">
            <v>13.6</v>
          </cell>
          <cell r="H244">
            <v>0.15</v>
          </cell>
          <cell r="I244">
            <v>1.86</v>
          </cell>
          <cell r="J244">
            <v>25.58</v>
          </cell>
        </row>
        <row r="245">
          <cell r="A245" t="str">
            <v>BSC_Wolfsberg_A</v>
          </cell>
          <cell r="B245">
            <v>7431</v>
          </cell>
          <cell r="C245" t="str">
            <v>KAWO_Woelbl</v>
          </cell>
          <cell r="D245">
            <v>1</v>
          </cell>
          <cell r="E245">
            <v>1</v>
          </cell>
          <cell r="F245">
            <v>0.52</v>
          </cell>
          <cell r="G245">
            <v>17.8</v>
          </cell>
          <cell r="H245">
            <v>0.05</v>
          </cell>
          <cell r="I245">
            <v>1.67</v>
          </cell>
          <cell r="J245">
            <v>8.2200000000000006</v>
          </cell>
        </row>
        <row r="246">
          <cell r="A246" t="str">
            <v>BSC_Wolfsberg_A</v>
          </cell>
          <cell r="B246">
            <v>942</v>
          </cell>
          <cell r="C246" t="str">
            <v>KAWO_Wolfsberg</v>
          </cell>
          <cell r="D246">
            <v>1</v>
          </cell>
          <cell r="E246">
            <v>1</v>
          </cell>
          <cell r="F246">
            <v>2.64</v>
          </cell>
          <cell r="G246">
            <v>32.19</v>
          </cell>
          <cell r="H246">
            <v>0.86</v>
          </cell>
          <cell r="I246">
            <v>10.51</v>
          </cell>
          <cell r="J246">
            <v>144.74</v>
          </cell>
        </row>
        <row r="247">
          <cell r="A247" t="str">
            <v>BSC_Wolfsberg_A</v>
          </cell>
          <cell r="B247">
            <v>943</v>
          </cell>
          <cell r="C247" t="str">
            <v>KAWO_Wolfsberg</v>
          </cell>
          <cell r="D247">
            <v>1</v>
          </cell>
          <cell r="E247">
            <v>2</v>
          </cell>
          <cell r="F247">
            <v>4.96</v>
          </cell>
          <cell r="G247">
            <v>60.45</v>
          </cell>
          <cell r="H247">
            <v>1.56</v>
          </cell>
          <cell r="I247">
            <v>19.059999999999999</v>
          </cell>
          <cell r="J247">
            <v>262.55</v>
          </cell>
        </row>
        <row r="248">
          <cell r="A248" t="str">
            <v>BSC_Wolfsberg_A</v>
          </cell>
          <cell r="B248">
            <v>944</v>
          </cell>
          <cell r="C248" t="str">
            <v>KAWO_Wolfsberg</v>
          </cell>
          <cell r="D248">
            <v>1</v>
          </cell>
          <cell r="E248">
            <v>3</v>
          </cell>
          <cell r="F248">
            <v>2.23</v>
          </cell>
          <cell r="G248">
            <v>27.26</v>
          </cell>
          <cell r="H248">
            <v>0.67</v>
          </cell>
          <cell r="I248">
            <v>8.16</v>
          </cell>
          <cell r="J248">
            <v>112.46</v>
          </cell>
        </row>
        <row r="249">
          <cell r="A249" t="str">
            <v>BSC_Amstetten_A</v>
          </cell>
          <cell r="B249">
            <v>247</v>
          </cell>
          <cell r="C249" t="str">
            <v>NOAM_Amstetten</v>
          </cell>
          <cell r="D249">
            <v>1</v>
          </cell>
          <cell r="E249">
            <v>1</v>
          </cell>
          <cell r="F249">
            <v>3.9</v>
          </cell>
          <cell r="G249">
            <v>47.5</v>
          </cell>
          <cell r="H249">
            <v>1.34</v>
          </cell>
          <cell r="I249">
            <v>16.309999999999999</v>
          </cell>
          <cell r="J249">
            <v>224.69</v>
          </cell>
        </row>
        <row r="250">
          <cell r="A250" t="str">
            <v>BSC_Amstetten_A</v>
          </cell>
          <cell r="B250">
            <v>248</v>
          </cell>
          <cell r="C250" t="str">
            <v>NOAM_Amstetten</v>
          </cell>
          <cell r="D250">
            <v>1</v>
          </cell>
          <cell r="E250">
            <v>2</v>
          </cell>
          <cell r="F250">
            <v>6.4</v>
          </cell>
          <cell r="G250">
            <v>78.02</v>
          </cell>
          <cell r="H250">
            <v>1.74</v>
          </cell>
          <cell r="I250">
            <v>21.21</v>
          </cell>
          <cell r="J250">
            <v>292.19</v>
          </cell>
        </row>
        <row r="251">
          <cell r="A251" t="str">
            <v>BSC_Amstetten_A</v>
          </cell>
          <cell r="B251">
            <v>249</v>
          </cell>
          <cell r="C251" t="str">
            <v>NOAM_Amstetten</v>
          </cell>
          <cell r="D251">
            <v>1</v>
          </cell>
          <cell r="E251">
            <v>3</v>
          </cell>
          <cell r="F251">
            <v>6.11</v>
          </cell>
          <cell r="G251">
            <v>74.540000000000006</v>
          </cell>
          <cell r="H251">
            <v>2.0299999999999998</v>
          </cell>
          <cell r="I251">
            <v>24.76</v>
          </cell>
          <cell r="J251">
            <v>341.16</v>
          </cell>
        </row>
        <row r="252">
          <cell r="A252" t="str">
            <v>BSC_Amstetten_A</v>
          </cell>
          <cell r="B252">
            <v>887</v>
          </cell>
          <cell r="C252" t="str">
            <v>NOAM_Aschbach</v>
          </cell>
          <cell r="D252">
            <v>1</v>
          </cell>
          <cell r="E252">
            <v>1</v>
          </cell>
          <cell r="F252">
            <v>2.67</v>
          </cell>
          <cell r="G252">
            <v>32.590000000000003</v>
          </cell>
          <cell r="H252">
            <v>0.65</v>
          </cell>
          <cell r="I252">
            <v>7.93</v>
          </cell>
          <cell r="J252">
            <v>109.26</v>
          </cell>
        </row>
        <row r="253">
          <cell r="A253" t="str">
            <v>BSC_Amstetten_A</v>
          </cell>
          <cell r="B253">
            <v>1953</v>
          </cell>
          <cell r="C253" t="str">
            <v>NOAM_Euratsfeld</v>
          </cell>
          <cell r="D253">
            <v>1</v>
          </cell>
          <cell r="E253">
            <v>1</v>
          </cell>
          <cell r="F253">
            <v>2.92</v>
          </cell>
          <cell r="G253">
            <v>35.58</v>
          </cell>
          <cell r="H253">
            <v>0.54</v>
          </cell>
          <cell r="I253">
            <v>6.63</v>
          </cell>
          <cell r="J253">
            <v>91.35</v>
          </cell>
        </row>
        <row r="254">
          <cell r="A254" t="str">
            <v>BSC_Amstetten_A</v>
          </cell>
          <cell r="B254">
            <v>277</v>
          </cell>
          <cell r="C254" t="str">
            <v>NOAM_Feitzing</v>
          </cell>
          <cell r="D254">
            <v>1</v>
          </cell>
          <cell r="E254">
            <v>1</v>
          </cell>
          <cell r="F254">
            <v>2.4300000000000002</v>
          </cell>
          <cell r="G254">
            <v>82.78</v>
          </cell>
          <cell r="H254">
            <v>0.75</v>
          </cell>
          <cell r="I254">
            <v>25.62</v>
          </cell>
          <cell r="J254">
            <v>126.36</v>
          </cell>
        </row>
        <row r="255">
          <cell r="A255" t="str">
            <v>BSC_Amstetten_A</v>
          </cell>
          <cell r="B255">
            <v>274</v>
          </cell>
          <cell r="C255" t="str">
            <v>NOAM_Gigereith</v>
          </cell>
          <cell r="D255">
            <v>1</v>
          </cell>
          <cell r="E255">
            <v>1</v>
          </cell>
          <cell r="F255">
            <v>3.83</v>
          </cell>
          <cell r="G255">
            <v>46.77</v>
          </cell>
          <cell r="H255">
            <v>1.1200000000000001</v>
          </cell>
          <cell r="I255">
            <v>13.63</v>
          </cell>
          <cell r="J255">
            <v>187.73</v>
          </cell>
        </row>
        <row r="256">
          <cell r="A256" t="str">
            <v>BSC_Amstetten_A</v>
          </cell>
          <cell r="B256">
            <v>272</v>
          </cell>
          <cell r="C256" t="str">
            <v>NOAM_Oberndorf</v>
          </cell>
          <cell r="D256">
            <v>1</v>
          </cell>
          <cell r="E256">
            <v>1</v>
          </cell>
          <cell r="F256">
            <v>3.26</v>
          </cell>
          <cell r="G256">
            <v>39.79</v>
          </cell>
          <cell r="H256">
            <v>1.04</v>
          </cell>
          <cell r="I256">
            <v>12.71</v>
          </cell>
          <cell r="J256">
            <v>175.06</v>
          </cell>
        </row>
        <row r="257">
          <cell r="A257" t="str">
            <v>BSC_Amstetten_A</v>
          </cell>
          <cell r="B257">
            <v>1957</v>
          </cell>
          <cell r="C257" t="str">
            <v>NOAM_Seitenstetten</v>
          </cell>
          <cell r="D257">
            <v>1</v>
          </cell>
          <cell r="E257">
            <v>1</v>
          </cell>
          <cell r="F257">
            <v>1.75</v>
          </cell>
          <cell r="G257">
            <v>21.38</v>
          </cell>
          <cell r="H257">
            <v>0.34</v>
          </cell>
          <cell r="I257">
            <v>4.1900000000000004</v>
          </cell>
          <cell r="J257">
            <v>57.7</v>
          </cell>
        </row>
        <row r="258">
          <cell r="A258" t="str">
            <v>BSC_Amstetten_A</v>
          </cell>
          <cell r="B258">
            <v>1958</v>
          </cell>
          <cell r="C258" t="str">
            <v>NOAM_Seitenstetten</v>
          </cell>
          <cell r="D258">
            <v>1</v>
          </cell>
          <cell r="E258">
            <v>2</v>
          </cell>
          <cell r="F258">
            <v>1.39</v>
          </cell>
          <cell r="G258">
            <v>16.95</v>
          </cell>
          <cell r="H258">
            <v>0.3</v>
          </cell>
          <cell r="I258">
            <v>3.69</v>
          </cell>
          <cell r="J258">
            <v>50.85</v>
          </cell>
        </row>
        <row r="259">
          <cell r="A259" t="str">
            <v>BSC_Amstetten_A</v>
          </cell>
          <cell r="B259">
            <v>991</v>
          </cell>
          <cell r="C259" t="str">
            <v>NOAM_Sonntagberg</v>
          </cell>
          <cell r="D259">
            <v>1</v>
          </cell>
          <cell r="E259">
            <v>1</v>
          </cell>
          <cell r="F259">
            <v>1.88</v>
          </cell>
          <cell r="G259">
            <v>22.9</v>
          </cell>
          <cell r="H259">
            <v>0.38</v>
          </cell>
          <cell r="I259">
            <v>4.62</v>
          </cell>
          <cell r="J259">
            <v>63.66</v>
          </cell>
        </row>
        <row r="260">
          <cell r="A260" t="str">
            <v>BSC_Amstetten_A</v>
          </cell>
          <cell r="B260">
            <v>7718</v>
          </cell>
          <cell r="C260" t="str">
            <v>NOAM_Sonntagberg</v>
          </cell>
          <cell r="D260">
            <v>1</v>
          </cell>
          <cell r="E260">
            <v>2</v>
          </cell>
          <cell r="F260">
            <v>1.88</v>
          </cell>
          <cell r="G260">
            <v>22.9</v>
          </cell>
          <cell r="H260">
            <v>0.33</v>
          </cell>
          <cell r="I260">
            <v>4.05</v>
          </cell>
          <cell r="J260">
            <v>55.86</v>
          </cell>
        </row>
        <row r="261">
          <cell r="A261" t="str">
            <v>BSC_Amstetten_A</v>
          </cell>
          <cell r="B261">
            <v>273</v>
          </cell>
          <cell r="C261" t="str">
            <v>NOAM_St_Georgen</v>
          </cell>
          <cell r="D261">
            <v>1</v>
          </cell>
          <cell r="E261">
            <v>1</v>
          </cell>
          <cell r="F261">
            <v>12.24</v>
          </cell>
          <cell r="G261">
            <v>149.32</v>
          </cell>
          <cell r="H261">
            <v>1.44</v>
          </cell>
          <cell r="I261">
            <v>17.52</v>
          </cell>
          <cell r="J261">
            <v>241.41</v>
          </cell>
        </row>
        <row r="262">
          <cell r="A262" t="str">
            <v>BSC_Amstetten_A</v>
          </cell>
          <cell r="B262">
            <v>862</v>
          </cell>
          <cell r="C262" t="str">
            <v>NOAM_Ulmerfeld</v>
          </cell>
          <cell r="D262">
            <v>1</v>
          </cell>
          <cell r="E262">
            <v>1</v>
          </cell>
          <cell r="F262">
            <v>5.49</v>
          </cell>
          <cell r="G262">
            <v>66.98</v>
          </cell>
          <cell r="H262">
            <v>1.81</v>
          </cell>
          <cell r="I262">
            <v>22.08</v>
          </cell>
          <cell r="J262">
            <v>304.17</v>
          </cell>
        </row>
        <row r="263">
          <cell r="A263" t="str">
            <v>BSC_Steyr_A</v>
          </cell>
          <cell r="B263">
            <v>1952</v>
          </cell>
          <cell r="C263" t="str">
            <v>NOAM_Vestenthal</v>
          </cell>
          <cell r="D263">
            <v>1</v>
          </cell>
          <cell r="E263">
            <v>1</v>
          </cell>
          <cell r="F263">
            <v>1.59</v>
          </cell>
          <cell r="G263">
            <v>19.39</v>
          </cell>
          <cell r="H263">
            <v>0.42</v>
          </cell>
          <cell r="I263">
            <v>5.17</v>
          </cell>
          <cell r="J263">
            <v>71.2</v>
          </cell>
        </row>
        <row r="264">
          <cell r="A264" t="str">
            <v>BSC_Amstetten_A</v>
          </cell>
          <cell r="B264">
            <v>309</v>
          </cell>
          <cell r="C264" t="str">
            <v>NOAM_Windberg</v>
          </cell>
          <cell r="D264">
            <v>1</v>
          </cell>
          <cell r="E264">
            <v>1</v>
          </cell>
          <cell r="F264">
            <v>5.48</v>
          </cell>
          <cell r="G264">
            <v>66.8</v>
          </cell>
          <cell r="H264">
            <v>1.83</v>
          </cell>
          <cell r="I264">
            <v>22.27</v>
          </cell>
          <cell r="J264">
            <v>306.77</v>
          </cell>
        </row>
        <row r="265">
          <cell r="A265" t="str">
            <v>BSC_Amstetten_A</v>
          </cell>
          <cell r="B265">
            <v>1951</v>
          </cell>
          <cell r="C265" t="str">
            <v>NOAM_Ybbsitz</v>
          </cell>
          <cell r="D265">
            <v>1</v>
          </cell>
          <cell r="E265">
            <v>1</v>
          </cell>
          <cell r="F265">
            <v>1.38</v>
          </cell>
          <cell r="G265">
            <v>46.93</v>
          </cell>
          <cell r="H265">
            <v>0.22</v>
          </cell>
          <cell r="I265">
            <v>7.34</v>
          </cell>
          <cell r="J265">
            <v>36.17</v>
          </cell>
        </row>
        <row r="266">
          <cell r="A266" t="str">
            <v>BSC_Bruck_an_der_Leitha_A</v>
          </cell>
          <cell r="B266">
            <v>693</v>
          </cell>
          <cell r="C266" t="str">
            <v>NOBL_Bad_Deutsch_Altenbg</v>
          </cell>
          <cell r="D266">
            <v>1</v>
          </cell>
          <cell r="E266">
            <v>1</v>
          </cell>
          <cell r="F266">
            <v>2.2999999999999998</v>
          </cell>
          <cell r="G266">
            <v>28.05</v>
          </cell>
          <cell r="H266">
            <v>0.53</v>
          </cell>
          <cell r="I266">
            <v>6.47</v>
          </cell>
          <cell r="J266">
            <v>89.2</v>
          </cell>
        </row>
        <row r="267">
          <cell r="A267" t="str">
            <v>BSC_Bruck_an_der_Leitha_A</v>
          </cell>
          <cell r="B267">
            <v>2103</v>
          </cell>
          <cell r="C267" t="str">
            <v>NOBL_Gerhaus</v>
          </cell>
          <cell r="D267">
            <v>1</v>
          </cell>
          <cell r="E267">
            <v>1</v>
          </cell>
          <cell r="F267">
            <v>1.53</v>
          </cell>
          <cell r="G267">
            <v>18.66</v>
          </cell>
          <cell r="H267">
            <v>0.48</v>
          </cell>
          <cell r="I267">
            <v>5.81</v>
          </cell>
          <cell r="J267">
            <v>80</v>
          </cell>
        </row>
        <row r="268">
          <cell r="A268" t="str">
            <v>BSC_Bruck_an_der_Leitha_A</v>
          </cell>
          <cell r="B268">
            <v>618</v>
          </cell>
          <cell r="C268" t="str">
            <v>NOBL_Goettlesbrunn</v>
          </cell>
          <cell r="D268">
            <v>1</v>
          </cell>
          <cell r="E268">
            <v>1</v>
          </cell>
          <cell r="F268">
            <v>2.0699999999999998</v>
          </cell>
          <cell r="G268">
            <v>70.599999999999994</v>
          </cell>
          <cell r="H268">
            <v>0.5</v>
          </cell>
          <cell r="I268">
            <v>17.149999999999999</v>
          </cell>
          <cell r="J268">
            <v>84.58</v>
          </cell>
        </row>
        <row r="269">
          <cell r="A269" t="str">
            <v>BSC_Bruck_an_der_Leitha_A</v>
          </cell>
          <cell r="B269">
            <v>2353</v>
          </cell>
          <cell r="C269" t="str">
            <v>NOBL_Goettlesbrunn</v>
          </cell>
          <cell r="D269">
            <v>1</v>
          </cell>
          <cell r="E269">
            <v>2</v>
          </cell>
          <cell r="F269">
            <v>1.27</v>
          </cell>
          <cell r="G269">
            <v>15.46</v>
          </cell>
          <cell r="H269">
            <v>0.23</v>
          </cell>
          <cell r="I269">
            <v>2.86</v>
          </cell>
          <cell r="J269">
            <v>39.380000000000003</v>
          </cell>
        </row>
        <row r="270">
          <cell r="A270" t="str">
            <v>BSC_Bruck_an_der_Leitha_A</v>
          </cell>
          <cell r="B270">
            <v>660</v>
          </cell>
          <cell r="C270" t="str">
            <v>NOBL_Goetzendorf</v>
          </cell>
          <cell r="D270">
            <v>1</v>
          </cell>
          <cell r="E270">
            <v>1</v>
          </cell>
          <cell r="F270">
            <v>3.22</v>
          </cell>
          <cell r="G270">
            <v>39.270000000000003</v>
          </cell>
          <cell r="H270">
            <v>0.97</v>
          </cell>
          <cell r="I270">
            <v>11.87</v>
          </cell>
          <cell r="J270">
            <v>163.55000000000001</v>
          </cell>
        </row>
        <row r="271">
          <cell r="A271" t="str">
            <v>BSC_Bruck_an_der_Leitha_A</v>
          </cell>
          <cell r="B271">
            <v>752</v>
          </cell>
          <cell r="C271" t="str">
            <v>NOBL_Hainburg</v>
          </cell>
          <cell r="D271">
            <v>1</v>
          </cell>
          <cell r="E271">
            <v>1</v>
          </cell>
          <cell r="F271">
            <v>5.96</v>
          </cell>
          <cell r="G271">
            <v>72.62</v>
          </cell>
          <cell r="H271">
            <v>1.76</v>
          </cell>
          <cell r="I271">
            <v>21.51</v>
          </cell>
          <cell r="J271">
            <v>296.31</v>
          </cell>
        </row>
        <row r="272">
          <cell r="A272" t="str">
            <v>BSC_Bruck_an_der_Leitha_A</v>
          </cell>
          <cell r="B272">
            <v>8540</v>
          </cell>
          <cell r="C272" t="str">
            <v>NOBL_Mannersdorf</v>
          </cell>
          <cell r="D272">
            <v>1</v>
          </cell>
          <cell r="E272">
            <v>1</v>
          </cell>
          <cell r="F272">
            <v>1.65</v>
          </cell>
          <cell r="G272">
            <v>20.12</v>
          </cell>
          <cell r="H272">
            <v>0.36</v>
          </cell>
          <cell r="I272">
            <v>4.41</v>
          </cell>
          <cell r="J272">
            <v>60.74</v>
          </cell>
        </row>
        <row r="273">
          <cell r="A273" t="str">
            <v>BSC_Bruck_an_der_Leitha_A</v>
          </cell>
          <cell r="B273">
            <v>8541</v>
          </cell>
          <cell r="C273" t="str">
            <v>NOBL_Mannersdorf</v>
          </cell>
          <cell r="D273">
            <v>1</v>
          </cell>
          <cell r="E273">
            <v>2</v>
          </cell>
          <cell r="F273">
            <v>1.63</v>
          </cell>
          <cell r="G273">
            <v>18.09</v>
          </cell>
          <cell r="H273">
            <v>0.27</v>
          </cell>
          <cell r="I273">
            <v>2.95</v>
          </cell>
          <cell r="J273">
            <v>44.67</v>
          </cell>
        </row>
        <row r="274">
          <cell r="A274" t="str">
            <v>BSC_Bruck_an_der_Leitha_A</v>
          </cell>
          <cell r="B274">
            <v>683</v>
          </cell>
          <cell r="C274" t="str">
            <v>NOBL_Petronell_Carnuntum</v>
          </cell>
          <cell r="D274">
            <v>1</v>
          </cell>
          <cell r="E274">
            <v>1</v>
          </cell>
          <cell r="F274">
            <v>1.72</v>
          </cell>
          <cell r="G274">
            <v>58.59</v>
          </cell>
          <cell r="H274">
            <v>0.43</v>
          </cell>
          <cell r="I274">
            <v>14.67</v>
          </cell>
          <cell r="J274">
            <v>72.34</v>
          </cell>
        </row>
        <row r="275">
          <cell r="A275" t="str">
            <v>BSC_Bruck_an_der_Leitha_A</v>
          </cell>
          <cell r="B275">
            <v>2104</v>
          </cell>
          <cell r="C275" t="str">
            <v>NOBL_Prellenkirchen</v>
          </cell>
          <cell r="D275">
            <v>1</v>
          </cell>
          <cell r="E275">
            <v>1</v>
          </cell>
          <cell r="F275">
            <v>0.68</v>
          </cell>
          <cell r="G275">
            <v>23.17</v>
          </cell>
          <cell r="H275">
            <v>0.09</v>
          </cell>
          <cell r="I275">
            <v>3.16</v>
          </cell>
          <cell r="J275">
            <v>15.6</v>
          </cell>
        </row>
        <row r="276">
          <cell r="A276" t="str">
            <v>BSC_Bruck_an_der_Leitha_A</v>
          </cell>
          <cell r="B276">
            <v>2349</v>
          </cell>
          <cell r="C276" t="str">
            <v>NOBL_Prellenkirchen</v>
          </cell>
          <cell r="D276">
            <v>1</v>
          </cell>
          <cell r="E276">
            <v>2</v>
          </cell>
          <cell r="F276">
            <v>0.59</v>
          </cell>
          <cell r="G276">
            <v>7.26</v>
          </cell>
          <cell r="H276">
            <v>7.0000000000000007E-2</v>
          </cell>
          <cell r="I276">
            <v>0.87</v>
          </cell>
          <cell r="J276">
            <v>11.94</v>
          </cell>
        </row>
        <row r="277">
          <cell r="A277" t="str">
            <v>BSC_Bruck_an_der_Leitha_A</v>
          </cell>
          <cell r="B277">
            <v>9211</v>
          </cell>
          <cell r="C277" t="str">
            <v>NOBL_Sommerein</v>
          </cell>
          <cell r="D277">
            <v>1</v>
          </cell>
          <cell r="E277">
            <v>1</v>
          </cell>
          <cell r="F277">
            <v>1.02</v>
          </cell>
          <cell r="G277">
            <v>34.92</v>
          </cell>
          <cell r="H277">
            <v>0.16</v>
          </cell>
          <cell r="I277">
            <v>5.61</v>
          </cell>
          <cell r="J277">
            <v>27.69</v>
          </cell>
        </row>
        <row r="278">
          <cell r="A278" t="str">
            <v>BSC_Bruck_an_der_Leitha_A</v>
          </cell>
          <cell r="B278">
            <v>9880</v>
          </cell>
          <cell r="C278" t="str">
            <v>NOBL_Sommerein</v>
          </cell>
          <cell r="D278">
            <v>1</v>
          </cell>
          <cell r="E278">
            <v>2</v>
          </cell>
          <cell r="F278">
            <v>1.24</v>
          </cell>
          <cell r="G278">
            <v>42.24</v>
          </cell>
          <cell r="H278">
            <v>0.25</v>
          </cell>
          <cell r="I278">
            <v>8.3699999999999992</v>
          </cell>
          <cell r="J278">
            <v>41.28</v>
          </cell>
        </row>
        <row r="279">
          <cell r="A279" t="str">
            <v>BSC_Bruck_an_der_Leitha_A</v>
          </cell>
          <cell r="B279">
            <v>709</v>
          </cell>
          <cell r="C279" t="str">
            <v>NOBL_Zollamt_Berg</v>
          </cell>
          <cell r="D279">
            <v>1</v>
          </cell>
          <cell r="E279">
            <v>1</v>
          </cell>
          <cell r="F279">
            <v>1.9</v>
          </cell>
          <cell r="G279">
            <v>23.14</v>
          </cell>
          <cell r="H279">
            <v>0.37</v>
          </cell>
          <cell r="I279">
            <v>4.46</v>
          </cell>
          <cell r="J279">
            <v>61.48</v>
          </cell>
        </row>
        <row r="280">
          <cell r="A280" t="str">
            <v>BSC_Mödling_A</v>
          </cell>
          <cell r="B280">
            <v>593</v>
          </cell>
          <cell r="C280" t="str">
            <v>NOBN_Alland</v>
          </cell>
          <cell r="D280">
            <v>1</v>
          </cell>
          <cell r="E280">
            <v>1</v>
          </cell>
          <cell r="F280">
            <v>3.57</v>
          </cell>
          <cell r="G280">
            <v>43.5</v>
          </cell>
          <cell r="H280">
            <v>0.82</v>
          </cell>
          <cell r="I280">
            <v>10.01</v>
          </cell>
          <cell r="J280">
            <v>137.94</v>
          </cell>
        </row>
        <row r="281">
          <cell r="A281" t="str">
            <v>BSC_Wiener_Neustadt_A</v>
          </cell>
          <cell r="B281">
            <v>2250</v>
          </cell>
          <cell r="C281" t="str">
            <v>NOBN_Altenmarkt</v>
          </cell>
          <cell r="D281">
            <v>1</v>
          </cell>
          <cell r="E281">
            <v>1</v>
          </cell>
          <cell r="F281">
            <v>1.19</v>
          </cell>
          <cell r="G281">
            <v>14.54</v>
          </cell>
          <cell r="H281">
            <v>0.24</v>
          </cell>
          <cell r="I281">
            <v>2.94</v>
          </cell>
          <cell r="J281">
            <v>40.53</v>
          </cell>
        </row>
        <row r="282">
          <cell r="A282" t="str">
            <v>BSC_Mödling_A</v>
          </cell>
          <cell r="B282">
            <v>962</v>
          </cell>
          <cell r="C282" t="str">
            <v>NOBN_Bad_Voeslau</v>
          </cell>
          <cell r="D282">
            <v>1</v>
          </cell>
          <cell r="E282">
            <v>1</v>
          </cell>
          <cell r="F282">
            <v>4.82</v>
          </cell>
          <cell r="G282">
            <v>58.75</v>
          </cell>
          <cell r="H282">
            <v>1.91</v>
          </cell>
          <cell r="I282">
            <v>23.3</v>
          </cell>
          <cell r="J282">
            <v>320.94</v>
          </cell>
        </row>
        <row r="283">
          <cell r="A283" t="str">
            <v>BSC_Mödling_A</v>
          </cell>
          <cell r="B283">
            <v>499</v>
          </cell>
          <cell r="C283" t="str">
            <v>NOBN_Baden</v>
          </cell>
          <cell r="D283">
            <v>1</v>
          </cell>
          <cell r="E283">
            <v>1</v>
          </cell>
          <cell r="F283">
            <v>6.31</v>
          </cell>
          <cell r="G283">
            <v>76.98</v>
          </cell>
          <cell r="H283">
            <v>2.2999999999999998</v>
          </cell>
          <cell r="I283">
            <v>28.02</v>
          </cell>
          <cell r="J283">
            <v>385.99</v>
          </cell>
        </row>
        <row r="284">
          <cell r="A284" t="str">
            <v>BSC_Mödling_A</v>
          </cell>
          <cell r="B284">
            <v>502</v>
          </cell>
          <cell r="C284" t="str">
            <v>NOBN_Baden</v>
          </cell>
          <cell r="D284">
            <v>1</v>
          </cell>
          <cell r="E284">
            <v>2</v>
          </cell>
          <cell r="F284">
            <v>6.92</v>
          </cell>
          <cell r="G284">
            <v>84.39</v>
          </cell>
          <cell r="H284">
            <v>2.5499999999999998</v>
          </cell>
          <cell r="I284">
            <v>31.04</v>
          </cell>
          <cell r="J284">
            <v>427.62</v>
          </cell>
        </row>
        <row r="285">
          <cell r="A285" t="str">
            <v>BSC_Mödling_A</v>
          </cell>
          <cell r="B285">
            <v>503</v>
          </cell>
          <cell r="C285" t="str">
            <v>NOBN_Baden</v>
          </cell>
          <cell r="D285">
            <v>1</v>
          </cell>
          <cell r="E285">
            <v>3</v>
          </cell>
          <cell r="F285">
            <v>8.42</v>
          </cell>
          <cell r="G285">
            <v>102.71</v>
          </cell>
          <cell r="H285">
            <v>2.74</v>
          </cell>
          <cell r="I285">
            <v>33.47</v>
          </cell>
          <cell r="J285">
            <v>461.15</v>
          </cell>
        </row>
        <row r="286">
          <cell r="A286" t="str">
            <v>BSC_Wiener_Neustadt_A</v>
          </cell>
          <cell r="B286">
            <v>1279</v>
          </cell>
          <cell r="C286" t="str">
            <v>NOBN_Berndorf</v>
          </cell>
          <cell r="D286">
            <v>1</v>
          </cell>
          <cell r="E286">
            <v>1</v>
          </cell>
          <cell r="F286">
            <v>2.52</v>
          </cell>
          <cell r="G286">
            <v>30.7</v>
          </cell>
          <cell r="H286">
            <v>0.65</v>
          </cell>
          <cell r="I286">
            <v>7.98</v>
          </cell>
          <cell r="J286">
            <v>109.96</v>
          </cell>
        </row>
        <row r="287">
          <cell r="A287" t="str">
            <v>BSC_Mödling_A</v>
          </cell>
          <cell r="B287">
            <v>592</v>
          </cell>
          <cell r="C287" t="str">
            <v>NOBN_Doerfl</v>
          </cell>
          <cell r="D287">
            <v>1</v>
          </cell>
          <cell r="E287">
            <v>1</v>
          </cell>
          <cell r="F287">
            <v>1.5</v>
          </cell>
          <cell r="G287">
            <v>18.32</v>
          </cell>
          <cell r="H287">
            <v>0.4</v>
          </cell>
          <cell r="I287">
            <v>4.88</v>
          </cell>
          <cell r="J287">
            <v>67.19</v>
          </cell>
        </row>
        <row r="288">
          <cell r="A288" t="str">
            <v>BSC_Bruck_an_der_Leitha_A</v>
          </cell>
          <cell r="B288">
            <v>368</v>
          </cell>
          <cell r="C288" t="str">
            <v>NOBN_Ebreichsdorf</v>
          </cell>
          <cell r="D288">
            <v>1</v>
          </cell>
          <cell r="E288">
            <v>1</v>
          </cell>
          <cell r="F288">
            <v>4.63</v>
          </cell>
          <cell r="G288">
            <v>56.52</v>
          </cell>
          <cell r="H288">
            <v>1.54</v>
          </cell>
          <cell r="I288">
            <v>18.760000000000002</v>
          </cell>
          <cell r="J288">
            <v>258.39999999999998</v>
          </cell>
        </row>
        <row r="289">
          <cell r="A289" t="str">
            <v>BSC_Bruck_an_der_Leitha_A</v>
          </cell>
          <cell r="B289">
            <v>1710</v>
          </cell>
          <cell r="C289" t="str">
            <v>NOBN_Ebreichsdorf</v>
          </cell>
          <cell r="D289">
            <v>2</v>
          </cell>
          <cell r="E289">
            <v>1</v>
          </cell>
          <cell r="F289">
            <v>4.63</v>
          </cell>
          <cell r="G289">
            <v>56.43</v>
          </cell>
          <cell r="H289">
            <v>1.72</v>
          </cell>
          <cell r="I289">
            <v>20.98</v>
          </cell>
          <cell r="J289">
            <v>289.02999999999997</v>
          </cell>
        </row>
        <row r="290">
          <cell r="A290" t="str">
            <v>BSC_Mödling_A</v>
          </cell>
          <cell r="B290">
            <v>615</v>
          </cell>
          <cell r="C290" t="str">
            <v>NOBN_Heiligenkreuz</v>
          </cell>
          <cell r="D290">
            <v>1</v>
          </cell>
          <cell r="E290">
            <v>1</v>
          </cell>
          <cell r="F290">
            <v>1.31</v>
          </cell>
          <cell r="G290">
            <v>16.010000000000002</v>
          </cell>
          <cell r="H290">
            <v>0.28999999999999998</v>
          </cell>
          <cell r="I290">
            <v>3.48</v>
          </cell>
          <cell r="J290">
            <v>47.88</v>
          </cell>
        </row>
        <row r="291">
          <cell r="A291" t="str">
            <v>BSC_Wiener_Neustadt_A</v>
          </cell>
          <cell r="B291">
            <v>1278</v>
          </cell>
          <cell r="C291" t="str">
            <v>NOBN_Hirtenberg</v>
          </cell>
          <cell r="D291">
            <v>1</v>
          </cell>
          <cell r="E291">
            <v>1</v>
          </cell>
          <cell r="F291">
            <v>3.87</v>
          </cell>
          <cell r="G291">
            <v>47.16</v>
          </cell>
          <cell r="H291">
            <v>1.28</v>
          </cell>
          <cell r="I291">
            <v>15.6</v>
          </cell>
          <cell r="J291">
            <v>214.9</v>
          </cell>
        </row>
        <row r="292">
          <cell r="A292" t="str">
            <v>BSC_Wiener_Neustadt_A</v>
          </cell>
          <cell r="B292">
            <v>1701</v>
          </cell>
          <cell r="C292" t="str">
            <v>NOBN_Hirtenberg</v>
          </cell>
          <cell r="D292">
            <v>1</v>
          </cell>
          <cell r="E292">
            <v>2</v>
          </cell>
          <cell r="F292">
            <v>1.57</v>
          </cell>
          <cell r="G292">
            <v>19.18</v>
          </cell>
          <cell r="H292">
            <v>0.4</v>
          </cell>
          <cell r="I292">
            <v>4.87</v>
          </cell>
          <cell r="J292">
            <v>67.13</v>
          </cell>
        </row>
        <row r="293">
          <cell r="A293" t="str">
            <v>BSC_Mödling_A</v>
          </cell>
          <cell r="B293">
            <v>279</v>
          </cell>
          <cell r="C293" t="str">
            <v>NOBN_Kottingbrunn</v>
          </cell>
          <cell r="D293">
            <v>1</v>
          </cell>
          <cell r="E293">
            <v>1</v>
          </cell>
          <cell r="F293">
            <v>10.69</v>
          </cell>
          <cell r="G293">
            <v>118.6</v>
          </cell>
          <cell r="H293">
            <v>3.87</v>
          </cell>
          <cell r="I293">
            <v>42.96</v>
          </cell>
          <cell r="J293">
            <v>650.17999999999995</v>
          </cell>
        </row>
        <row r="294">
          <cell r="A294" t="str">
            <v>BSC_Mödling_A</v>
          </cell>
          <cell r="B294">
            <v>1658</v>
          </cell>
          <cell r="C294" t="str">
            <v>NOBN_Krainerhuette</v>
          </cell>
          <cell r="D294">
            <v>1</v>
          </cell>
          <cell r="E294">
            <v>1</v>
          </cell>
          <cell r="F294">
            <v>0.72</v>
          </cell>
          <cell r="G294">
            <v>24.7</v>
          </cell>
          <cell r="H294">
            <v>0.08</v>
          </cell>
          <cell r="I294">
            <v>2.88</v>
          </cell>
          <cell r="J294">
            <v>14.18</v>
          </cell>
        </row>
        <row r="295">
          <cell r="A295" t="str">
            <v>BSC_Wiener_Neustadt_A</v>
          </cell>
          <cell r="B295">
            <v>1266</v>
          </cell>
          <cell r="C295" t="str">
            <v>NOBN_Pottendorf</v>
          </cell>
          <cell r="D295">
            <v>1</v>
          </cell>
          <cell r="E295">
            <v>1</v>
          </cell>
          <cell r="F295">
            <v>2.5</v>
          </cell>
          <cell r="G295">
            <v>30.55</v>
          </cell>
          <cell r="H295">
            <v>0.56999999999999995</v>
          </cell>
          <cell r="I295">
            <v>6.94</v>
          </cell>
          <cell r="J295">
            <v>95.6</v>
          </cell>
        </row>
        <row r="296">
          <cell r="A296" t="str">
            <v>BSC_Wiener_Neustadt_A</v>
          </cell>
          <cell r="B296">
            <v>1702</v>
          </cell>
          <cell r="C296" t="str">
            <v>NOBN_Pottendorf</v>
          </cell>
          <cell r="D296">
            <v>1</v>
          </cell>
          <cell r="E296">
            <v>2</v>
          </cell>
          <cell r="F296">
            <v>2.84</v>
          </cell>
          <cell r="G296">
            <v>34.630000000000003</v>
          </cell>
          <cell r="H296">
            <v>0.85</v>
          </cell>
          <cell r="I296">
            <v>10.36</v>
          </cell>
          <cell r="J296">
            <v>142.74</v>
          </cell>
        </row>
        <row r="297">
          <cell r="A297" t="str">
            <v>BSC_Mödling_A</v>
          </cell>
          <cell r="B297">
            <v>992</v>
          </cell>
          <cell r="C297" t="str">
            <v>NOBN_Schwechatbach</v>
          </cell>
          <cell r="D297">
            <v>1</v>
          </cell>
          <cell r="E297">
            <v>1</v>
          </cell>
          <cell r="F297">
            <v>0.34</v>
          </cell>
          <cell r="G297">
            <v>11.5</v>
          </cell>
          <cell r="H297">
            <v>0.04</v>
          </cell>
          <cell r="I297">
            <v>1.5</v>
          </cell>
          <cell r="J297">
            <v>7.37</v>
          </cell>
        </row>
        <row r="298">
          <cell r="A298" t="str">
            <v>BSC_Mödling_A</v>
          </cell>
          <cell r="B298">
            <v>844</v>
          </cell>
          <cell r="C298" t="str">
            <v>NOBN_Siegenfeld_Schwarzb</v>
          </cell>
          <cell r="D298">
            <v>1</v>
          </cell>
          <cell r="E298">
            <v>1</v>
          </cell>
          <cell r="F298">
            <v>1.78</v>
          </cell>
          <cell r="G298">
            <v>60.64</v>
          </cell>
          <cell r="H298">
            <v>0.48</v>
          </cell>
          <cell r="I298">
            <v>16.190000000000001</v>
          </cell>
          <cell r="J298">
            <v>79.849999999999994</v>
          </cell>
        </row>
        <row r="299">
          <cell r="A299" t="str">
            <v>BSC_Bruck_an_der_Leitha_A</v>
          </cell>
          <cell r="B299">
            <v>1269</v>
          </cell>
          <cell r="C299" t="str">
            <v>NOBN_Tattendorf</v>
          </cell>
          <cell r="D299">
            <v>1</v>
          </cell>
          <cell r="E299">
            <v>1</v>
          </cell>
          <cell r="F299">
            <v>5.07</v>
          </cell>
          <cell r="G299">
            <v>61.77</v>
          </cell>
          <cell r="H299">
            <v>1.79</v>
          </cell>
          <cell r="I299">
            <v>21.83</v>
          </cell>
          <cell r="J299">
            <v>300.79000000000002</v>
          </cell>
        </row>
        <row r="300">
          <cell r="A300" t="str">
            <v>BSC_Mödling_A</v>
          </cell>
          <cell r="B300">
            <v>327</v>
          </cell>
          <cell r="C300" t="str">
            <v>NOBN_Traiskirchen</v>
          </cell>
          <cell r="D300">
            <v>1</v>
          </cell>
          <cell r="E300">
            <v>1</v>
          </cell>
          <cell r="F300">
            <v>11.4</v>
          </cell>
          <cell r="G300">
            <v>139.08000000000001</v>
          </cell>
          <cell r="H300">
            <v>5.28</v>
          </cell>
          <cell r="I300">
            <v>64.37</v>
          </cell>
          <cell r="J300">
            <v>886.74</v>
          </cell>
        </row>
        <row r="301">
          <cell r="A301" t="str">
            <v>BSC_Wiener_Neustadt_A</v>
          </cell>
          <cell r="B301">
            <v>2251</v>
          </cell>
          <cell r="C301" t="str">
            <v>NOBN_Weissenbach</v>
          </cell>
          <cell r="D301">
            <v>1</v>
          </cell>
          <cell r="E301">
            <v>1</v>
          </cell>
          <cell r="F301">
            <v>0.75</v>
          </cell>
          <cell r="G301">
            <v>9.1199999999999992</v>
          </cell>
          <cell r="H301">
            <v>0.11</v>
          </cell>
          <cell r="I301">
            <v>1.38</v>
          </cell>
          <cell r="J301">
            <v>19.02</v>
          </cell>
        </row>
        <row r="302">
          <cell r="A302" t="str">
            <v>BSC_Wiener_Neustadt_A</v>
          </cell>
          <cell r="B302">
            <v>7584</v>
          </cell>
          <cell r="C302" t="str">
            <v>NOBN_Weissenbach</v>
          </cell>
          <cell r="D302">
            <v>1</v>
          </cell>
          <cell r="E302">
            <v>2</v>
          </cell>
          <cell r="F302">
            <v>0.7</v>
          </cell>
          <cell r="G302">
            <v>8.57</v>
          </cell>
          <cell r="H302">
            <v>0.1</v>
          </cell>
          <cell r="I302">
            <v>1.18</v>
          </cell>
          <cell r="J302">
            <v>16.22</v>
          </cell>
        </row>
        <row r="303">
          <cell r="A303" t="str">
            <v>BSC_Zwettl_A</v>
          </cell>
          <cell r="B303">
            <v>672</v>
          </cell>
          <cell r="C303" t="str">
            <v>NOGD_Gmuend</v>
          </cell>
          <cell r="D303">
            <v>1</v>
          </cell>
          <cell r="E303">
            <v>1</v>
          </cell>
          <cell r="F303">
            <v>3.97</v>
          </cell>
          <cell r="G303">
            <v>48.38</v>
          </cell>
          <cell r="H303">
            <v>1.01</v>
          </cell>
          <cell r="I303">
            <v>12.32</v>
          </cell>
          <cell r="J303">
            <v>169.73</v>
          </cell>
        </row>
        <row r="304">
          <cell r="A304" t="str">
            <v>BSC_Zwettl_A</v>
          </cell>
          <cell r="B304">
            <v>968</v>
          </cell>
          <cell r="C304" t="str">
            <v>NOGD_Grosschoenau</v>
          </cell>
          <cell r="D304">
            <v>1</v>
          </cell>
          <cell r="E304">
            <v>1</v>
          </cell>
          <cell r="F304">
            <v>1.41</v>
          </cell>
          <cell r="G304">
            <v>17.13</v>
          </cell>
          <cell r="H304">
            <v>0.21</v>
          </cell>
          <cell r="I304">
            <v>2.56</v>
          </cell>
          <cell r="J304">
            <v>35.22</v>
          </cell>
        </row>
        <row r="305">
          <cell r="A305" t="str">
            <v>BSC_Zwettl_A</v>
          </cell>
          <cell r="B305">
            <v>1023</v>
          </cell>
          <cell r="C305" t="str">
            <v>NOGD_Grosspertholz</v>
          </cell>
          <cell r="D305">
            <v>1</v>
          </cell>
          <cell r="E305">
            <v>1</v>
          </cell>
          <cell r="F305">
            <v>1.96</v>
          </cell>
          <cell r="G305">
            <v>66.69</v>
          </cell>
          <cell r="H305">
            <v>0.18</v>
          </cell>
          <cell r="I305">
            <v>6.29</v>
          </cell>
          <cell r="J305">
            <v>31.02</v>
          </cell>
        </row>
        <row r="306">
          <cell r="A306" t="str">
            <v>BSC_Zwettl_A</v>
          </cell>
          <cell r="B306">
            <v>974</v>
          </cell>
          <cell r="C306" t="str">
            <v>NOGD_Heidenreichstein</v>
          </cell>
          <cell r="D306">
            <v>1</v>
          </cell>
          <cell r="E306">
            <v>1</v>
          </cell>
          <cell r="F306">
            <v>2.21</v>
          </cell>
          <cell r="G306">
            <v>26.95</v>
          </cell>
          <cell r="H306">
            <v>0.39</v>
          </cell>
          <cell r="I306">
            <v>4.74</v>
          </cell>
          <cell r="J306">
            <v>65.34</v>
          </cell>
        </row>
        <row r="307">
          <cell r="A307" t="str">
            <v>BSC_Zwettl_A</v>
          </cell>
          <cell r="B307">
            <v>1961</v>
          </cell>
          <cell r="C307" t="str">
            <v>NOGD_Kirchberg_am_Walde</v>
          </cell>
          <cell r="D307">
            <v>1</v>
          </cell>
          <cell r="E307">
            <v>1</v>
          </cell>
          <cell r="F307">
            <v>1.96</v>
          </cell>
          <cell r="G307">
            <v>66.69</v>
          </cell>
          <cell r="H307">
            <v>0.36</v>
          </cell>
          <cell r="I307">
            <v>12.37</v>
          </cell>
          <cell r="J307">
            <v>61</v>
          </cell>
        </row>
        <row r="308">
          <cell r="A308" t="str">
            <v>BSC_Zwettl_A</v>
          </cell>
          <cell r="B308">
            <v>1014</v>
          </cell>
          <cell r="C308" t="str">
            <v>NOGD_Neunagelberg</v>
          </cell>
          <cell r="D308">
            <v>1</v>
          </cell>
          <cell r="E308">
            <v>1</v>
          </cell>
          <cell r="F308">
            <v>0.39</v>
          </cell>
          <cell r="G308">
            <v>13.29</v>
          </cell>
          <cell r="H308">
            <v>0.03</v>
          </cell>
          <cell r="I308">
            <v>1.06</v>
          </cell>
          <cell r="J308">
            <v>5.22</v>
          </cell>
        </row>
        <row r="309">
          <cell r="A309" t="str">
            <v>BSC_Zwettl_A</v>
          </cell>
          <cell r="B309">
            <v>1009</v>
          </cell>
          <cell r="C309" t="str">
            <v>NOGD_Schrems</v>
          </cell>
          <cell r="D309">
            <v>1</v>
          </cell>
          <cell r="E309">
            <v>1</v>
          </cell>
          <cell r="F309">
            <v>2.71</v>
          </cell>
          <cell r="G309">
            <v>92.41</v>
          </cell>
          <cell r="H309">
            <v>0.5</v>
          </cell>
          <cell r="I309">
            <v>17.05</v>
          </cell>
          <cell r="J309">
            <v>84.08</v>
          </cell>
        </row>
        <row r="310">
          <cell r="A310" t="str">
            <v>BSC_Zwettl_A</v>
          </cell>
          <cell r="B310">
            <v>1018</v>
          </cell>
          <cell r="C310" t="str">
            <v>NOGD_St_Martin</v>
          </cell>
          <cell r="D310">
            <v>1</v>
          </cell>
          <cell r="E310">
            <v>1</v>
          </cell>
          <cell r="F310">
            <v>0.37</v>
          </cell>
          <cell r="G310">
            <v>12.52</v>
          </cell>
          <cell r="H310">
            <v>0.05</v>
          </cell>
          <cell r="I310">
            <v>1.57</v>
          </cell>
          <cell r="J310">
            <v>7.72</v>
          </cell>
        </row>
        <row r="311">
          <cell r="A311" t="str">
            <v>BSC_Zwettl_A</v>
          </cell>
          <cell r="B311">
            <v>1017</v>
          </cell>
          <cell r="C311" t="str">
            <v>NOGD_Weitra</v>
          </cell>
          <cell r="D311">
            <v>1</v>
          </cell>
          <cell r="E311">
            <v>1</v>
          </cell>
          <cell r="F311">
            <v>1.86</v>
          </cell>
          <cell r="G311">
            <v>22.74</v>
          </cell>
          <cell r="H311">
            <v>0.4</v>
          </cell>
          <cell r="I311">
            <v>4.82</v>
          </cell>
          <cell r="J311">
            <v>66.45</v>
          </cell>
        </row>
        <row r="312">
          <cell r="A312" t="str">
            <v>BSC_Mistelbach_A</v>
          </cell>
          <cell r="B312">
            <v>9204</v>
          </cell>
          <cell r="C312" t="str">
            <v>NOGF_Auersthal</v>
          </cell>
          <cell r="D312">
            <v>1</v>
          </cell>
          <cell r="E312">
            <v>1</v>
          </cell>
          <cell r="F312">
            <v>1.79</v>
          </cell>
          <cell r="G312">
            <v>60.89</v>
          </cell>
          <cell r="H312">
            <v>0.28999999999999998</v>
          </cell>
          <cell r="I312">
            <v>10.01</v>
          </cell>
          <cell r="J312">
            <v>49.37</v>
          </cell>
        </row>
        <row r="313">
          <cell r="A313" t="str">
            <v>BSC_Mistelbach_A</v>
          </cell>
          <cell r="B313">
            <v>10220</v>
          </cell>
          <cell r="C313" t="str">
            <v>NOGF_Auersthal</v>
          </cell>
          <cell r="D313">
            <v>1</v>
          </cell>
          <cell r="E313">
            <v>2</v>
          </cell>
          <cell r="F313">
            <v>0.49</v>
          </cell>
          <cell r="G313">
            <v>16.61</v>
          </cell>
          <cell r="H313">
            <v>0.08</v>
          </cell>
          <cell r="I313">
            <v>2.82</v>
          </cell>
          <cell r="J313">
            <v>13.92</v>
          </cell>
        </row>
        <row r="314">
          <cell r="A314" t="str">
            <v>BSC_Wien_I</v>
          </cell>
          <cell r="B314">
            <v>705</v>
          </cell>
          <cell r="C314" t="str">
            <v>NOGF_Deutsch_Wagram</v>
          </cell>
          <cell r="D314">
            <v>1</v>
          </cell>
          <cell r="E314">
            <v>1</v>
          </cell>
          <cell r="F314">
            <v>5.74</v>
          </cell>
          <cell r="G314">
            <v>70.03</v>
          </cell>
          <cell r="H314">
            <v>1.82</v>
          </cell>
          <cell r="I314">
            <v>22.19</v>
          </cell>
          <cell r="J314">
            <v>305.70999999999998</v>
          </cell>
        </row>
        <row r="315">
          <cell r="A315" t="str">
            <v>BSC_Mistelbach_A</v>
          </cell>
          <cell r="B315">
            <v>2060</v>
          </cell>
          <cell r="C315" t="str">
            <v>NOGF_Droesing</v>
          </cell>
          <cell r="D315">
            <v>1</v>
          </cell>
          <cell r="E315">
            <v>1</v>
          </cell>
          <cell r="F315">
            <v>1.08</v>
          </cell>
          <cell r="G315">
            <v>36.71</v>
          </cell>
          <cell r="H315">
            <v>0.19</v>
          </cell>
          <cell r="I315">
            <v>6.45</v>
          </cell>
          <cell r="J315">
            <v>31.8</v>
          </cell>
        </row>
        <row r="316">
          <cell r="A316" t="str">
            <v>BSC_Mistelbach_A</v>
          </cell>
          <cell r="B316">
            <v>2064</v>
          </cell>
          <cell r="C316" t="str">
            <v>NOGF_Duernkrut</v>
          </cell>
          <cell r="D316">
            <v>1</v>
          </cell>
          <cell r="E316">
            <v>1</v>
          </cell>
          <cell r="F316">
            <v>1.96</v>
          </cell>
          <cell r="G316">
            <v>23.9</v>
          </cell>
          <cell r="H316">
            <v>0.38</v>
          </cell>
          <cell r="I316">
            <v>4.5999999999999996</v>
          </cell>
          <cell r="J316">
            <v>63.37</v>
          </cell>
        </row>
        <row r="317">
          <cell r="A317" t="str">
            <v>BSC_Wien_I</v>
          </cell>
          <cell r="B317">
            <v>692</v>
          </cell>
          <cell r="C317" t="str">
            <v>NOGF_Engelhartstetten</v>
          </cell>
          <cell r="D317">
            <v>1</v>
          </cell>
          <cell r="E317">
            <v>1</v>
          </cell>
          <cell r="F317">
            <v>1.33</v>
          </cell>
          <cell r="G317">
            <v>45.22</v>
          </cell>
          <cell r="H317">
            <v>0.28999999999999998</v>
          </cell>
          <cell r="I317">
            <v>9.7200000000000006</v>
          </cell>
          <cell r="J317">
            <v>47.91</v>
          </cell>
        </row>
        <row r="318">
          <cell r="A318" t="str">
            <v>BSC_Wien_I</v>
          </cell>
          <cell r="B318">
            <v>687</v>
          </cell>
          <cell r="C318" t="str">
            <v>NOGF_Gaenserndorf</v>
          </cell>
          <cell r="D318">
            <v>1</v>
          </cell>
          <cell r="E318">
            <v>1</v>
          </cell>
          <cell r="F318">
            <v>5.71</v>
          </cell>
          <cell r="G318">
            <v>69.69</v>
          </cell>
          <cell r="H318">
            <v>1.9</v>
          </cell>
          <cell r="I318">
            <v>23.17</v>
          </cell>
          <cell r="J318">
            <v>319.26</v>
          </cell>
        </row>
        <row r="319">
          <cell r="A319" t="str">
            <v>BSC_Wien_I</v>
          </cell>
          <cell r="B319">
            <v>2225</v>
          </cell>
          <cell r="C319" t="str">
            <v>NOGF_Gross_Enzersdorf</v>
          </cell>
          <cell r="D319">
            <v>1</v>
          </cell>
          <cell r="E319">
            <v>1</v>
          </cell>
          <cell r="F319">
            <v>4.5599999999999996</v>
          </cell>
          <cell r="G319">
            <v>55.58</v>
          </cell>
          <cell r="H319">
            <v>1.21</v>
          </cell>
          <cell r="I319">
            <v>14.75</v>
          </cell>
          <cell r="J319">
            <v>203.19</v>
          </cell>
        </row>
        <row r="320">
          <cell r="A320" t="str">
            <v>BSC_Wien_I</v>
          </cell>
          <cell r="B320">
            <v>2226</v>
          </cell>
          <cell r="C320" t="str">
            <v>NOGF_Gross_Enzersdorf</v>
          </cell>
          <cell r="D320">
            <v>1</v>
          </cell>
          <cell r="E320">
            <v>2</v>
          </cell>
          <cell r="F320">
            <v>3.29</v>
          </cell>
          <cell r="G320">
            <v>40.18</v>
          </cell>
          <cell r="H320">
            <v>0.9</v>
          </cell>
          <cell r="I320">
            <v>11.02</v>
          </cell>
          <cell r="J320">
            <v>151.83000000000001</v>
          </cell>
        </row>
        <row r="321">
          <cell r="A321" t="str">
            <v>BSC_Mistelbach_A</v>
          </cell>
          <cell r="B321">
            <v>707</v>
          </cell>
          <cell r="C321" t="str">
            <v>NOGF_Gross_Schweinbarth</v>
          </cell>
          <cell r="D321">
            <v>1</v>
          </cell>
          <cell r="E321">
            <v>1</v>
          </cell>
          <cell r="F321">
            <v>1.0900000000000001</v>
          </cell>
          <cell r="G321">
            <v>13.29</v>
          </cell>
          <cell r="H321">
            <v>0.24</v>
          </cell>
          <cell r="I321">
            <v>2.96</v>
          </cell>
          <cell r="J321">
            <v>40.83</v>
          </cell>
        </row>
        <row r="322">
          <cell r="A322" t="str">
            <v>BSC_Mistelbach_A</v>
          </cell>
          <cell r="B322">
            <v>2058</v>
          </cell>
          <cell r="C322" t="str">
            <v>NOGF_Hohenau</v>
          </cell>
          <cell r="D322">
            <v>1</v>
          </cell>
          <cell r="E322">
            <v>1</v>
          </cell>
          <cell r="F322">
            <v>2.23</v>
          </cell>
          <cell r="G322">
            <v>75.97</v>
          </cell>
          <cell r="H322">
            <v>0.42</v>
          </cell>
          <cell r="I322">
            <v>14.19</v>
          </cell>
          <cell r="J322">
            <v>70</v>
          </cell>
        </row>
        <row r="323">
          <cell r="A323" t="str">
            <v>BSC_Wien_I</v>
          </cell>
          <cell r="B323">
            <v>659</v>
          </cell>
          <cell r="C323" t="str">
            <v>NOGF_Mannersdorf</v>
          </cell>
          <cell r="D323">
            <v>1</v>
          </cell>
          <cell r="E323">
            <v>1</v>
          </cell>
          <cell r="F323">
            <v>2.2999999999999998</v>
          </cell>
          <cell r="G323">
            <v>78.44</v>
          </cell>
          <cell r="H323">
            <v>0.65</v>
          </cell>
          <cell r="I323">
            <v>22.25</v>
          </cell>
          <cell r="J323">
            <v>109.71</v>
          </cell>
        </row>
        <row r="324">
          <cell r="A324" t="str">
            <v>BSC_Wien_I</v>
          </cell>
          <cell r="B324">
            <v>706</v>
          </cell>
          <cell r="C324" t="str">
            <v>NOGF_Marchegg</v>
          </cell>
          <cell r="D324">
            <v>1</v>
          </cell>
          <cell r="E324">
            <v>1</v>
          </cell>
          <cell r="F324">
            <v>1.75</v>
          </cell>
          <cell r="G324">
            <v>59.62</v>
          </cell>
          <cell r="H324">
            <v>0.44</v>
          </cell>
          <cell r="I324">
            <v>14.83</v>
          </cell>
          <cell r="J324">
            <v>73.13</v>
          </cell>
        </row>
        <row r="325">
          <cell r="A325" t="str">
            <v>BSC_Wien_I</v>
          </cell>
          <cell r="B325">
            <v>691</v>
          </cell>
          <cell r="C325" t="str">
            <v>NOGF_Obersiebenbrunn</v>
          </cell>
          <cell r="D325">
            <v>1</v>
          </cell>
          <cell r="E325">
            <v>1</v>
          </cell>
          <cell r="F325">
            <v>1.59</v>
          </cell>
          <cell r="G325">
            <v>54.25</v>
          </cell>
          <cell r="H325">
            <v>0.39</v>
          </cell>
          <cell r="I325">
            <v>13.32</v>
          </cell>
          <cell r="J325">
            <v>65.67</v>
          </cell>
        </row>
        <row r="326">
          <cell r="A326" t="str">
            <v>BSC_Wien_I</v>
          </cell>
          <cell r="B326">
            <v>11400</v>
          </cell>
          <cell r="C326" t="str">
            <v>NOGF_Obersiebenbrunn</v>
          </cell>
          <cell r="D326">
            <v>2</v>
          </cell>
          <cell r="E326">
            <v>1</v>
          </cell>
          <cell r="F326">
            <v>1.71</v>
          </cell>
          <cell r="G326">
            <v>58.17</v>
          </cell>
          <cell r="H326">
            <v>0.24</v>
          </cell>
          <cell r="I326">
            <v>8.25</v>
          </cell>
          <cell r="J326">
            <v>40.69</v>
          </cell>
        </row>
        <row r="327">
          <cell r="A327" t="str">
            <v>BSC_Wien_I</v>
          </cell>
          <cell r="B327">
            <v>710</v>
          </cell>
          <cell r="C327" t="str">
            <v>NOGF_Oberweiden</v>
          </cell>
          <cell r="D327">
            <v>1</v>
          </cell>
          <cell r="E327">
            <v>1</v>
          </cell>
          <cell r="F327">
            <v>1.86</v>
          </cell>
          <cell r="G327">
            <v>22.65</v>
          </cell>
          <cell r="H327">
            <v>0.36</v>
          </cell>
          <cell r="I327">
            <v>4.37</v>
          </cell>
          <cell r="J327">
            <v>60.2</v>
          </cell>
        </row>
        <row r="328">
          <cell r="A328" t="str">
            <v>BSC_Wien_I</v>
          </cell>
          <cell r="B328">
            <v>684</v>
          </cell>
          <cell r="C328" t="str">
            <v>NOGF_Orth_a_d_Donau</v>
          </cell>
          <cell r="D328">
            <v>1</v>
          </cell>
          <cell r="E328">
            <v>1</v>
          </cell>
          <cell r="F328">
            <v>2.69</v>
          </cell>
          <cell r="G328">
            <v>32.840000000000003</v>
          </cell>
          <cell r="H328">
            <v>0.67</v>
          </cell>
          <cell r="I328">
            <v>8.16</v>
          </cell>
          <cell r="J328">
            <v>112.45</v>
          </cell>
        </row>
        <row r="329">
          <cell r="A329" t="str">
            <v>BSC_Wien_I</v>
          </cell>
          <cell r="B329">
            <v>9213</v>
          </cell>
          <cell r="C329" t="str">
            <v>NOGF_Probstdorf</v>
          </cell>
          <cell r="D329">
            <v>1</v>
          </cell>
          <cell r="E329">
            <v>1</v>
          </cell>
          <cell r="F329">
            <v>0.5</v>
          </cell>
          <cell r="G329">
            <v>6.07</v>
          </cell>
          <cell r="H329">
            <v>0.08</v>
          </cell>
          <cell r="I329">
            <v>0.95</v>
          </cell>
          <cell r="J329">
            <v>13.04</v>
          </cell>
        </row>
        <row r="330">
          <cell r="A330" t="str">
            <v>BSC_Wien_I</v>
          </cell>
          <cell r="B330">
            <v>10382</v>
          </cell>
          <cell r="C330" t="str">
            <v>NOGF_Probstdorf</v>
          </cell>
          <cell r="D330">
            <v>1</v>
          </cell>
          <cell r="E330">
            <v>2</v>
          </cell>
          <cell r="F330">
            <v>1.5</v>
          </cell>
          <cell r="G330">
            <v>18.350000000000001</v>
          </cell>
          <cell r="H330">
            <v>0.31</v>
          </cell>
          <cell r="I330">
            <v>3.72</v>
          </cell>
          <cell r="J330">
            <v>51.28</v>
          </cell>
        </row>
        <row r="331">
          <cell r="A331" t="str">
            <v>BSC_Wien_I</v>
          </cell>
          <cell r="B331">
            <v>9203</v>
          </cell>
          <cell r="C331" t="str">
            <v>NOGF_Raasdorf</v>
          </cell>
          <cell r="D331">
            <v>1</v>
          </cell>
          <cell r="E331">
            <v>1</v>
          </cell>
          <cell r="F331">
            <v>0.56999999999999995</v>
          </cell>
          <cell r="G331">
            <v>7.01</v>
          </cell>
          <cell r="H331">
            <v>0.09</v>
          </cell>
          <cell r="I331">
            <v>1.05</v>
          </cell>
          <cell r="J331">
            <v>14.43</v>
          </cell>
        </row>
        <row r="332">
          <cell r="A332" t="str">
            <v>BSC_Wien_I</v>
          </cell>
          <cell r="B332">
            <v>10200</v>
          </cell>
          <cell r="C332" t="str">
            <v>NOGF_Raasdorf</v>
          </cell>
          <cell r="D332">
            <v>1</v>
          </cell>
          <cell r="E332">
            <v>2</v>
          </cell>
          <cell r="F332">
            <v>1.02</v>
          </cell>
          <cell r="G332">
            <v>12.41</v>
          </cell>
          <cell r="H332">
            <v>0.23</v>
          </cell>
          <cell r="I332">
            <v>2.83</v>
          </cell>
          <cell r="J332">
            <v>39.04</v>
          </cell>
        </row>
        <row r="333">
          <cell r="A333" t="str">
            <v>BSC_Wien_I</v>
          </cell>
          <cell r="B333">
            <v>10940</v>
          </cell>
          <cell r="C333" t="str">
            <v>NOGF_Raasdorf</v>
          </cell>
          <cell r="D333">
            <v>1</v>
          </cell>
          <cell r="E333">
            <v>3</v>
          </cell>
          <cell r="F333">
            <v>2.3199999999999998</v>
          </cell>
          <cell r="G333">
            <v>78.95</v>
          </cell>
          <cell r="H333">
            <v>0.52</v>
          </cell>
          <cell r="I333">
            <v>17.649999999999999</v>
          </cell>
          <cell r="J333">
            <v>87.03</v>
          </cell>
        </row>
        <row r="334">
          <cell r="A334" t="str">
            <v>BSC_Wien_I</v>
          </cell>
          <cell r="B334">
            <v>10181</v>
          </cell>
          <cell r="C334" t="str">
            <v>NOGF_Schoenfeld_Lassee</v>
          </cell>
          <cell r="D334">
            <v>1</v>
          </cell>
          <cell r="E334">
            <v>1</v>
          </cell>
          <cell r="F334">
            <v>1.43</v>
          </cell>
          <cell r="G334">
            <v>48.54</v>
          </cell>
          <cell r="H334">
            <v>0.37</v>
          </cell>
          <cell r="I334">
            <v>12.47</v>
          </cell>
          <cell r="J334">
            <v>61.48</v>
          </cell>
        </row>
        <row r="335">
          <cell r="A335" t="str">
            <v>BSC_Wien_I</v>
          </cell>
          <cell r="B335">
            <v>10182</v>
          </cell>
          <cell r="C335" t="str">
            <v>NOGF_Schoenfeld_Lassee</v>
          </cell>
          <cell r="D335">
            <v>1</v>
          </cell>
          <cell r="E335">
            <v>2</v>
          </cell>
          <cell r="F335">
            <v>1.02</v>
          </cell>
          <cell r="G335">
            <v>34.75</v>
          </cell>
          <cell r="H335">
            <v>0.22</v>
          </cell>
          <cell r="I335">
            <v>7.36</v>
          </cell>
          <cell r="J335">
            <v>36.31</v>
          </cell>
        </row>
        <row r="336">
          <cell r="A336" t="str">
            <v>BSC_Wien_I</v>
          </cell>
          <cell r="B336">
            <v>2106</v>
          </cell>
          <cell r="C336" t="str">
            <v>NOGF_Strasshof</v>
          </cell>
          <cell r="D336">
            <v>1</v>
          </cell>
          <cell r="E336">
            <v>1</v>
          </cell>
          <cell r="F336">
            <v>2.4</v>
          </cell>
          <cell r="G336">
            <v>29.21</v>
          </cell>
          <cell r="H336">
            <v>0.69</v>
          </cell>
          <cell r="I336">
            <v>8.36</v>
          </cell>
          <cell r="J336">
            <v>115.17</v>
          </cell>
        </row>
        <row r="337">
          <cell r="A337" t="str">
            <v>BSC_Wien_I</v>
          </cell>
          <cell r="B337">
            <v>2143</v>
          </cell>
          <cell r="C337" t="str">
            <v>NOGF_Strasshof_Silberwald</v>
          </cell>
          <cell r="D337">
            <v>1</v>
          </cell>
          <cell r="E337">
            <v>1</v>
          </cell>
          <cell r="F337">
            <v>1.89</v>
          </cell>
          <cell r="G337">
            <v>64.47</v>
          </cell>
          <cell r="H337">
            <v>0.37</v>
          </cell>
          <cell r="I337">
            <v>12.57</v>
          </cell>
          <cell r="J337">
            <v>61.97</v>
          </cell>
        </row>
        <row r="338">
          <cell r="A338" t="str">
            <v>BSC_Wien_I</v>
          </cell>
          <cell r="B338">
            <v>10280</v>
          </cell>
          <cell r="C338" t="str">
            <v>NOGF_Strasshof_Silberwald</v>
          </cell>
          <cell r="D338">
            <v>2</v>
          </cell>
          <cell r="E338">
            <v>1</v>
          </cell>
          <cell r="F338">
            <v>2.5499999999999998</v>
          </cell>
          <cell r="G338">
            <v>86.87</v>
          </cell>
          <cell r="H338">
            <v>0.72</v>
          </cell>
          <cell r="I338">
            <v>24.56</v>
          </cell>
          <cell r="J338">
            <v>121.09</v>
          </cell>
        </row>
        <row r="339">
          <cell r="A339" t="str">
            <v>BSC_Mistelbach_A</v>
          </cell>
          <cell r="B339">
            <v>2059</v>
          </cell>
          <cell r="C339" t="str">
            <v>NOGF_Zistersdorf</v>
          </cell>
          <cell r="D339">
            <v>1</v>
          </cell>
          <cell r="E339">
            <v>1</v>
          </cell>
          <cell r="F339">
            <v>3.89</v>
          </cell>
          <cell r="G339">
            <v>47.47</v>
          </cell>
          <cell r="H339">
            <v>0.57999999999999996</v>
          </cell>
          <cell r="I339">
            <v>7.09</v>
          </cell>
          <cell r="J339">
            <v>97.7</v>
          </cell>
        </row>
        <row r="340">
          <cell r="A340" t="str">
            <v>BSC_Mistelbach_A</v>
          </cell>
          <cell r="B340">
            <v>973</v>
          </cell>
          <cell r="C340" t="str">
            <v>NOHL_Goellersdorf</v>
          </cell>
          <cell r="D340">
            <v>1</v>
          </cell>
          <cell r="E340">
            <v>1</v>
          </cell>
          <cell r="F340">
            <v>4.07</v>
          </cell>
          <cell r="G340">
            <v>49.6</v>
          </cell>
          <cell r="H340">
            <v>1.08</v>
          </cell>
          <cell r="I340">
            <v>13.17</v>
          </cell>
          <cell r="J340">
            <v>181.46</v>
          </cell>
        </row>
        <row r="341">
          <cell r="A341" t="str">
            <v>BSC_Krems_A</v>
          </cell>
          <cell r="B341">
            <v>633</v>
          </cell>
          <cell r="C341" t="str">
            <v>NOHL_Guntersdorf</v>
          </cell>
          <cell r="D341">
            <v>1</v>
          </cell>
          <cell r="E341">
            <v>1</v>
          </cell>
          <cell r="F341">
            <v>3.65</v>
          </cell>
          <cell r="G341">
            <v>124.43</v>
          </cell>
          <cell r="H341">
            <v>1.1000000000000001</v>
          </cell>
          <cell r="I341">
            <v>37.54</v>
          </cell>
          <cell r="J341">
            <v>185.13</v>
          </cell>
        </row>
        <row r="342">
          <cell r="A342" t="str">
            <v>BSC_Krems_A</v>
          </cell>
          <cell r="B342">
            <v>636</v>
          </cell>
          <cell r="C342" t="str">
            <v>NOHL_Haugsdorf</v>
          </cell>
          <cell r="D342">
            <v>1</v>
          </cell>
          <cell r="E342">
            <v>1</v>
          </cell>
          <cell r="F342">
            <v>3.08</v>
          </cell>
          <cell r="G342">
            <v>105.1</v>
          </cell>
          <cell r="H342">
            <v>0.79</v>
          </cell>
          <cell r="I342">
            <v>26.99</v>
          </cell>
          <cell r="J342">
            <v>133.11000000000001</v>
          </cell>
        </row>
        <row r="343">
          <cell r="A343" t="str">
            <v>BSC_Krems_A</v>
          </cell>
          <cell r="B343">
            <v>634</v>
          </cell>
          <cell r="C343" t="str">
            <v>NOHL_Hollabrunn</v>
          </cell>
          <cell r="D343">
            <v>1</v>
          </cell>
          <cell r="E343">
            <v>1</v>
          </cell>
          <cell r="F343">
            <v>5.61</v>
          </cell>
          <cell r="G343">
            <v>68.38</v>
          </cell>
          <cell r="H343">
            <v>1.59</v>
          </cell>
          <cell r="I343">
            <v>19.37</v>
          </cell>
          <cell r="J343">
            <v>266.86</v>
          </cell>
        </row>
        <row r="344">
          <cell r="A344" t="str">
            <v>BSC_Krems_A</v>
          </cell>
          <cell r="B344">
            <v>635</v>
          </cell>
          <cell r="C344" t="str">
            <v>NOHL_Hollabrunn</v>
          </cell>
          <cell r="D344">
            <v>1</v>
          </cell>
          <cell r="E344">
            <v>2</v>
          </cell>
          <cell r="F344">
            <v>5.86</v>
          </cell>
          <cell r="G344">
            <v>71.400000000000006</v>
          </cell>
          <cell r="H344">
            <v>1.94</v>
          </cell>
          <cell r="I344">
            <v>23.71</v>
          </cell>
          <cell r="J344">
            <v>326.68</v>
          </cell>
        </row>
        <row r="345">
          <cell r="A345" t="str">
            <v>BSC_Mistelbach_A</v>
          </cell>
          <cell r="B345">
            <v>1714</v>
          </cell>
          <cell r="C345" t="str">
            <v>NOHL_Kammersdorf</v>
          </cell>
          <cell r="D345">
            <v>1</v>
          </cell>
          <cell r="E345">
            <v>1</v>
          </cell>
          <cell r="F345">
            <v>1.21</v>
          </cell>
          <cell r="G345">
            <v>41.31</v>
          </cell>
          <cell r="H345">
            <v>0.18</v>
          </cell>
          <cell r="I345">
            <v>6.05</v>
          </cell>
          <cell r="J345">
            <v>29.81</v>
          </cell>
        </row>
        <row r="346">
          <cell r="A346" t="str">
            <v>BSC_Krems_A</v>
          </cell>
          <cell r="B346">
            <v>1015</v>
          </cell>
          <cell r="C346" t="str">
            <v>NOHL_Kleinhaugsdorf</v>
          </cell>
          <cell r="D346">
            <v>1</v>
          </cell>
          <cell r="E346">
            <v>1</v>
          </cell>
          <cell r="F346">
            <v>1.54</v>
          </cell>
          <cell r="G346">
            <v>52.46</v>
          </cell>
          <cell r="H346">
            <v>0.31</v>
          </cell>
          <cell r="I346">
            <v>10.49</v>
          </cell>
          <cell r="J346">
            <v>51.71</v>
          </cell>
        </row>
        <row r="347">
          <cell r="A347" t="str">
            <v>BSC_Mistelbach_A</v>
          </cell>
          <cell r="B347">
            <v>2345</v>
          </cell>
          <cell r="C347" t="str">
            <v>NOHL_Porrau</v>
          </cell>
          <cell r="D347">
            <v>1</v>
          </cell>
          <cell r="E347">
            <v>1</v>
          </cell>
          <cell r="F347">
            <v>0.79</v>
          </cell>
          <cell r="G347">
            <v>27</v>
          </cell>
          <cell r="H347">
            <v>0.12</v>
          </cell>
          <cell r="I347">
            <v>4.1500000000000004</v>
          </cell>
          <cell r="J347">
            <v>20.47</v>
          </cell>
        </row>
        <row r="348">
          <cell r="A348" t="str">
            <v>BSC_Krems_A</v>
          </cell>
          <cell r="B348">
            <v>1454</v>
          </cell>
          <cell r="C348" t="str">
            <v>NOHL_Pulkau</v>
          </cell>
          <cell r="D348">
            <v>1</v>
          </cell>
          <cell r="E348">
            <v>1</v>
          </cell>
          <cell r="F348">
            <v>1.52</v>
          </cell>
          <cell r="G348">
            <v>51.78</v>
          </cell>
          <cell r="H348">
            <v>0.37</v>
          </cell>
          <cell r="I348">
            <v>12.76</v>
          </cell>
          <cell r="J348">
            <v>62.9</v>
          </cell>
        </row>
        <row r="349">
          <cell r="A349" t="str">
            <v>BSC_Krems_A</v>
          </cell>
          <cell r="B349">
            <v>669</v>
          </cell>
          <cell r="C349" t="str">
            <v>NOHL_Ravelsbach</v>
          </cell>
          <cell r="D349">
            <v>1</v>
          </cell>
          <cell r="E349">
            <v>1</v>
          </cell>
          <cell r="F349">
            <v>2.2000000000000002</v>
          </cell>
          <cell r="G349">
            <v>24.39</v>
          </cell>
          <cell r="H349">
            <v>0.66</v>
          </cell>
          <cell r="I349">
            <v>7.38</v>
          </cell>
          <cell r="J349">
            <v>111.72</v>
          </cell>
        </row>
        <row r="350">
          <cell r="A350" t="str">
            <v>BSC_Krems_A</v>
          </cell>
          <cell r="B350">
            <v>1453</v>
          </cell>
          <cell r="C350" t="str">
            <v>NOHL_Retz</v>
          </cell>
          <cell r="D350">
            <v>1</v>
          </cell>
          <cell r="E350">
            <v>1</v>
          </cell>
          <cell r="F350">
            <v>2.36</v>
          </cell>
          <cell r="G350">
            <v>80.400000000000006</v>
          </cell>
          <cell r="H350">
            <v>0.77</v>
          </cell>
          <cell r="I350">
            <v>26.21</v>
          </cell>
          <cell r="J350">
            <v>129.26</v>
          </cell>
        </row>
        <row r="351">
          <cell r="A351" t="str">
            <v>BSC_Krems_A</v>
          </cell>
          <cell r="B351">
            <v>1648</v>
          </cell>
          <cell r="C351" t="str">
            <v>NOHL_Roseldorf</v>
          </cell>
          <cell r="D351">
            <v>1</v>
          </cell>
          <cell r="E351">
            <v>1</v>
          </cell>
          <cell r="F351">
            <v>1.32</v>
          </cell>
          <cell r="G351">
            <v>45.14</v>
          </cell>
          <cell r="H351">
            <v>0.28999999999999998</v>
          </cell>
          <cell r="I351">
            <v>9.82</v>
          </cell>
          <cell r="J351">
            <v>48.42</v>
          </cell>
        </row>
        <row r="352">
          <cell r="A352" t="str">
            <v>BSC_Mistelbach_A</v>
          </cell>
          <cell r="B352">
            <v>1713</v>
          </cell>
          <cell r="C352" t="str">
            <v>NOHL_Seefeld_Kadolz</v>
          </cell>
          <cell r="D352">
            <v>1</v>
          </cell>
          <cell r="E352">
            <v>1</v>
          </cell>
          <cell r="F352">
            <v>2.3199999999999998</v>
          </cell>
          <cell r="G352">
            <v>78.95</v>
          </cell>
          <cell r="H352">
            <v>0.43</v>
          </cell>
          <cell r="I352">
            <v>14.59</v>
          </cell>
          <cell r="J352">
            <v>71.98</v>
          </cell>
        </row>
        <row r="353">
          <cell r="A353" t="str">
            <v>BSC_Krems_A</v>
          </cell>
          <cell r="B353">
            <v>1455</v>
          </cell>
          <cell r="C353" t="str">
            <v>NOHL_Sitzendorf</v>
          </cell>
          <cell r="D353">
            <v>1</v>
          </cell>
          <cell r="E353">
            <v>1</v>
          </cell>
          <cell r="F353">
            <v>2.95</v>
          </cell>
          <cell r="G353">
            <v>35.94</v>
          </cell>
          <cell r="H353">
            <v>0.6</v>
          </cell>
          <cell r="I353">
            <v>7.38</v>
          </cell>
          <cell r="J353">
            <v>101.61</v>
          </cell>
        </row>
        <row r="354">
          <cell r="A354" t="str">
            <v>BSC_Mistelbach_A</v>
          </cell>
          <cell r="B354">
            <v>2066</v>
          </cell>
          <cell r="C354" t="str">
            <v>NOHL_Weyerburg</v>
          </cell>
          <cell r="D354">
            <v>1</v>
          </cell>
          <cell r="E354">
            <v>1</v>
          </cell>
          <cell r="F354">
            <v>2.08</v>
          </cell>
          <cell r="G354">
            <v>70.86</v>
          </cell>
          <cell r="H354">
            <v>0.25</v>
          </cell>
          <cell r="I354">
            <v>8.57</v>
          </cell>
          <cell r="J354">
            <v>42.27</v>
          </cell>
        </row>
        <row r="355">
          <cell r="A355" t="str">
            <v>BSC_Krems_A</v>
          </cell>
          <cell r="B355">
            <v>1456</v>
          </cell>
          <cell r="C355" t="str">
            <v>NOHL_Zellerndorf</v>
          </cell>
          <cell r="D355">
            <v>1</v>
          </cell>
          <cell r="E355">
            <v>1</v>
          </cell>
          <cell r="F355">
            <v>2.25</v>
          </cell>
          <cell r="G355">
            <v>76.56</v>
          </cell>
          <cell r="H355">
            <v>0.55000000000000004</v>
          </cell>
          <cell r="I355">
            <v>18.68</v>
          </cell>
          <cell r="J355">
            <v>92.11</v>
          </cell>
        </row>
        <row r="356">
          <cell r="A356" t="str">
            <v>BSC_Krems_A</v>
          </cell>
          <cell r="B356">
            <v>671</v>
          </cell>
          <cell r="C356" t="str">
            <v>NOHO_Eggenburg</v>
          </cell>
          <cell r="D356">
            <v>1</v>
          </cell>
          <cell r="E356">
            <v>1</v>
          </cell>
          <cell r="F356">
            <v>5.38</v>
          </cell>
          <cell r="G356">
            <v>65.64</v>
          </cell>
          <cell r="H356">
            <v>0.67</v>
          </cell>
          <cell r="I356">
            <v>8.14</v>
          </cell>
          <cell r="J356">
            <v>112.2</v>
          </cell>
        </row>
        <row r="357">
          <cell r="A357" t="str">
            <v>BSC_Krems_A</v>
          </cell>
          <cell r="B357">
            <v>975</v>
          </cell>
          <cell r="C357" t="str">
            <v>NOHO_Gars</v>
          </cell>
          <cell r="D357">
            <v>1</v>
          </cell>
          <cell r="E357">
            <v>1</v>
          </cell>
          <cell r="F357">
            <v>3.06</v>
          </cell>
          <cell r="G357">
            <v>37.380000000000003</v>
          </cell>
          <cell r="H357">
            <v>0.82</v>
          </cell>
          <cell r="I357">
            <v>10.06</v>
          </cell>
          <cell r="J357">
            <v>138.55000000000001</v>
          </cell>
        </row>
        <row r="358">
          <cell r="A358" t="str">
            <v>BSC_Krems_A</v>
          </cell>
          <cell r="B358">
            <v>791</v>
          </cell>
          <cell r="C358" t="str">
            <v>NOHO_Horn</v>
          </cell>
          <cell r="D358">
            <v>1</v>
          </cell>
          <cell r="E358">
            <v>1</v>
          </cell>
          <cell r="F358">
            <v>5.19</v>
          </cell>
          <cell r="G358">
            <v>63.29</v>
          </cell>
          <cell r="H358">
            <v>1.82</v>
          </cell>
          <cell r="I358">
            <v>22.2</v>
          </cell>
          <cell r="J358">
            <v>305.81</v>
          </cell>
        </row>
        <row r="359">
          <cell r="A359" t="str">
            <v>BSC_Krems_A</v>
          </cell>
          <cell r="B359">
            <v>1025</v>
          </cell>
          <cell r="C359" t="str">
            <v>NOHO_Sachsendorf</v>
          </cell>
          <cell r="D359">
            <v>1</v>
          </cell>
          <cell r="E359">
            <v>1</v>
          </cell>
          <cell r="F359">
            <v>1.03</v>
          </cell>
          <cell r="G359">
            <v>35</v>
          </cell>
          <cell r="H359">
            <v>0.18</v>
          </cell>
          <cell r="I359">
            <v>6.29</v>
          </cell>
          <cell r="J359">
            <v>31.04</v>
          </cell>
        </row>
        <row r="360">
          <cell r="A360" t="str">
            <v>BSC_Zwettl_A</v>
          </cell>
          <cell r="B360">
            <v>2138</v>
          </cell>
          <cell r="C360" t="str">
            <v>NOHO_Wildhaeuser</v>
          </cell>
          <cell r="D360">
            <v>1</v>
          </cell>
          <cell r="E360">
            <v>1</v>
          </cell>
          <cell r="F360">
            <v>0.4</v>
          </cell>
          <cell r="G360">
            <v>13.71</v>
          </cell>
          <cell r="H360">
            <v>0.08</v>
          </cell>
          <cell r="I360">
            <v>2.87</v>
          </cell>
          <cell r="J360">
            <v>14.16</v>
          </cell>
        </row>
        <row r="361">
          <cell r="A361" t="str">
            <v>BSC_Mistelbach_A</v>
          </cell>
          <cell r="B361">
            <v>689</v>
          </cell>
          <cell r="C361" t="str">
            <v>NOKO_Ernstbrunn</v>
          </cell>
          <cell r="D361">
            <v>1</v>
          </cell>
          <cell r="E361">
            <v>1</v>
          </cell>
          <cell r="F361">
            <v>2.17</v>
          </cell>
          <cell r="G361">
            <v>73.84</v>
          </cell>
          <cell r="H361">
            <v>0.42</v>
          </cell>
          <cell r="I361">
            <v>14.17</v>
          </cell>
          <cell r="J361">
            <v>69.86</v>
          </cell>
        </row>
        <row r="362">
          <cell r="A362" t="str">
            <v>BSC_Krems_A</v>
          </cell>
          <cell r="B362">
            <v>652</v>
          </cell>
          <cell r="C362" t="str">
            <v>NOKO_Hausleiten</v>
          </cell>
          <cell r="D362">
            <v>1</v>
          </cell>
          <cell r="E362">
            <v>1</v>
          </cell>
          <cell r="F362">
            <v>3.59</v>
          </cell>
          <cell r="G362">
            <v>43.81</v>
          </cell>
          <cell r="H362">
            <v>1.08</v>
          </cell>
          <cell r="I362">
            <v>13.12</v>
          </cell>
          <cell r="J362">
            <v>180.73</v>
          </cell>
        </row>
        <row r="363">
          <cell r="A363" t="str">
            <v>BSC_Krems_A</v>
          </cell>
          <cell r="B363">
            <v>653</v>
          </cell>
          <cell r="C363" t="str">
            <v>NOKO_Hausleiten</v>
          </cell>
          <cell r="D363">
            <v>1</v>
          </cell>
          <cell r="E363">
            <v>2</v>
          </cell>
          <cell r="F363">
            <v>2.6</v>
          </cell>
          <cell r="G363">
            <v>31.71</v>
          </cell>
          <cell r="H363">
            <v>0.79</v>
          </cell>
          <cell r="I363">
            <v>9.61</v>
          </cell>
          <cell r="J363">
            <v>132.41</v>
          </cell>
        </row>
        <row r="364">
          <cell r="A364" t="str">
            <v>BSC_Wien_H</v>
          </cell>
          <cell r="B364">
            <v>516</v>
          </cell>
          <cell r="C364" t="str">
            <v>NOKO_Korneuburg</v>
          </cell>
          <cell r="D364">
            <v>1</v>
          </cell>
          <cell r="E364">
            <v>1</v>
          </cell>
          <cell r="F364">
            <v>6.39</v>
          </cell>
          <cell r="G364">
            <v>77.89</v>
          </cell>
          <cell r="H364">
            <v>1.96</v>
          </cell>
          <cell r="I364">
            <v>23.84</v>
          </cell>
          <cell r="J364">
            <v>328.44</v>
          </cell>
        </row>
        <row r="365">
          <cell r="A365" t="str">
            <v>BSC_Wien_H</v>
          </cell>
          <cell r="B365">
            <v>2359</v>
          </cell>
          <cell r="C365" t="str">
            <v>NOKO_Korneuburg</v>
          </cell>
          <cell r="D365">
            <v>1</v>
          </cell>
          <cell r="E365">
            <v>2</v>
          </cell>
          <cell r="F365">
            <v>7.75</v>
          </cell>
          <cell r="G365">
            <v>94.51</v>
          </cell>
          <cell r="H365">
            <v>2.59</v>
          </cell>
          <cell r="I365">
            <v>31.61</v>
          </cell>
          <cell r="J365">
            <v>435.54</v>
          </cell>
        </row>
        <row r="366">
          <cell r="A366" t="str">
            <v>BSC_Wien_H</v>
          </cell>
          <cell r="B366">
            <v>2360</v>
          </cell>
          <cell r="C366" t="str">
            <v>NOKO_Korneuburg</v>
          </cell>
          <cell r="D366">
            <v>1</v>
          </cell>
          <cell r="E366">
            <v>3</v>
          </cell>
          <cell r="F366">
            <v>5.59</v>
          </cell>
          <cell r="G366">
            <v>68.14</v>
          </cell>
          <cell r="H366">
            <v>2.13</v>
          </cell>
          <cell r="I366">
            <v>25.93</v>
          </cell>
          <cell r="J366">
            <v>357.24</v>
          </cell>
        </row>
        <row r="367">
          <cell r="A367" t="str">
            <v>BSC_Mistelbach_A</v>
          </cell>
          <cell r="B367">
            <v>2068</v>
          </cell>
          <cell r="C367" t="str">
            <v>NOKO_Mitterberg</v>
          </cell>
          <cell r="D367">
            <v>1</v>
          </cell>
          <cell r="E367">
            <v>1</v>
          </cell>
          <cell r="F367">
            <v>0.28000000000000003</v>
          </cell>
          <cell r="G367">
            <v>9.4499999999999993</v>
          </cell>
          <cell r="H367">
            <v>0.02</v>
          </cell>
          <cell r="I367">
            <v>0.68</v>
          </cell>
          <cell r="J367">
            <v>3.36</v>
          </cell>
        </row>
        <row r="368">
          <cell r="A368" t="str">
            <v>BSC_Mistelbach_A</v>
          </cell>
          <cell r="B368">
            <v>2346</v>
          </cell>
          <cell r="C368" t="str">
            <v>NOKO_Nursch</v>
          </cell>
          <cell r="D368">
            <v>1</v>
          </cell>
          <cell r="E368">
            <v>1</v>
          </cell>
          <cell r="F368">
            <v>0.54</v>
          </cell>
          <cell r="G368">
            <v>18.23</v>
          </cell>
          <cell r="H368">
            <v>0.09</v>
          </cell>
          <cell r="I368">
            <v>2.91</v>
          </cell>
          <cell r="J368">
            <v>14.33</v>
          </cell>
        </row>
        <row r="369">
          <cell r="A369" t="str">
            <v>BSC_Wien_H</v>
          </cell>
          <cell r="B369">
            <v>740</v>
          </cell>
          <cell r="C369" t="str">
            <v>NOKO_Rueckersdorf</v>
          </cell>
          <cell r="D369">
            <v>1</v>
          </cell>
          <cell r="E369">
            <v>1</v>
          </cell>
          <cell r="F369">
            <v>2.46</v>
          </cell>
          <cell r="G369">
            <v>29.94</v>
          </cell>
          <cell r="H369">
            <v>0.64</v>
          </cell>
          <cell r="I369">
            <v>7.85</v>
          </cell>
          <cell r="J369">
            <v>108.15</v>
          </cell>
        </row>
        <row r="370">
          <cell r="A370" t="str">
            <v>BSC_Krems_A</v>
          </cell>
          <cell r="B370">
            <v>9228</v>
          </cell>
          <cell r="C370" t="str">
            <v>NOKO_Sierndorf</v>
          </cell>
          <cell r="D370">
            <v>1</v>
          </cell>
          <cell r="E370">
            <v>1</v>
          </cell>
          <cell r="F370">
            <v>1.97</v>
          </cell>
          <cell r="G370">
            <v>67.11</v>
          </cell>
          <cell r="H370">
            <v>0.4</v>
          </cell>
          <cell r="I370">
            <v>13.46</v>
          </cell>
          <cell r="J370">
            <v>66.39</v>
          </cell>
        </row>
        <row r="371">
          <cell r="A371" t="str">
            <v>BSC_Krems_A</v>
          </cell>
          <cell r="B371">
            <v>10680</v>
          </cell>
          <cell r="C371" t="str">
            <v>NOKO_Sierndorf</v>
          </cell>
          <cell r="D371">
            <v>1</v>
          </cell>
          <cell r="E371">
            <v>2</v>
          </cell>
          <cell r="F371">
            <v>1.93</v>
          </cell>
          <cell r="G371">
            <v>65.58</v>
          </cell>
          <cell r="H371">
            <v>0.4</v>
          </cell>
          <cell r="I371">
            <v>13.49</v>
          </cell>
          <cell r="J371">
            <v>66.510000000000005</v>
          </cell>
        </row>
        <row r="372">
          <cell r="A372" t="str">
            <v>BSC_Wien_H</v>
          </cell>
          <cell r="B372">
            <v>464</v>
          </cell>
          <cell r="C372" t="str">
            <v>NOKO_Stockerau</v>
          </cell>
          <cell r="D372">
            <v>1</v>
          </cell>
          <cell r="E372">
            <v>1</v>
          </cell>
          <cell r="F372">
            <v>9.18</v>
          </cell>
          <cell r="G372">
            <v>111.98</v>
          </cell>
          <cell r="H372">
            <v>2.76</v>
          </cell>
          <cell r="I372">
            <v>33.630000000000003</v>
          </cell>
          <cell r="J372">
            <v>463.33</v>
          </cell>
        </row>
        <row r="373">
          <cell r="A373" t="str">
            <v>BSC_Wien_H</v>
          </cell>
          <cell r="B373">
            <v>465</v>
          </cell>
          <cell r="C373" t="str">
            <v>NOKO_Stockerau</v>
          </cell>
          <cell r="D373">
            <v>1</v>
          </cell>
          <cell r="E373">
            <v>2</v>
          </cell>
          <cell r="F373">
            <v>4.2300000000000004</v>
          </cell>
          <cell r="G373">
            <v>51.55</v>
          </cell>
          <cell r="H373">
            <v>1.29</v>
          </cell>
          <cell r="I373">
            <v>15.77</v>
          </cell>
          <cell r="J373">
            <v>217.27</v>
          </cell>
        </row>
        <row r="374">
          <cell r="A374" t="str">
            <v>BSC_Wien_H</v>
          </cell>
          <cell r="B374">
            <v>466</v>
          </cell>
          <cell r="C374" t="str">
            <v>NOKO_Stockerau</v>
          </cell>
          <cell r="D374">
            <v>1</v>
          </cell>
          <cell r="E374">
            <v>3</v>
          </cell>
          <cell r="F374">
            <v>4.91</v>
          </cell>
          <cell r="G374">
            <v>59.91</v>
          </cell>
          <cell r="H374">
            <v>1.59</v>
          </cell>
          <cell r="I374">
            <v>19.43</v>
          </cell>
          <cell r="J374">
            <v>267.62</v>
          </cell>
        </row>
        <row r="375">
          <cell r="A375" t="str">
            <v>BSC_Mistelbach_A</v>
          </cell>
          <cell r="B375">
            <v>738</v>
          </cell>
          <cell r="C375" t="str">
            <v>NOKO_Wetzleinsdorf</v>
          </cell>
          <cell r="D375">
            <v>1</v>
          </cell>
          <cell r="E375">
            <v>1</v>
          </cell>
          <cell r="F375">
            <v>1.91</v>
          </cell>
          <cell r="G375">
            <v>23.29</v>
          </cell>
          <cell r="H375">
            <v>0.51</v>
          </cell>
          <cell r="I375">
            <v>6.25</v>
          </cell>
          <cell r="J375">
            <v>86.15</v>
          </cell>
        </row>
        <row r="376">
          <cell r="A376" t="str">
            <v>BSC_Krems_A</v>
          </cell>
          <cell r="B376">
            <v>1600</v>
          </cell>
          <cell r="C376" t="str">
            <v>NOKR_Arnsdorf</v>
          </cell>
          <cell r="D376">
            <v>1</v>
          </cell>
          <cell r="E376">
            <v>1</v>
          </cell>
          <cell r="F376">
            <v>2.2000000000000002</v>
          </cell>
          <cell r="G376">
            <v>26.8</v>
          </cell>
          <cell r="H376">
            <v>0.56999999999999995</v>
          </cell>
          <cell r="I376">
            <v>6.98</v>
          </cell>
          <cell r="J376">
            <v>96.21</v>
          </cell>
        </row>
        <row r="377">
          <cell r="A377" t="str">
            <v>BSC_Krems_A</v>
          </cell>
          <cell r="B377">
            <v>794</v>
          </cell>
          <cell r="C377" t="str">
            <v>NOKR_Gfoehl</v>
          </cell>
          <cell r="D377">
            <v>1</v>
          </cell>
          <cell r="E377">
            <v>1</v>
          </cell>
          <cell r="F377">
            <v>1.59</v>
          </cell>
          <cell r="G377">
            <v>54.17</v>
          </cell>
          <cell r="H377">
            <v>0.37</v>
          </cell>
          <cell r="I377">
            <v>12.44</v>
          </cell>
          <cell r="J377">
            <v>61.35</v>
          </cell>
        </row>
        <row r="378">
          <cell r="A378" t="str">
            <v>BSC_Krems_A</v>
          </cell>
          <cell r="B378">
            <v>810</v>
          </cell>
          <cell r="C378" t="str">
            <v>NOKR_Langenlois</v>
          </cell>
          <cell r="D378">
            <v>1</v>
          </cell>
          <cell r="E378">
            <v>1</v>
          </cell>
          <cell r="F378">
            <v>4.63</v>
          </cell>
          <cell r="G378">
            <v>56.43</v>
          </cell>
          <cell r="H378">
            <v>1.17</v>
          </cell>
          <cell r="I378">
            <v>14.23</v>
          </cell>
          <cell r="J378">
            <v>196.03</v>
          </cell>
        </row>
        <row r="379">
          <cell r="A379" t="str">
            <v>BSC_Krems_A</v>
          </cell>
          <cell r="B379">
            <v>1176</v>
          </cell>
          <cell r="C379" t="str">
            <v>NOKR_Lengenfeld</v>
          </cell>
          <cell r="D379">
            <v>1</v>
          </cell>
          <cell r="E379">
            <v>1</v>
          </cell>
          <cell r="F379">
            <v>1.71</v>
          </cell>
          <cell r="G379">
            <v>20.88</v>
          </cell>
          <cell r="H379">
            <v>0.49</v>
          </cell>
          <cell r="I379">
            <v>5.97</v>
          </cell>
          <cell r="J379">
            <v>82.31</v>
          </cell>
        </row>
        <row r="380">
          <cell r="A380" t="str">
            <v>BSC_Zwettl_A</v>
          </cell>
          <cell r="B380">
            <v>813</v>
          </cell>
          <cell r="C380" t="str">
            <v>NOKR_Peygarten</v>
          </cell>
          <cell r="D380">
            <v>1</v>
          </cell>
          <cell r="E380">
            <v>1</v>
          </cell>
          <cell r="F380">
            <v>1.38</v>
          </cell>
          <cell r="G380">
            <v>16.8</v>
          </cell>
          <cell r="H380">
            <v>0.26</v>
          </cell>
          <cell r="I380">
            <v>3.19</v>
          </cell>
          <cell r="J380">
            <v>43.9</v>
          </cell>
        </row>
        <row r="381">
          <cell r="A381" t="str">
            <v>BSC_Zwettl_A</v>
          </cell>
          <cell r="B381">
            <v>812</v>
          </cell>
          <cell r="C381" t="str">
            <v>NOKR_Rastenfeld</v>
          </cell>
          <cell r="D381">
            <v>1</v>
          </cell>
          <cell r="E381">
            <v>1</v>
          </cell>
          <cell r="F381">
            <v>0.89</v>
          </cell>
          <cell r="G381">
            <v>10.79</v>
          </cell>
          <cell r="H381">
            <v>7.0000000000000007E-2</v>
          </cell>
          <cell r="I381">
            <v>0.9</v>
          </cell>
          <cell r="J381">
            <v>12.37</v>
          </cell>
        </row>
        <row r="382">
          <cell r="A382" t="str">
            <v>BSC_Krems_A</v>
          </cell>
          <cell r="B382">
            <v>1392</v>
          </cell>
          <cell r="C382" t="str">
            <v>NOKR_Rossatz</v>
          </cell>
          <cell r="D382">
            <v>1</v>
          </cell>
          <cell r="E382">
            <v>1</v>
          </cell>
          <cell r="F382">
            <v>2.63</v>
          </cell>
          <cell r="G382">
            <v>32.130000000000003</v>
          </cell>
          <cell r="H382">
            <v>0.72</v>
          </cell>
          <cell r="I382">
            <v>8.76</v>
          </cell>
          <cell r="J382">
            <v>120.67</v>
          </cell>
        </row>
        <row r="383">
          <cell r="A383" t="str">
            <v>BSC_Krems_A</v>
          </cell>
          <cell r="B383">
            <v>1960</v>
          </cell>
          <cell r="C383" t="str">
            <v>NOKR_Senftenberg</v>
          </cell>
          <cell r="D383">
            <v>1</v>
          </cell>
          <cell r="E383">
            <v>1</v>
          </cell>
          <cell r="F383">
            <v>1.45</v>
          </cell>
          <cell r="G383">
            <v>17.62</v>
          </cell>
          <cell r="H383">
            <v>0.28999999999999998</v>
          </cell>
          <cell r="I383">
            <v>3.58</v>
          </cell>
          <cell r="J383">
            <v>49.32</v>
          </cell>
        </row>
        <row r="384">
          <cell r="A384" t="str">
            <v>BSC_Krems_A</v>
          </cell>
          <cell r="B384">
            <v>893</v>
          </cell>
          <cell r="C384" t="str">
            <v>NOKR_Stiefern</v>
          </cell>
          <cell r="D384">
            <v>1</v>
          </cell>
          <cell r="E384">
            <v>1</v>
          </cell>
          <cell r="F384">
            <v>0.82</v>
          </cell>
          <cell r="G384">
            <v>10.06</v>
          </cell>
          <cell r="H384">
            <v>0.19</v>
          </cell>
          <cell r="I384">
            <v>2.36</v>
          </cell>
          <cell r="J384">
            <v>32.549999999999997</v>
          </cell>
        </row>
        <row r="385">
          <cell r="A385" t="str">
            <v>BSC_Krems_A</v>
          </cell>
          <cell r="B385">
            <v>647</v>
          </cell>
          <cell r="C385" t="str">
            <v>NOKS_Lastenstr</v>
          </cell>
          <cell r="D385">
            <v>1</v>
          </cell>
          <cell r="E385">
            <v>1</v>
          </cell>
          <cell r="F385">
            <v>6.86</v>
          </cell>
          <cell r="G385">
            <v>83.59</v>
          </cell>
          <cell r="H385">
            <v>2.19</v>
          </cell>
          <cell r="I385">
            <v>26.72</v>
          </cell>
          <cell r="J385">
            <v>368.07</v>
          </cell>
        </row>
        <row r="386">
          <cell r="A386" t="str">
            <v>BSC_Krems_A</v>
          </cell>
          <cell r="B386">
            <v>668</v>
          </cell>
          <cell r="C386" t="str">
            <v>NOKS_Lastenstr</v>
          </cell>
          <cell r="D386">
            <v>1</v>
          </cell>
          <cell r="E386">
            <v>2</v>
          </cell>
          <cell r="F386">
            <v>5.56</v>
          </cell>
          <cell r="G386">
            <v>67.77</v>
          </cell>
          <cell r="H386">
            <v>1.43</v>
          </cell>
          <cell r="I386">
            <v>17.45</v>
          </cell>
          <cell r="J386">
            <v>240.38</v>
          </cell>
        </row>
        <row r="387">
          <cell r="A387" t="str">
            <v>BSC_Krems_A</v>
          </cell>
          <cell r="B387">
            <v>686</v>
          </cell>
          <cell r="C387" t="str">
            <v>NOKS_Lastenstr</v>
          </cell>
          <cell r="D387">
            <v>1</v>
          </cell>
          <cell r="E387">
            <v>3</v>
          </cell>
          <cell r="F387">
            <v>11.47</v>
          </cell>
          <cell r="G387">
            <v>139.9</v>
          </cell>
          <cell r="H387">
            <v>4.1399999999999997</v>
          </cell>
          <cell r="I387">
            <v>50.5</v>
          </cell>
          <cell r="J387">
            <v>695.65</v>
          </cell>
        </row>
        <row r="388">
          <cell r="A388" t="str">
            <v>BSC_Krems_A</v>
          </cell>
          <cell r="B388">
            <v>644</v>
          </cell>
          <cell r="C388" t="str">
            <v>NOKS_Mierka</v>
          </cell>
          <cell r="D388">
            <v>1</v>
          </cell>
          <cell r="E388">
            <v>1</v>
          </cell>
          <cell r="F388">
            <v>3.71</v>
          </cell>
          <cell r="G388">
            <v>45.27</v>
          </cell>
          <cell r="H388">
            <v>1.1599999999999999</v>
          </cell>
          <cell r="I388">
            <v>14.19</v>
          </cell>
          <cell r="J388">
            <v>195.5</v>
          </cell>
        </row>
        <row r="389">
          <cell r="A389" t="str">
            <v>BSC_Krems_A</v>
          </cell>
          <cell r="B389">
            <v>645</v>
          </cell>
          <cell r="C389" t="str">
            <v>NOKS_Mierka</v>
          </cell>
          <cell r="D389">
            <v>1</v>
          </cell>
          <cell r="E389">
            <v>2</v>
          </cell>
          <cell r="F389">
            <v>5.66</v>
          </cell>
          <cell r="G389">
            <v>69.02</v>
          </cell>
          <cell r="H389">
            <v>1.78</v>
          </cell>
          <cell r="I389">
            <v>21.76</v>
          </cell>
          <cell r="J389">
            <v>299.77</v>
          </cell>
        </row>
        <row r="390">
          <cell r="A390" t="str">
            <v>BSC_Mariazell_A</v>
          </cell>
          <cell r="B390">
            <v>2253</v>
          </cell>
          <cell r="C390" t="str">
            <v>NOLF_Annaberg</v>
          </cell>
          <cell r="D390">
            <v>1</v>
          </cell>
          <cell r="E390">
            <v>1</v>
          </cell>
          <cell r="F390">
            <v>0.66</v>
          </cell>
          <cell r="G390">
            <v>8.0500000000000007</v>
          </cell>
          <cell r="H390">
            <v>0.05</v>
          </cell>
          <cell r="I390">
            <v>0.63</v>
          </cell>
          <cell r="J390">
            <v>8.67</v>
          </cell>
        </row>
        <row r="391">
          <cell r="A391" t="str">
            <v>BSC_Mariazell_A</v>
          </cell>
          <cell r="B391">
            <v>2052</v>
          </cell>
          <cell r="C391" t="str">
            <v>NOLF_Gemeindealpe</v>
          </cell>
          <cell r="D391">
            <v>1</v>
          </cell>
          <cell r="E391">
            <v>1</v>
          </cell>
          <cell r="F391">
            <v>0.99</v>
          </cell>
          <cell r="G391">
            <v>12.04</v>
          </cell>
          <cell r="H391">
            <v>0.17</v>
          </cell>
          <cell r="I391">
            <v>2.04</v>
          </cell>
          <cell r="J391">
            <v>28.1</v>
          </cell>
        </row>
        <row r="392">
          <cell r="A392" t="str">
            <v>BSC_Mariazell_A</v>
          </cell>
          <cell r="B392">
            <v>1692</v>
          </cell>
          <cell r="C392" t="str">
            <v>NOLF_Josefsberg</v>
          </cell>
          <cell r="D392">
            <v>1</v>
          </cell>
          <cell r="E392">
            <v>1</v>
          </cell>
          <cell r="F392">
            <v>0.75</v>
          </cell>
          <cell r="G392">
            <v>25.66</v>
          </cell>
          <cell r="H392">
            <v>0.1</v>
          </cell>
          <cell r="I392">
            <v>3.53</v>
          </cell>
          <cell r="J392">
            <v>17.39</v>
          </cell>
        </row>
        <row r="393">
          <cell r="A393" t="str">
            <v>BSC_Mariazell_A</v>
          </cell>
          <cell r="B393">
            <v>1974</v>
          </cell>
          <cell r="C393" t="str">
            <v>NOLF_Mitterbach</v>
          </cell>
          <cell r="D393">
            <v>1</v>
          </cell>
          <cell r="E393">
            <v>1</v>
          </cell>
          <cell r="F393">
            <v>1.1299999999999999</v>
          </cell>
          <cell r="G393">
            <v>13.78</v>
          </cell>
          <cell r="H393">
            <v>0.16</v>
          </cell>
          <cell r="I393">
            <v>1.95</v>
          </cell>
          <cell r="J393">
            <v>26.85</v>
          </cell>
        </row>
        <row r="394">
          <cell r="A394" t="str">
            <v>BSC_Mödling_A</v>
          </cell>
          <cell r="B394">
            <v>9216</v>
          </cell>
          <cell r="C394" t="str">
            <v>NOMD_Achau</v>
          </cell>
          <cell r="D394">
            <v>1</v>
          </cell>
          <cell r="E394">
            <v>1</v>
          </cell>
          <cell r="F394">
            <v>2.77</v>
          </cell>
          <cell r="G394">
            <v>94.45</v>
          </cell>
          <cell r="H394">
            <v>0.66</v>
          </cell>
          <cell r="I394">
            <v>22.4</v>
          </cell>
          <cell r="J394">
            <v>110.46</v>
          </cell>
        </row>
        <row r="395">
          <cell r="A395" t="str">
            <v>BSC_Mödling_A</v>
          </cell>
          <cell r="B395">
            <v>9920</v>
          </cell>
          <cell r="C395" t="str">
            <v>NOMD_Achau</v>
          </cell>
          <cell r="D395">
            <v>1</v>
          </cell>
          <cell r="E395">
            <v>2</v>
          </cell>
          <cell r="F395">
            <v>5.05</v>
          </cell>
          <cell r="G395">
            <v>61.58</v>
          </cell>
          <cell r="H395">
            <v>1.43</v>
          </cell>
          <cell r="I395">
            <v>17.38</v>
          </cell>
          <cell r="J395">
            <v>239.47</v>
          </cell>
        </row>
        <row r="396">
          <cell r="A396" t="str">
            <v>BSC_Wien_E</v>
          </cell>
          <cell r="B396">
            <v>643</v>
          </cell>
          <cell r="C396" t="str">
            <v>NOMD_Breitenfurt</v>
          </cell>
          <cell r="D396">
            <v>1</v>
          </cell>
          <cell r="E396">
            <v>1</v>
          </cell>
          <cell r="F396">
            <v>3.06</v>
          </cell>
          <cell r="G396">
            <v>37.35</v>
          </cell>
          <cell r="H396">
            <v>0.93</v>
          </cell>
          <cell r="I396">
            <v>11.29</v>
          </cell>
          <cell r="J396">
            <v>155.59</v>
          </cell>
        </row>
        <row r="397">
          <cell r="A397" t="str">
            <v>BSC_Mödling_A</v>
          </cell>
          <cell r="B397">
            <v>506</v>
          </cell>
          <cell r="C397" t="str">
            <v>NOMD_Brunn_a_G</v>
          </cell>
          <cell r="D397">
            <v>1</v>
          </cell>
          <cell r="E397">
            <v>1</v>
          </cell>
          <cell r="F397">
            <v>2.2200000000000002</v>
          </cell>
          <cell r="G397">
            <v>75.709999999999994</v>
          </cell>
          <cell r="H397">
            <v>0.54</v>
          </cell>
          <cell r="I397">
            <v>18.43</v>
          </cell>
          <cell r="J397">
            <v>90.89</v>
          </cell>
        </row>
        <row r="398">
          <cell r="A398" t="str">
            <v>BSC_Mödling_A</v>
          </cell>
          <cell r="B398">
            <v>2367</v>
          </cell>
          <cell r="C398" t="str">
            <v>NOMD_Brunn_a_G</v>
          </cell>
          <cell r="D398">
            <v>2</v>
          </cell>
          <cell r="E398">
            <v>1</v>
          </cell>
          <cell r="F398">
            <v>4.58</v>
          </cell>
          <cell r="G398">
            <v>50.86</v>
          </cell>
          <cell r="H398">
            <v>1.26</v>
          </cell>
          <cell r="I398">
            <v>13.99</v>
          </cell>
          <cell r="J398">
            <v>211.76</v>
          </cell>
        </row>
        <row r="399">
          <cell r="A399" t="str">
            <v>BSC_Wien_D</v>
          </cell>
          <cell r="B399">
            <v>1437</v>
          </cell>
          <cell r="C399" t="str">
            <v>NOMD_Giesshuebl</v>
          </cell>
          <cell r="D399">
            <v>1</v>
          </cell>
          <cell r="E399">
            <v>1</v>
          </cell>
          <cell r="F399">
            <v>0.6</v>
          </cell>
          <cell r="G399">
            <v>7.29</v>
          </cell>
          <cell r="H399">
            <v>7.0000000000000007E-2</v>
          </cell>
          <cell r="I399">
            <v>0.88</v>
          </cell>
          <cell r="J399">
            <v>12.15</v>
          </cell>
        </row>
        <row r="400">
          <cell r="A400" t="str">
            <v>BSC_Wien_D</v>
          </cell>
          <cell r="B400">
            <v>7737</v>
          </cell>
          <cell r="C400" t="str">
            <v>NOMD_Giesshuebl</v>
          </cell>
          <cell r="D400">
            <v>1</v>
          </cell>
          <cell r="E400">
            <v>2</v>
          </cell>
          <cell r="F400">
            <v>0.88</v>
          </cell>
          <cell r="G400">
            <v>10.67</v>
          </cell>
          <cell r="H400">
            <v>0.17</v>
          </cell>
          <cell r="I400">
            <v>2.08</v>
          </cell>
          <cell r="J400">
            <v>28.7</v>
          </cell>
        </row>
        <row r="401">
          <cell r="A401" t="str">
            <v>BSC_Mödling_A</v>
          </cell>
          <cell r="B401">
            <v>1271</v>
          </cell>
          <cell r="C401" t="str">
            <v>NOMD_Guntramsdorf</v>
          </cell>
          <cell r="D401">
            <v>1</v>
          </cell>
          <cell r="E401">
            <v>1</v>
          </cell>
          <cell r="F401">
            <v>7.69</v>
          </cell>
          <cell r="G401">
            <v>93.81</v>
          </cell>
          <cell r="H401">
            <v>2.2000000000000002</v>
          </cell>
          <cell r="I401">
            <v>26.8</v>
          </cell>
          <cell r="J401">
            <v>369.18</v>
          </cell>
        </row>
        <row r="402">
          <cell r="A402" t="str">
            <v>BSC_Mödling_A</v>
          </cell>
          <cell r="B402">
            <v>2361</v>
          </cell>
          <cell r="C402" t="str">
            <v>NOMD_Guntramsdorf</v>
          </cell>
          <cell r="D402">
            <v>1</v>
          </cell>
          <cell r="E402">
            <v>2</v>
          </cell>
          <cell r="F402">
            <v>2.81</v>
          </cell>
          <cell r="G402">
            <v>95.81</v>
          </cell>
          <cell r="H402">
            <v>0.73</v>
          </cell>
          <cell r="I402">
            <v>25.02</v>
          </cell>
          <cell r="J402">
            <v>123.39</v>
          </cell>
        </row>
        <row r="403">
          <cell r="A403" t="str">
            <v>BSC_Mödling_A</v>
          </cell>
          <cell r="B403">
            <v>2362</v>
          </cell>
          <cell r="C403" t="str">
            <v>NOMD_Guntramsdorf</v>
          </cell>
          <cell r="D403">
            <v>1</v>
          </cell>
          <cell r="E403">
            <v>3</v>
          </cell>
          <cell r="F403">
            <v>5.26</v>
          </cell>
          <cell r="G403">
            <v>64.14</v>
          </cell>
          <cell r="H403">
            <v>1.59</v>
          </cell>
          <cell r="I403">
            <v>19.41</v>
          </cell>
          <cell r="J403">
            <v>267.39</v>
          </cell>
        </row>
        <row r="404">
          <cell r="A404" t="str">
            <v>BSC_Mödling_A</v>
          </cell>
          <cell r="B404">
            <v>8479</v>
          </cell>
          <cell r="C404" t="str">
            <v>NOMD_Hennersdorf</v>
          </cell>
          <cell r="D404">
            <v>1</v>
          </cell>
          <cell r="E404">
            <v>1</v>
          </cell>
          <cell r="F404">
            <v>3.03</v>
          </cell>
          <cell r="G404">
            <v>103.31</v>
          </cell>
          <cell r="H404">
            <v>0.81</v>
          </cell>
          <cell r="I404">
            <v>27.73</v>
          </cell>
          <cell r="J404">
            <v>136.72999999999999</v>
          </cell>
        </row>
        <row r="405">
          <cell r="A405" t="str">
            <v>BSC_Mödling_A</v>
          </cell>
          <cell r="B405">
            <v>1439</v>
          </cell>
          <cell r="C405" t="str">
            <v>NOMD_Hinterbruehl</v>
          </cell>
          <cell r="D405">
            <v>1</v>
          </cell>
          <cell r="E405">
            <v>1</v>
          </cell>
          <cell r="F405">
            <v>4.78</v>
          </cell>
          <cell r="G405">
            <v>58.29</v>
          </cell>
          <cell r="H405">
            <v>1.42</v>
          </cell>
          <cell r="I405">
            <v>17.28</v>
          </cell>
          <cell r="J405">
            <v>238.11</v>
          </cell>
        </row>
        <row r="406">
          <cell r="A406" t="str">
            <v>BSC_Mödling_A</v>
          </cell>
          <cell r="B406">
            <v>688</v>
          </cell>
          <cell r="C406" t="str">
            <v>NOMD_IH_SCS_Gebaeude</v>
          </cell>
          <cell r="D406">
            <v>1</v>
          </cell>
          <cell r="E406">
            <v>1</v>
          </cell>
          <cell r="F406">
            <v>4.83</v>
          </cell>
          <cell r="G406">
            <v>58.87</v>
          </cell>
          <cell r="H406">
            <v>0.79</v>
          </cell>
          <cell r="I406">
            <v>9.66</v>
          </cell>
          <cell r="J406">
            <v>133.07</v>
          </cell>
        </row>
        <row r="407">
          <cell r="A407" t="str">
            <v>BSC_Wien_D</v>
          </cell>
          <cell r="B407">
            <v>646</v>
          </cell>
          <cell r="C407" t="str">
            <v>NOMD_Kaltenleutgeben</v>
          </cell>
          <cell r="D407">
            <v>1</v>
          </cell>
          <cell r="E407">
            <v>1</v>
          </cell>
          <cell r="F407">
            <v>2.5299999999999998</v>
          </cell>
          <cell r="G407">
            <v>30.85</v>
          </cell>
          <cell r="H407">
            <v>0.56999999999999995</v>
          </cell>
          <cell r="I407">
            <v>7.01</v>
          </cell>
          <cell r="J407">
            <v>96.53</v>
          </cell>
        </row>
        <row r="408">
          <cell r="A408" t="str">
            <v>BSC_Wien_D</v>
          </cell>
          <cell r="B408">
            <v>187</v>
          </cell>
          <cell r="C408" t="str">
            <v>NOMD_Knoten_Voesendorf</v>
          </cell>
          <cell r="D408">
            <v>1</v>
          </cell>
          <cell r="E408">
            <v>1</v>
          </cell>
          <cell r="F408">
            <v>10.69</v>
          </cell>
          <cell r="G408">
            <v>130.33000000000001</v>
          </cell>
          <cell r="H408">
            <v>3.51</v>
          </cell>
          <cell r="I408">
            <v>42.86</v>
          </cell>
          <cell r="J408">
            <v>590.41</v>
          </cell>
        </row>
        <row r="409">
          <cell r="A409" t="str">
            <v>BSC_Wien_D</v>
          </cell>
          <cell r="B409">
            <v>188</v>
          </cell>
          <cell r="C409" t="str">
            <v>NOMD_Knoten_Voesendorf</v>
          </cell>
          <cell r="D409">
            <v>1</v>
          </cell>
          <cell r="E409">
            <v>2</v>
          </cell>
          <cell r="F409">
            <v>5.46</v>
          </cell>
          <cell r="G409">
            <v>66.64</v>
          </cell>
          <cell r="H409">
            <v>1.23</v>
          </cell>
          <cell r="I409">
            <v>15.05</v>
          </cell>
          <cell r="J409">
            <v>207.28</v>
          </cell>
        </row>
        <row r="410">
          <cell r="A410" t="str">
            <v>BSC_Wien_D</v>
          </cell>
          <cell r="B410">
            <v>2113</v>
          </cell>
          <cell r="C410" t="str">
            <v>NOMD_Knoten_Voesendorf</v>
          </cell>
          <cell r="D410">
            <v>1</v>
          </cell>
          <cell r="E410">
            <v>3</v>
          </cell>
          <cell r="F410">
            <v>3.13</v>
          </cell>
          <cell r="G410">
            <v>38.200000000000003</v>
          </cell>
          <cell r="H410">
            <v>0.99</v>
          </cell>
          <cell r="I410">
            <v>12.04</v>
          </cell>
          <cell r="J410">
            <v>165.9</v>
          </cell>
        </row>
        <row r="411">
          <cell r="A411" t="str">
            <v>BSC_Wien_D</v>
          </cell>
          <cell r="B411">
            <v>429</v>
          </cell>
          <cell r="C411" t="str">
            <v>NOMD_Moedling</v>
          </cell>
          <cell r="D411">
            <v>1</v>
          </cell>
          <cell r="E411">
            <v>1</v>
          </cell>
          <cell r="F411">
            <v>4.1399999999999997</v>
          </cell>
          <cell r="G411">
            <v>50.49</v>
          </cell>
          <cell r="H411">
            <v>1.51</v>
          </cell>
          <cell r="I411">
            <v>18.37</v>
          </cell>
          <cell r="J411">
            <v>253.08</v>
          </cell>
        </row>
        <row r="412">
          <cell r="A412" t="str">
            <v>BSC_Wien_D</v>
          </cell>
          <cell r="B412">
            <v>430</v>
          </cell>
          <cell r="C412" t="str">
            <v>NOMD_Moedling</v>
          </cell>
          <cell r="D412">
            <v>1</v>
          </cell>
          <cell r="E412">
            <v>2</v>
          </cell>
          <cell r="F412">
            <v>6.04</v>
          </cell>
          <cell r="G412">
            <v>73.66</v>
          </cell>
          <cell r="H412">
            <v>1.78</v>
          </cell>
          <cell r="I412">
            <v>21.7</v>
          </cell>
          <cell r="J412">
            <v>298.94</v>
          </cell>
        </row>
        <row r="413">
          <cell r="A413" t="str">
            <v>BSC_Wien_D</v>
          </cell>
          <cell r="B413">
            <v>2130</v>
          </cell>
          <cell r="C413" t="str">
            <v>NOMD_Moedling</v>
          </cell>
          <cell r="D413">
            <v>1</v>
          </cell>
          <cell r="E413">
            <v>3</v>
          </cell>
          <cell r="F413">
            <v>5.0999999999999996</v>
          </cell>
          <cell r="G413">
            <v>62.22</v>
          </cell>
          <cell r="H413">
            <v>1.45</v>
          </cell>
          <cell r="I413">
            <v>17.73</v>
          </cell>
          <cell r="J413">
            <v>244.29</v>
          </cell>
        </row>
        <row r="414">
          <cell r="A414" t="str">
            <v>BSC_Mödling_A</v>
          </cell>
          <cell r="B414">
            <v>1190</v>
          </cell>
          <cell r="C414" t="str">
            <v>NOMD_Moedling_Ost</v>
          </cell>
          <cell r="D414">
            <v>1</v>
          </cell>
          <cell r="E414">
            <v>1</v>
          </cell>
          <cell r="F414">
            <v>4.33</v>
          </cell>
          <cell r="G414">
            <v>52.8</v>
          </cell>
          <cell r="H414">
            <v>1.36</v>
          </cell>
          <cell r="I414">
            <v>16.53</v>
          </cell>
          <cell r="J414">
            <v>227.71</v>
          </cell>
        </row>
        <row r="415">
          <cell r="A415" t="str">
            <v>BSC_Mödling_A</v>
          </cell>
          <cell r="B415">
            <v>7643</v>
          </cell>
          <cell r="C415" t="str">
            <v>NOMD_Moedling_Ost</v>
          </cell>
          <cell r="D415">
            <v>2</v>
          </cell>
          <cell r="E415">
            <v>1</v>
          </cell>
          <cell r="F415">
            <v>7.22</v>
          </cell>
          <cell r="G415">
            <v>88.05</v>
          </cell>
          <cell r="H415">
            <v>1.91</v>
          </cell>
          <cell r="I415">
            <v>23.3</v>
          </cell>
          <cell r="J415">
            <v>321.04000000000002</v>
          </cell>
        </row>
        <row r="416">
          <cell r="A416" t="str">
            <v>BSC_Mödling_A</v>
          </cell>
          <cell r="B416">
            <v>1270</v>
          </cell>
          <cell r="C416" t="str">
            <v>NOMD_Muenchendorf</v>
          </cell>
          <cell r="D416">
            <v>1</v>
          </cell>
          <cell r="E416">
            <v>1</v>
          </cell>
          <cell r="F416">
            <v>4</v>
          </cell>
          <cell r="G416">
            <v>48.78</v>
          </cell>
          <cell r="H416">
            <v>1.1200000000000001</v>
          </cell>
          <cell r="I416">
            <v>13.62</v>
          </cell>
          <cell r="J416">
            <v>187.58</v>
          </cell>
        </row>
        <row r="417">
          <cell r="A417" t="str">
            <v>BSC_Wien_D</v>
          </cell>
          <cell r="B417">
            <v>138</v>
          </cell>
          <cell r="C417" t="str">
            <v>NOMD_Perchtoldsdf_Ost</v>
          </cell>
          <cell r="D417">
            <v>1</v>
          </cell>
          <cell r="E417">
            <v>1</v>
          </cell>
          <cell r="F417">
            <v>3.06</v>
          </cell>
          <cell r="G417">
            <v>37.25</v>
          </cell>
          <cell r="H417">
            <v>0.83</v>
          </cell>
          <cell r="I417">
            <v>10.1</v>
          </cell>
          <cell r="J417">
            <v>139.08000000000001</v>
          </cell>
        </row>
        <row r="418">
          <cell r="A418" t="str">
            <v>BSC_Wien_D</v>
          </cell>
          <cell r="B418">
            <v>141</v>
          </cell>
          <cell r="C418" t="str">
            <v>NOMD_Perchtoldsdf_Ost</v>
          </cell>
          <cell r="D418">
            <v>1</v>
          </cell>
          <cell r="E418">
            <v>2</v>
          </cell>
          <cell r="F418">
            <v>3.09</v>
          </cell>
          <cell r="G418">
            <v>37.71</v>
          </cell>
          <cell r="H418">
            <v>1.03</v>
          </cell>
          <cell r="I418">
            <v>12.56</v>
          </cell>
          <cell r="J418">
            <v>173</v>
          </cell>
        </row>
        <row r="419">
          <cell r="A419" t="str">
            <v>BSC_Wien_D</v>
          </cell>
          <cell r="B419">
            <v>504</v>
          </cell>
          <cell r="C419" t="str">
            <v>NOMD_Perchtoldsdf_West</v>
          </cell>
          <cell r="D419">
            <v>1</v>
          </cell>
          <cell r="E419">
            <v>1</v>
          </cell>
          <cell r="F419">
            <v>4.09</v>
          </cell>
          <cell r="G419">
            <v>49.88</v>
          </cell>
          <cell r="H419">
            <v>1.29</v>
          </cell>
          <cell r="I419">
            <v>15.71</v>
          </cell>
          <cell r="J419">
            <v>216.37</v>
          </cell>
        </row>
        <row r="420">
          <cell r="A420" t="str">
            <v>BSC_Wien_D</v>
          </cell>
          <cell r="B420">
            <v>505</v>
          </cell>
          <cell r="C420" t="str">
            <v>NOMD_Perchtoldsdf_West</v>
          </cell>
          <cell r="D420">
            <v>1</v>
          </cell>
          <cell r="E420">
            <v>2</v>
          </cell>
          <cell r="F420">
            <v>3.29</v>
          </cell>
          <cell r="G420">
            <v>40.06</v>
          </cell>
          <cell r="H420">
            <v>0.97</v>
          </cell>
          <cell r="I420">
            <v>11.78</v>
          </cell>
          <cell r="J420">
            <v>162.29</v>
          </cell>
        </row>
        <row r="421">
          <cell r="A421" t="str">
            <v>BSC_Mödling_A</v>
          </cell>
          <cell r="B421">
            <v>216</v>
          </cell>
          <cell r="C421" t="str">
            <v>NOMD_Shopping_City_Sued</v>
          </cell>
          <cell r="D421">
            <v>1</v>
          </cell>
          <cell r="E421">
            <v>1</v>
          </cell>
          <cell r="F421">
            <v>9.33</v>
          </cell>
          <cell r="G421">
            <v>113.75</v>
          </cell>
          <cell r="H421">
            <v>2.34</v>
          </cell>
          <cell r="I421">
            <v>28.48</v>
          </cell>
          <cell r="J421">
            <v>392.29</v>
          </cell>
        </row>
        <row r="422">
          <cell r="A422" t="str">
            <v>BSC_Mödling_A</v>
          </cell>
          <cell r="B422">
            <v>217</v>
          </cell>
          <cell r="C422" t="str">
            <v>NOMD_Shopping_City_Sued</v>
          </cell>
          <cell r="D422">
            <v>1</v>
          </cell>
          <cell r="E422">
            <v>2</v>
          </cell>
          <cell r="F422">
            <v>9.3800000000000008</v>
          </cell>
          <cell r="G422">
            <v>114.39</v>
          </cell>
          <cell r="H422">
            <v>2.88</v>
          </cell>
          <cell r="I422">
            <v>35.159999999999997</v>
          </cell>
          <cell r="J422">
            <v>484.38</v>
          </cell>
        </row>
        <row r="423">
          <cell r="A423" t="str">
            <v>BSC_Mödling_A</v>
          </cell>
          <cell r="B423">
            <v>220</v>
          </cell>
          <cell r="C423" t="str">
            <v>NOMD_Shopping_City_Sued</v>
          </cell>
          <cell r="D423">
            <v>1</v>
          </cell>
          <cell r="E423">
            <v>3</v>
          </cell>
          <cell r="F423">
            <v>3.82</v>
          </cell>
          <cell r="G423">
            <v>46.61</v>
          </cell>
          <cell r="H423">
            <v>0.98</v>
          </cell>
          <cell r="I423">
            <v>12.01</v>
          </cell>
          <cell r="J423">
            <v>165.46</v>
          </cell>
        </row>
        <row r="424">
          <cell r="A424" t="str">
            <v>BSC_Mödling_A</v>
          </cell>
          <cell r="B424">
            <v>614</v>
          </cell>
          <cell r="C424" t="str">
            <v>NOMD_Sparbach</v>
          </cell>
          <cell r="D424">
            <v>1</v>
          </cell>
          <cell r="E424">
            <v>1</v>
          </cell>
          <cell r="F424">
            <v>1.41</v>
          </cell>
          <cell r="G424">
            <v>17.13</v>
          </cell>
          <cell r="H424">
            <v>0.35</v>
          </cell>
          <cell r="I424">
            <v>4.28</v>
          </cell>
          <cell r="J424">
            <v>58.93</v>
          </cell>
        </row>
        <row r="425">
          <cell r="A425" t="str">
            <v>BSC_Mödling_A</v>
          </cell>
          <cell r="B425">
            <v>613</v>
          </cell>
          <cell r="C425" t="str">
            <v>NOMD_Weissenbach</v>
          </cell>
          <cell r="D425">
            <v>1</v>
          </cell>
          <cell r="E425">
            <v>1</v>
          </cell>
          <cell r="F425">
            <v>0.81</v>
          </cell>
          <cell r="G425">
            <v>9.85</v>
          </cell>
          <cell r="H425">
            <v>0.15</v>
          </cell>
          <cell r="I425">
            <v>1.88</v>
          </cell>
          <cell r="J425">
            <v>25.96</v>
          </cell>
        </row>
        <row r="426">
          <cell r="A426" t="str">
            <v>BSC_Mödling_A</v>
          </cell>
          <cell r="B426">
            <v>328</v>
          </cell>
          <cell r="C426" t="str">
            <v>NOMD_Wiener_Neudorf</v>
          </cell>
          <cell r="D426">
            <v>1</v>
          </cell>
          <cell r="E426">
            <v>1</v>
          </cell>
          <cell r="F426">
            <v>5.07</v>
          </cell>
          <cell r="G426">
            <v>61.86</v>
          </cell>
          <cell r="H426">
            <v>1.03</v>
          </cell>
          <cell r="I426">
            <v>12.58</v>
          </cell>
          <cell r="J426">
            <v>173.3</v>
          </cell>
        </row>
        <row r="427">
          <cell r="A427" t="str">
            <v>BSC_Mödling_A</v>
          </cell>
          <cell r="B427">
            <v>329</v>
          </cell>
          <cell r="C427" t="str">
            <v>NOMD_Wiener_Neudorf</v>
          </cell>
          <cell r="D427">
            <v>1</v>
          </cell>
          <cell r="E427">
            <v>2</v>
          </cell>
          <cell r="F427">
            <v>6.22</v>
          </cell>
          <cell r="G427">
            <v>75.819999999999993</v>
          </cell>
          <cell r="H427">
            <v>1.59</v>
          </cell>
          <cell r="I427">
            <v>19.34</v>
          </cell>
          <cell r="J427">
            <v>266.38</v>
          </cell>
        </row>
        <row r="428">
          <cell r="A428" t="str">
            <v>BSC_Mödling_A</v>
          </cell>
          <cell r="B428">
            <v>330</v>
          </cell>
          <cell r="C428" t="str">
            <v>NOMD_Wiener_Neudorf</v>
          </cell>
          <cell r="D428">
            <v>1</v>
          </cell>
          <cell r="E428">
            <v>3</v>
          </cell>
          <cell r="F428">
            <v>6.45</v>
          </cell>
          <cell r="G428">
            <v>78.63</v>
          </cell>
          <cell r="H428">
            <v>2.16</v>
          </cell>
          <cell r="I428">
            <v>26.39</v>
          </cell>
          <cell r="J428">
            <v>363.57</v>
          </cell>
        </row>
        <row r="429">
          <cell r="A429" t="str">
            <v>BSC_St_Pölten_A</v>
          </cell>
          <cell r="B429">
            <v>670</v>
          </cell>
          <cell r="C429" t="str">
            <v>NOME_Aggsbach</v>
          </cell>
          <cell r="D429">
            <v>1</v>
          </cell>
          <cell r="E429">
            <v>1</v>
          </cell>
          <cell r="F429">
            <v>1.1100000000000001</v>
          </cell>
          <cell r="G429">
            <v>37.729999999999997</v>
          </cell>
          <cell r="H429">
            <v>0.31</v>
          </cell>
          <cell r="I429">
            <v>10.53</v>
          </cell>
          <cell r="J429">
            <v>51.93</v>
          </cell>
        </row>
        <row r="430">
          <cell r="A430" t="str">
            <v>BSC_Amstetten_A</v>
          </cell>
          <cell r="B430">
            <v>425</v>
          </cell>
          <cell r="C430" t="str">
            <v>NOME_Brunn</v>
          </cell>
          <cell r="D430">
            <v>1</v>
          </cell>
          <cell r="E430">
            <v>1</v>
          </cell>
          <cell r="F430">
            <v>6.19</v>
          </cell>
          <cell r="G430">
            <v>75.48</v>
          </cell>
          <cell r="H430">
            <v>1.58</v>
          </cell>
          <cell r="I430">
            <v>19.23</v>
          </cell>
          <cell r="J430">
            <v>264.89</v>
          </cell>
        </row>
        <row r="431">
          <cell r="A431" t="str">
            <v>BSC_St_Pölten_A</v>
          </cell>
          <cell r="B431">
            <v>1394</v>
          </cell>
          <cell r="C431" t="str">
            <v>NOME_Emmersdorf</v>
          </cell>
          <cell r="D431">
            <v>1</v>
          </cell>
          <cell r="E431">
            <v>1</v>
          </cell>
          <cell r="F431">
            <v>2.1</v>
          </cell>
          <cell r="G431">
            <v>25.55</v>
          </cell>
          <cell r="H431">
            <v>0.49</v>
          </cell>
          <cell r="I431">
            <v>5.93</v>
          </cell>
          <cell r="J431">
            <v>81.64</v>
          </cell>
        </row>
        <row r="432">
          <cell r="A432" t="str">
            <v>BSC_Amstetten_A</v>
          </cell>
          <cell r="B432">
            <v>983</v>
          </cell>
          <cell r="C432" t="str">
            <v>NOME_Hengstberg</v>
          </cell>
          <cell r="D432">
            <v>1</v>
          </cell>
          <cell r="E432">
            <v>1</v>
          </cell>
          <cell r="F432">
            <v>1.02</v>
          </cell>
          <cell r="G432">
            <v>34.659999999999997</v>
          </cell>
          <cell r="H432">
            <v>0.2</v>
          </cell>
          <cell r="I432">
            <v>6.65</v>
          </cell>
          <cell r="J432">
            <v>32.79</v>
          </cell>
        </row>
        <row r="433">
          <cell r="A433" t="str">
            <v>BSC_St_Pölten_A</v>
          </cell>
          <cell r="B433">
            <v>888</v>
          </cell>
          <cell r="C433" t="str">
            <v>NOME_Kilb</v>
          </cell>
          <cell r="D433">
            <v>1</v>
          </cell>
          <cell r="E433">
            <v>1</v>
          </cell>
          <cell r="F433">
            <v>1.5</v>
          </cell>
          <cell r="G433">
            <v>51.27</v>
          </cell>
          <cell r="H433">
            <v>0.46</v>
          </cell>
          <cell r="I433">
            <v>15.75</v>
          </cell>
          <cell r="J433">
            <v>77.680000000000007</v>
          </cell>
        </row>
        <row r="434">
          <cell r="A434" t="str">
            <v>BSC_St_Pölten_A</v>
          </cell>
          <cell r="B434">
            <v>60</v>
          </cell>
          <cell r="C434" t="str">
            <v>NOME_Loosdorf</v>
          </cell>
          <cell r="D434">
            <v>1</v>
          </cell>
          <cell r="E434">
            <v>1</v>
          </cell>
          <cell r="F434">
            <v>4.55</v>
          </cell>
          <cell r="G434">
            <v>55.46</v>
          </cell>
          <cell r="H434">
            <v>1.53</v>
          </cell>
          <cell r="I434">
            <v>18.68</v>
          </cell>
          <cell r="J434">
            <v>257.32</v>
          </cell>
        </row>
        <row r="435">
          <cell r="A435" t="str">
            <v>BSC_Amstetten_A</v>
          </cell>
          <cell r="B435">
            <v>897</v>
          </cell>
          <cell r="C435" t="str">
            <v>NOME_Marbach</v>
          </cell>
          <cell r="D435">
            <v>1</v>
          </cell>
          <cell r="E435">
            <v>1</v>
          </cell>
          <cell r="F435">
            <v>1.91</v>
          </cell>
          <cell r="G435">
            <v>23.29</v>
          </cell>
          <cell r="H435">
            <v>0.46</v>
          </cell>
          <cell r="I435">
            <v>5.59</v>
          </cell>
          <cell r="J435">
            <v>77</v>
          </cell>
        </row>
        <row r="436">
          <cell r="A436" t="str">
            <v>BSC_St_Pölten_A</v>
          </cell>
          <cell r="B436">
            <v>393</v>
          </cell>
          <cell r="C436" t="str">
            <v>NOME_Melk</v>
          </cell>
          <cell r="D436">
            <v>1</v>
          </cell>
          <cell r="E436">
            <v>1</v>
          </cell>
          <cell r="F436">
            <v>5.79</v>
          </cell>
          <cell r="G436">
            <v>70.61</v>
          </cell>
          <cell r="H436">
            <v>2.04</v>
          </cell>
          <cell r="I436">
            <v>24.83</v>
          </cell>
          <cell r="J436">
            <v>342.09</v>
          </cell>
        </row>
        <row r="437">
          <cell r="A437" t="str">
            <v>BSC_St_Pölten_A</v>
          </cell>
          <cell r="B437">
            <v>594</v>
          </cell>
          <cell r="C437" t="str">
            <v>NOME_Ornding</v>
          </cell>
          <cell r="D437">
            <v>1</v>
          </cell>
          <cell r="E437">
            <v>1</v>
          </cell>
          <cell r="F437">
            <v>2.72</v>
          </cell>
          <cell r="G437">
            <v>33.17</v>
          </cell>
          <cell r="H437">
            <v>0.79</v>
          </cell>
          <cell r="I437">
            <v>9.58</v>
          </cell>
          <cell r="J437">
            <v>132.01</v>
          </cell>
        </row>
        <row r="438">
          <cell r="A438" t="str">
            <v>BSC_Amstetten_A</v>
          </cell>
          <cell r="B438">
            <v>2014</v>
          </cell>
          <cell r="C438" t="str">
            <v>NOME_Persenbeug</v>
          </cell>
          <cell r="D438">
            <v>1</v>
          </cell>
          <cell r="E438">
            <v>1</v>
          </cell>
          <cell r="F438">
            <v>5.74</v>
          </cell>
          <cell r="G438">
            <v>70</v>
          </cell>
          <cell r="H438">
            <v>1.63</v>
          </cell>
          <cell r="I438">
            <v>19.86</v>
          </cell>
          <cell r="J438">
            <v>273.61</v>
          </cell>
        </row>
        <row r="439">
          <cell r="A439" t="str">
            <v>BSC_Amstetten_A</v>
          </cell>
          <cell r="B439">
            <v>982</v>
          </cell>
          <cell r="C439" t="str">
            <v>NOME_St_Leonhard</v>
          </cell>
          <cell r="D439">
            <v>1</v>
          </cell>
          <cell r="E439">
            <v>1</v>
          </cell>
          <cell r="F439">
            <v>2.75</v>
          </cell>
          <cell r="G439">
            <v>33.6</v>
          </cell>
          <cell r="H439">
            <v>0.57999999999999996</v>
          </cell>
          <cell r="I439">
            <v>7.13</v>
          </cell>
          <cell r="J439">
            <v>98.26</v>
          </cell>
        </row>
        <row r="440">
          <cell r="A440" t="str">
            <v>BSC_Amstetten_A</v>
          </cell>
          <cell r="B440">
            <v>276</v>
          </cell>
          <cell r="C440" t="str">
            <v>NOME_Weinzierlberg</v>
          </cell>
          <cell r="D440">
            <v>1</v>
          </cell>
          <cell r="E440">
            <v>1</v>
          </cell>
          <cell r="F440">
            <v>8.74</v>
          </cell>
          <cell r="G440">
            <v>106.64</v>
          </cell>
          <cell r="H440">
            <v>1.72</v>
          </cell>
          <cell r="I440">
            <v>20.94</v>
          </cell>
          <cell r="J440">
            <v>288.52999999999997</v>
          </cell>
        </row>
        <row r="441">
          <cell r="A441" t="str">
            <v>BSC_Amstetten_A</v>
          </cell>
          <cell r="B441">
            <v>275</v>
          </cell>
          <cell r="C441" t="str">
            <v>NOME_Ybbsfeld</v>
          </cell>
          <cell r="D441">
            <v>1</v>
          </cell>
          <cell r="E441">
            <v>1</v>
          </cell>
          <cell r="F441">
            <v>10.68</v>
          </cell>
          <cell r="G441">
            <v>130.21</v>
          </cell>
          <cell r="H441">
            <v>1.18</v>
          </cell>
          <cell r="I441">
            <v>14.41</v>
          </cell>
          <cell r="J441">
            <v>198.58</v>
          </cell>
        </row>
        <row r="442">
          <cell r="A442" t="str">
            <v>BSC_Mistelbach_A</v>
          </cell>
          <cell r="B442">
            <v>2056</v>
          </cell>
          <cell r="C442" t="str">
            <v>NOMI_Altlichtenwarth</v>
          </cell>
          <cell r="D442">
            <v>1</v>
          </cell>
          <cell r="E442">
            <v>1</v>
          </cell>
          <cell r="F442">
            <v>1.44</v>
          </cell>
          <cell r="G442">
            <v>49.06</v>
          </cell>
          <cell r="H442">
            <v>0.4</v>
          </cell>
          <cell r="I442">
            <v>13.46</v>
          </cell>
          <cell r="J442">
            <v>66.39</v>
          </cell>
        </row>
        <row r="443">
          <cell r="A443" t="str">
            <v>BSC_Mistelbach_A</v>
          </cell>
          <cell r="B443">
            <v>2053</v>
          </cell>
          <cell r="C443" t="str">
            <v>NOMI_Bernhardsthal</v>
          </cell>
          <cell r="D443">
            <v>1</v>
          </cell>
          <cell r="E443">
            <v>1</v>
          </cell>
          <cell r="F443">
            <v>1.36</v>
          </cell>
          <cell r="G443">
            <v>46.42</v>
          </cell>
          <cell r="H443">
            <v>0.21</v>
          </cell>
          <cell r="I443">
            <v>7.04</v>
          </cell>
          <cell r="J443">
            <v>34.700000000000003</v>
          </cell>
        </row>
        <row r="444">
          <cell r="A444" t="str">
            <v>BSC_Mistelbach_A</v>
          </cell>
          <cell r="B444">
            <v>2026</v>
          </cell>
          <cell r="C444" t="str">
            <v>NOMI_Eichenbrunn</v>
          </cell>
          <cell r="D444">
            <v>1</v>
          </cell>
          <cell r="E444">
            <v>1</v>
          </cell>
          <cell r="F444">
            <v>0.49</v>
          </cell>
          <cell r="G444">
            <v>16.61</v>
          </cell>
          <cell r="H444">
            <v>0.06</v>
          </cell>
          <cell r="I444">
            <v>2.0299999999999998</v>
          </cell>
          <cell r="J444">
            <v>10.01</v>
          </cell>
        </row>
        <row r="445">
          <cell r="A445" t="str">
            <v>BSC_Mistelbach_A</v>
          </cell>
          <cell r="B445">
            <v>708</v>
          </cell>
          <cell r="C445" t="str">
            <v>NOMI_Gaweinstal</v>
          </cell>
          <cell r="D445">
            <v>1</v>
          </cell>
          <cell r="E445">
            <v>1</v>
          </cell>
          <cell r="F445">
            <v>2.78</v>
          </cell>
          <cell r="G445">
            <v>33.93</v>
          </cell>
          <cell r="H445">
            <v>0.62</v>
          </cell>
          <cell r="I445">
            <v>7.6</v>
          </cell>
          <cell r="J445">
            <v>104.64</v>
          </cell>
        </row>
        <row r="446">
          <cell r="A446" t="str">
            <v>BSC_Mistelbach_A</v>
          </cell>
          <cell r="B446">
            <v>10720</v>
          </cell>
          <cell r="C446" t="str">
            <v>NOMI_Gross_Engersdorf</v>
          </cell>
          <cell r="D446">
            <v>1</v>
          </cell>
          <cell r="E446">
            <v>1</v>
          </cell>
          <cell r="F446">
            <v>1.26</v>
          </cell>
          <cell r="G446">
            <v>15.4</v>
          </cell>
          <cell r="H446">
            <v>0.19</v>
          </cell>
          <cell r="I446">
            <v>2.2599999999999998</v>
          </cell>
          <cell r="J446">
            <v>31.19</v>
          </cell>
        </row>
        <row r="447">
          <cell r="A447" t="str">
            <v>BSC_Mistelbach_A</v>
          </cell>
          <cell r="B447">
            <v>10721</v>
          </cell>
          <cell r="C447" t="str">
            <v>NOMI_Gross_Engersdorf</v>
          </cell>
          <cell r="D447">
            <v>1</v>
          </cell>
          <cell r="E447">
            <v>2</v>
          </cell>
          <cell r="F447">
            <v>1.73</v>
          </cell>
          <cell r="G447">
            <v>21.13</v>
          </cell>
          <cell r="H447">
            <v>0.38</v>
          </cell>
          <cell r="I447">
            <v>4.6100000000000003</v>
          </cell>
          <cell r="J447">
            <v>63.48</v>
          </cell>
        </row>
        <row r="448">
          <cell r="A448" t="str">
            <v>BSC_Mistelbach_A</v>
          </cell>
          <cell r="B448">
            <v>2038</v>
          </cell>
          <cell r="C448" t="str">
            <v>NOMI_Hobersdorf</v>
          </cell>
          <cell r="D448">
            <v>1</v>
          </cell>
          <cell r="E448">
            <v>1</v>
          </cell>
          <cell r="F448">
            <v>2.4700000000000002</v>
          </cell>
          <cell r="G448">
            <v>84.14</v>
          </cell>
          <cell r="H448">
            <v>0.53</v>
          </cell>
          <cell r="I448">
            <v>18.13</v>
          </cell>
          <cell r="J448">
            <v>89.41</v>
          </cell>
        </row>
        <row r="449">
          <cell r="A449" t="str">
            <v>BSC_Mistelbach_A</v>
          </cell>
          <cell r="B449">
            <v>2040</v>
          </cell>
          <cell r="C449" t="str">
            <v>NOMI_Hoerersdorf</v>
          </cell>
          <cell r="D449">
            <v>1</v>
          </cell>
          <cell r="E449">
            <v>1</v>
          </cell>
          <cell r="F449">
            <v>1.17</v>
          </cell>
          <cell r="G449">
            <v>39.94</v>
          </cell>
          <cell r="H449">
            <v>0.34</v>
          </cell>
          <cell r="I449">
            <v>11.66</v>
          </cell>
          <cell r="J449">
            <v>57.5</v>
          </cell>
        </row>
        <row r="450">
          <cell r="A450" t="str">
            <v>BSC_Mistelbach_A</v>
          </cell>
          <cell r="B450">
            <v>1306</v>
          </cell>
          <cell r="C450" t="str">
            <v>NOMI_Kasanberg</v>
          </cell>
          <cell r="D450">
            <v>1</v>
          </cell>
          <cell r="E450">
            <v>1</v>
          </cell>
          <cell r="F450">
            <v>1.67</v>
          </cell>
          <cell r="G450">
            <v>56.81</v>
          </cell>
          <cell r="H450">
            <v>0.4</v>
          </cell>
          <cell r="I450">
            <v>13.75</v>
          </cell>
          <cell r="J450">
            <v>67.81</v>
          </cell>
        </row>
        <row r="451">
          <cell r="A451" t="str">
            <v>BSC_Mistelbach_A</v>
          </cell>
          <cell r="B451">
            <v>2057</v>
          </cell>
          <cell r="C451" t="str">
            <v>NOMI_Katzelsdorf</v>
          </cell>
          <cell r="D451">
            <v>1</v>
          </cell>
          <cell r="E451">
            <v>1</v>
          </cell>
          <cell r="F451">
            <v>0.97</v>
          </cell>
          <cell r="G451">
            <v>32.96</v>
          </cell>
          <cell r="H451">
            <v>0.13</v>
          </cell>
          <cell r="I451">
            <v>4.5</v>
          </cell>
          <cell r="J451">
            <v>22.18</v>
          </cell>
        </row>
        <row r="452">
          <cell r="A452" t="str">
            <v>BSC_Mistelbach_A</v>
          </cell>
          <cell r="B452">
            <v>2016</v>
          </cell>
          <cell r="C452" t="str">
            <v>NOMI_Laa_an_der_Thaya</v>
          </cell>
          <cell r="D452">
            <v>1</v>
          </cell>
          <cell r="E452">
            <v>1</v>
          </cell>
          <cell r="F452">
            <v>2.96</v>
          </cell>
          <cell r="G452">
            <v>32.909999999999997</v>
          </cell>
          <cell r="H452">
            <v>0.85</v>
          </cell>
          <cell r="I452">
            <v>9.42</v>
          </cell>
          <cell r="J452">
            <v>142.55000000000001</v>
          </cell>
        </row>
        <row r="453">
          <cell r="A453" t="str">
            <v>BSC_Mistelbach_A</v>
          </cell>
          <cell r="B453">
            <v>749</v>
          </cell>
          <cell r="C453" t="str">
            <v>NOMI_Mistelbach</v>
          </cell>
          <cell r="D453">
            <v>1</v>
          </cell>
          <cell r="E453">
            <v>1</v>
          </cell>
          <cell r="F453">
            <v>4.45</v>
          </cell>
          <cell r="G453">
            <v>54.3</v>
          </cell>
          <cell r="H453">
            <v>1.58</v>
          </cell>
          <cell r="I453">
            <v>19.22</v>
          </cell>
          <cell r="J453">
            <v>264.79000000000002</v>
          </cell>
        </row>
        <row r="454">
          <cell r="A454" t="str">
            <v>BSC_Mistelbach_A</v>
          </cell>
          <cell r="B454">
            <v>750</v>
          </cell>
          <cell r="C454" t="str">
            <v>NOMI_Neubau</v>
          </cell>
          <cell r="D454">
            <v>1</v>
          </cell>
          <cell r="E454">
            <v>1</v>
          </cell>
          <cell r="F454">
            <v>1.35</v>
          </cell>
          <cell r="G454">
            <v>16.52</v>
          </cell>
          <cell r="H454">
            <v>0.27</v>
          </cell>
          <cell r="I454">
            <v>3.25</v>
          </cell>
          <cell r="J454">
            <v>44.81</v>
          </cell>
        </row>
        <row r="455">
          <cell r="A455" t="str">
            <v>BSC_Mistelbach_A</v>
          </cell>
          <cell r="B455">
            <v>2022</v>
          </cell>
          <cell r="C455" t="str">
            <v>NOMI_Poysdorf</v>
          </cell>
          <cell r="D455">
            <v>1</v>
          </cell>
          <cell r="E455">
            <v>1</v>
          </cell>
          <cell r="F455">
            <v>1.88</v>
          </cell>
          <cell r="G455">
            <v>64.13</v>
          </cell>
          <cell r="H455">
            <v>0.43</v>
          </cell>
          <cell r="I455">
            <v>14.68</v>
          </cell>
          <cell r="J455">
            <v>72.37</v>
          </cell>
        </row>
        <row r="456">
          <cell r="A456" t="str">
            <v>BSC_Mistelbach_A</v>
          </cell>
          <cell r="B456">
            <v>963</v>
          </cell>
          <cell r="C456" t="str">
            <v>NOMI_Schrick</v>
          </cell>
          <cell r="D456">
            <v>1</v>
          </cell>
          <cell r="E456">
            <v>1</v>
          </cell>
          <cell r="F456">
            <v>0.87</v>
          </cell>
          <cell r="G456">
            <v>29.64</v>
          </cell>
          <cell r="H456">
            <v>0.2</v>
          </cell>
          <cell r="I456">
            <v>6.77</v>
          </cell>
          <cell r="J456">
            <v>33.380000000000003</v>
          </cell>
        </row>
        <row r="457">
          <cell r="A457" t="str">
            <v>BSC_Mistelbach_A</v>
          </cell>
          <cell r="B457">
            <v>2019</v>
          </cell>
          <cell r="C457" t="str">
            <v>NOMI_Staatz</v>
          </cell>
          <cell r="D457">
            <v>1</v>
          </cell>
          <cell r="E457">
            <v>1</v>
          </cell>
          <cell r="F457">
            <v>0.85</v>
          </cell>
          <cell r="G457">
            <v>28.96</v>
          </cell>
          <cell r="H457">
            <v>0.17</v>
          </cell>
          <cell r="I457">
            <v>5.88</v>
          </cell>
          <cell r="J457">
            <v>28.98</v>
          </cell>
        </row>
        <row r="458">
          <cell r="A458" t="str">
            <v>BSC_Mistelbach_A</v>
          </cell>
          <cell r="B458">
            <v>2024</v>
          </cell>
          <cell r="C458" t="str">
            <v>NOMI_Stronsdorf</v>
          </cell>
          <cell r="D458">
            <v>1</v>
          </cell>
          <cell r="E458">
            <v>1</v>
          </cell>
          <cell r="F458">
            <v>1.44</v>
          </cell>
          <cell r="G458">
            <v>48.97</v>
          </cell>
          <cell r="H458">
            <v>0.3</v>
          </cell>
          <cell r="I458">
            <v>10.16</v>
          </cell>
          <cell r="J458">
            <v>50.12</v>
          </cell>
        </row>
        <row r="459">
          <cell r="A459" t="str">
            <v>BSC_Mistelbach_A</v>
          </cell>
          <cell r="B459">
            <v>2041</v>
          </cell>
          <cell r="C459" t="str">
            <v>NOMI_Wildenduernbach</v>
          </cell>
          <cell r="D459">
            <v>1</v>
          </cell>
          <cell r="E459">
            <v>1</v>
          </cell>
          <cell r="F459">
            <v>1.1499999999999999</v>
          </cell>
          <cell r="G459">
            <v>14.02</v>
          </cell>
          <cell r="H459">
            <v>0.16</v>
          </cell>
          <cell r="I459">
            <v>1.99</v>
          </cell>
          <cell r="J459">
            <v>27.44</v>
          </cell>
        </row>
        <row r="460">
          <cell r="A460" t="str">
            <v>BSC_Mistelbach_A</v>
          </cell>
          <cell r="B460">
            <v>690</v>
          </cell>
          <cell r="C460" t="str">
            <v>NOMI_Wolkersdorf</v>
          </cell>
          <cell r="D460">
            <v>1</v>
          </cell>
          <cell r="E460">
            <v>1</v>
          </cell>
          <cell r="F460">
            <v>5.49</v>
          </cell>
          <cell r="G460">
            <v>66.89</v>
          </cell>
          <cell r="H460">
            <v>1.51</v>
          </cell>
          <cell r="I460">
            <v>18.420000000000002</v>
          </cell>
          <cell r="J460">
            <v>253.72</v>
          </cell>
        </row>
        <row r="461">
          <cell r="A461" t="str">
            <v>BSC_Mistelbach_A</v>
          </cell>
          <cell r="B461">
            <v>2121</v>
          </cell>
          <cell r="C461" t="str">
            <v>NOMI_Wulzeshofen</v>
          </cell>
          <cell r="D461">
            <v>1</v>
          </cell>
          <cell r="E461">
            <v>1</v>
          </cell>
          <cell r="F461">
            <v>1.4</v>
          </cell>
          <cell r="G461">
            <v>47.69</v>
          </cell>
          <cell r="H461">
            <v>0.21</v>
          </cell>
          <cell r="I461">
            <v>7.28</v>
          </cell>
          <cell r="J461">
            <v>35.880000000000003</v>
          </cell>
        </row>
        <row r="462">
          <cell r="A462" t="str">
            <v>BSC_Hartberg_A</v>
          </cell>
          <cell r="B462">
            <v>475</v>
          </cell>
          <cell r="C462" t="str">
            <v>NONK_Gleissenfeld</v>
          </cell>
          <cell r="D462">
            <v>1</v>
          </cell>
          <cell r="E462">
            <v>1</v>
          </cell>
          <cell r="F462">
            <v>1.47</v>
          </cell>
          <cell r="G462">
            <v>50.08</v>
          </cell>
          <cell r="H462">
            <v>0.43</v>
          </cell>
          <cell r="I462">
            <v>14.63</v>
          </cell>
          <cell r="J462">
            <v>72.17</v>
          </cell>
        </row>
        <row r="463">
          <cell r="A463" t="str">
            <v>BSC_Mödling_A</v>
          </cell>
          <cell r="B463">
            <v>611</v>
          </cell>
          <cell r="C463" t="str">
            <v>NONK_Gloggnitz</v>
          </cell>
          <cell r="D463">
            <v>1</v>
          </cell>
          <cell r="E463">
            <v>1</v>
          </cell>
          <cell r="F463">
            <v>1.56</v>
          </cell>
          <cell r="G463">
            <v>53.14</v>
          </cell>
          <cell r="H463">
            <v>0.44</v>
          </cell>
          <cell r="I463">
            <v>14.9</v>
          </cell>
          <cell r="J463">
            <v>73.5</v>
          </cell>
        </row>
        <row r="464">
          <cell r="A464" t="str">
            <v>BSC_Wiener_Neustadt_A</v>
          </cell>
          <cell r="B464">
            <v>2036</v>
          </cell>
          <cell r="C464" t="str">
            <v>NONK_Gloggnitz_City</v>
          </cell>
          <cell r="D464">
            <v>1</v>
          </cell>
          <cell r="E464">
            <v>1</v>
          </cell>
          <cell r="F464">
            <v>2.02</v>
          </cell>
          <cell r="G464">
            <v>24.66</v>
          </cell>
          <cell r="H464">
            <v>0.57999999999999996</v>
          </cell>
          <cell r="I464">
            <v>7.05</v>
          </cell>
          <cell r="J464">
            <v>97.12</v>
          </cell>
        </row>
        <row r="465">
          <cell r="A465" t="str">
            <v>BSC_Wiener_Neustadt_A</v>
          </cell>
          <cell r="B465">
            <v>2410</v>
          </cell>
          <cell r="C465" t="str">
            <v>NONK_Gloggnitz_City</v>
          </cell>
          <cell r="D465">
            <v>1</v>
          </cell>
          <cell r="E465">
            <v>2</v>
          </cell>
          <cell r="F465">
            <v>1.88</v>
          </cell>
          <cell r="G465">
            <v>22.86</v>
          </cell>
          <cell r="H465">
            <v>0.34</v>
          </cell>
          <cell r="I465">
            <v>4.12</v>
          </cell>
          <cell r="J465">
            <v>56.8</v>
          </cell>
        </row>
        <row r="466">
          <cell r="A466" t="str">
            <v>BSC_Wiener_Neustadt_A</v>
          </cell>
          <cell r="B466">
            <v>658</v>
          </cell>
          <cell r="C466" t="str">
            <v>NONK_Goettschach</v>
          </cell>
          <cell r="D466">
            <v>1</v>
          </cell>
          <cell r="E466">
            <v>1</v>
          </cell>
          <cell r="F466">
            <v>1.67</v>
          </cell>
          <cell r="G466">
            <v>56.89</v>
          </cell>
          <cell r="H466">
            <v>0.38</v>
          </cell>
          <cell r="I466">
            <v>12.91</v>
          </cell>
          <cell r="J466">
            <v>63.69</v>
          </cell>
        </row>
        <row r="467">
          <cell r="A467" t="str">
            <v>BSC_Hartberg_A</v>
          </cell>
          <cell r="B467">
            <v>380</v>
          </cell>
          <cell r="C467" t="str">
            <v>NONK_Grimmenstein</v>
          </cell>
          <cell r="D467">
            <v>1</v>
          </cell>
          <cell r="E467">
            <v>1</v>
          </cell>
          <cell r="F467">
            <v>2.0299999999999998</v>
          </cell>
          <cell r="G467">
            <v>69.069999999999993</v>
          </cell>
          <cell r="H467">
            <v>0.44</v>
          </cell>
          <cell r="I467">
            <v>14.99</v>
          </cell>
          <cell r="J467">
            <v>73.92</v>
          </cell>
        </row>
        <row r="468">
          <cell r="A468" t="str">
            <v>BSC_Hartberg_A</v>
          </cell>
          <cell r="B468">
            <v>379</v>
          </cell>
          <cell r="C468" t="str">
            <v>NONK_Grottendorf</v>
          </cell>
          <cell r="D468">
            <v>1</v>
          </cell>
          <cell r="E468">
            <v>1</v>
          </cell>
          <cell r="F468">
            <v>2.19</v>
          </cell>
          <cell r="G468">
            <v>74.61</v>
          </cell>
          <cell r="H468">
            <v>0.48</v>
          </cell>
          <cell r="I468">
            <v>16.52</v>
          </cell>
          <cell r="J468">
            <v>81.47</v>
          </cell>
        </row>
        <row r="469">
          <cell r="A469" t="str">
            <v>BSC_Wiener_Neustadt_A</v>
          </cell>
          <cell r="B469">
            <v>2044</v>
          </cell>
          <cell r="C469" t="str">
            <v>NONK_Gruenbach</v>
          </cell>
          <cell r="D469">
            <v>1</v>
          </cell>
          <cell r="E469">
            <v>1</v>
          </cell>
          <cell r="F469">
            <v>2.2400000000000002</v>
          </cell>
          <cell r="G469">
            <v>27.35</v>
          </cell>
          <cell r="H469">
            <v>0.43</v>
          </cell>
          <cell r="I469">
            <v>5.26</v>
          </cell>
          <cell r="J469">
            <v>72.44</v>
          </cell>
        </row>
        <row r="470">
          <cell r="A470" t="str">
            <v>BSC_Hartberg_A</v>
          </cell>
          <cell r="B470">
            <v>378</v>
          </cell>
          <cell r="C470" t="str">
            <v>NONK_Kulma</v>
          </cell>
          <cell r="D470">
            <v>1</v>
          </cell>
          <cell r="E470">
            <v>1</v>
          </cell>
          <cell r="F470">
            <v>1.34</v>
          </cell>
          <cell r="G470">
            <v>45.65</v>
          </cell>
          <cell r="H470">
            <v>0.12</v>
          </cell>
          <cell r="I470">
            <v>4.26</v>
          </cell>
          <cell r="J470">
            <v>20.98</v>
          </cell>
        </row>
        <row r="471">
          <cell r="A471" t="str">
            <v>BSC_Mödling_A</v>
          </cell>
          <cell r="B471">
            <v>278</v>
          </cell>
          <cell r="C471" t="str">
            <v>NONK_Loipersbach</v>
          </cell>
          <cell r="D471">
            <v>1</v>
          </cell>
          <cell r="E471">
            <v>1</v>
          </cell>
          <cell r="F471">
            <v>2.31</v>
          </cell>
          <cell r="G471">
            <v>28.23</v>
          </cell>
          <cell r="H471">
            <v>0.79</v>
          </cell>
          <cell r="I471">
            <v>9.59</v>
          </cell>
          <cell r="J471">
            <v>132.11000000000001</v>
          </cell>
        </row>
        <row r="472">
          <cell r="A472" t="str">
            <v>BSC_Mödling_A</v>
          </cell>
          <cell r="B472">
            <v>280</v>
          </cell>
          <cell r="C472" t="str">
            <v>NONK_Neunkirchen</v>
          </cell>
          <cell r="D472">
            <v>1</v>
          </cell>
          <cell r="E472">
            <v>1</v>
          </cell>
          <cell r="F472">
            <v>10.130000000000001</v>
          </cell>
          <cell r="G472">
            <v>123.59</v>
          </cell>
          <cell r="H472">
            <v>3.31</v>
          </cell>
          <cell r="I472">
            <v>40.35</v>
          </cell>
          <cell r="J472">
            <v>555.9</v>
          </cell>
        </row>
        <row r="473">
          <cell r="A473" t="str">
            <v>BSC_Wiener_Neustadt_A</v>
          </cell>
          <cell r="B473">
            <v>2034</v>
          </cell>
          <cell r="C473" t="str">
            <v>NONK_Payerbach</v>
          </cell>
          <cell r="D473">
            <v>1</v>
          </cell>
          <cell r="E473">
            <v>1</v>
          </cell>
          <cell r="F473">
            <v>2.59</v>
          </cell>
          <cell r="G473">
            <v>31.58</v>
          </cell>
          <cell r="H473">
            <v>0.52</v>
          </cell>
          <cell r="I473">
            <v>6.33</v>
          </cell>
          <cell r="J473">
            <v>87.14</v>
          </cell>
        </row>
        <row r="474">
          <cell r="A474" t="str">
            <v>BSC_Wiener_Neustadt_A</v>
          </cell>
          <cell r="B474">
            <v>2013</v>
          </cell>
          <cell r="C474" t="str">
            <v>NONK_Saubersdorf</v>
          </cell>
          <cell r="D474">
            <v>1</v>
          </cell>
          <cell r="E474">
            <v>1</v>
          </cell>
          <cell r="F474">
            <v>3.08</v>
          </cell>
          <cell r="G474">
            <v>37.590000000000003</v>
          </cell>
          <cell r="H474">
            <v>0.8</v>
          </cell>
          <cell r="I474">
            <v>9.82</v>
          </cell>
          <cell r="J474">
            <v>135.22</v>
          </cell>
        </row>
        <row r="475">
          <cell r="A475" t="str">
            <v>BSC_Mödling_A</v>
          </cell>
          <cell r="B475">
            <v>610</v>
          </cell>
          <cell r="C475" t="str">
            <v>NONK_Semmering</v>
          </cell>
          <cell r="D475">
            <v>1</v>
          </cell>
          <cell r="E475">
            <v>1</v>
          </cell>
          <cell r="F475">
            <v>1.96</v>
          </cell>
          <cell r="G475">
            <v>23.87</v>
          </cell>
          <cell r="H475">
            <v>0.43</v>
          </cell>
          <cell r="I475">
            <v>5.3</v>
          </cell>
          <cell r="J475">
            <v>73.010000000000005</v>
          </cell>
        </row>
        <row r="476">
          <cell r="A476" t="str">
            <v>BSC_Wiener_Neustadt_A</v>
          </cell>
          <cell r="B476">
            <v>1189</v>
          </cell>
          <cell r="C476" t="str">
            <v>NONK_St_Egyden</v>
          </cell>
          <cell r="D476">
            <v>1</v>
          </cell>
          <cell r="E476">
            <v>1</v>
          </cell>
          <cell r="F476">
            <v>1.23</v>
          </cell>
          <cell r="G476">
            <v>41.82</v>
          </cell>
          <cell r="H476">
            <v>0.28000000000000003</v>
          </cell>
          <cell r="I476">
            <v>9.43</v>
          </cell>
          <cell r="J476">
            <v>46.52</v>
          </cell>
        </row>
        <row r="477">
          <cell r="A477" t="str">
            <v>BSC_Wiener_Neustadt_A</v>
          </cell>
          <cell r="B477">
            <v>2025</v>
          </cell>
          <cell r="C477" t="str">
            <v>NONK_Unterhoeflein</v>
          </cell>
          <cell r="D477">
            <v>1</v>
          </cell>
          <cell r="E477">
            <v>1</v>
          </cell>
          <cell r="F477">
            <v>1.19</v>
          </cell>
          <cell r="G477">
            <v>40.54</v>
          </cell>
          <cell r="H477">
            <v>0.26</v>
          </cell>
          <cell r="I477">
            <v>8.7100000000000009</v>
          </cell>
          <cell r="J477">
            <v>42.96</v>
          </cell>
        </row>
        <row r="478">
          <cell r="A478" t="str">
            <v>BSC_Wiener_Neustadt_A</v>
          </cell>
          <cell r="B478">
            <v>612</v>
          </cell>
          <cell r="C478" t="str">
            <v>NONK_Wimpassing</v>
          </cell>
          <cell r="D478">
            <v>1</v>
          </cell>
          <cell r="E478">
            <v>1</v>
          </cell>
          <cell r="F478">
            <v>4.54</v>
          </cell>
          <cell r="G478">
            <v>55.3</v>
          </cell>
          <cell r="H478">
            <v>1.31</v>
          </cell>
          <cell r="I478">
            <v>16</v>
          </cell>
          <cell r="J478">
            <v>220.42</v>
          </cell>
        </row>
        <row r="479">
          <cell r="A479" t="str">
            <v>BSC_Wiener_Neustadt_A</v>
          </cell>
          <cell r="B479">
            <v>2388</v>
          </cell>
          <cell r="C479" t="str">
            <v>NONK_Wimpassing</v>
          </cell>
          <cell r="D479">
            <v>2</v>
          </cell>
          <cell r="E479">
            <v>1</v>
          </cell>
          <cell r="F479">
            <v>5.04</v>
          </cell>
          <cell r="G479">
            <v>61.43</v>
          </cell>
          <cell r="H479">
            <v>1.5</v>
          </cell>
          <cell r="I479">
            <v>18.27</v>
          </cell>
          <cell r="J479">
            <v>251.73</v>
          </cell>
        </row>
        <row r="480">
          <cell r="A480" t="str">
            <v>BSC_St_Pölten_A</v>
          </cell>
          <cell r="B480">
            <v>595</v>
          </cell>
          <cell r="C480" t="str">
            <v>NOPL_Aschberg</v>
          </cell>
          <cell r="D480">
            <v>1</v>
          </cell>
          <cell r="E480">
            <v>1</v>
          </cell>
          <cell r="F480">
            <v>4.1100000000000003</v>
          </cell>
          <cell r="G480">
            <v>50.12</v>
          </cell>
          <cell r="H480">
            <v>1.27</v>
          </cell>
          <cell r="I480">
            <v>15.55</v>
          </cell>
          <cell r="J480">
            <v>214.16</v>
          </cell>
        </row>
        <row r="481">
          <cell r="A481" t="str">
            <v>BSC_St_Pölten_A</v>
          </cell>
          <cell r="B481">
            <v>394</v>
          </cell>
          <cell r="C481" t="str">
            <v>NOPL_Boeheimkirchen</v>
          </cell>
          <cell r="D481">
            <v>1</v>
          </cell>
          <cell r="E481">
            <v>1</v>
          </cell>
          <cell r="F481">
            <v>5.21</v>
          </cell>
          <cell r="G481">
            <v>63.47</v>
          </cell>
          <cell r="H481">
            <v>1.43</v>
          </cell>
          <cell r="I481">
            <v>17.41</v>
          </cell>
          <cell r="J481">
            <v>239.9</v>
          </cell>
        </row>
        <row r="482">
          <cell r="A482" t="str">
            <v>BSC_St_Pölten_A</v>
          </cell>
          <cell r="B482">
            <v>2150</v>
          </cell>
          <cell r="C482" t="str">
            <v>NOPL_Eichgraben</v>
          </cell>
          <cell r="D482">
            <v>1</v>
          </cell>
          <cell r="E482">
            <v>1</v>
          </cell>
          <cell r="F482">
            <v>2.54</v>
          </cell>
          <cell r="G482">
            <v>30.97</v>
          </cell>
          <cell r="H482">
            <v>0.74</v>
          </cell>
          <cell r="I482">
            <v>9.01</v>
          </cell>
          <cell r="J482">
            <v>124.13</v>
          </cell>
        </row>
        <row r="483">
          <cell r="A483" t="str">
            <v>BSC_Wien_E</v>
          </cell>
          <cell r="B483">
            <v>1608</v>
          </cell>
          <cell r="C483" t="str">
            <v>NOPL_Gschaid</v>
          </cell>
          <cell r="D483">
            <v>1</v>
          </cell>
          <cell r="E483">
            <v>1</v>
          </cell>
          <cell r="F483">
            <v>3.57</v>
          </cell>
          <cell r="G483">
            <v>43.5</v>
          </cell>
          <cell r="H483">
            <v>0.85</v>
          </cell>
          <cell r="I483">
            <v>10.41</v>
          </cell>
          <cell r="J483">
            <v>143.44999999999999</v>
          </cell>
        </row>
        <row r="484">
          <cell r="A484" t="str">
            <v>BSC_St_Pölten_A</v>
          </cell>
          <cell r="B484">
            <v>638</v>
          </cell>
          <cell r="C484" t="str">
            <v>NOPL_Herzogenburg</v>
          </cell>
          <cell r="D484">
            <v>1</v>
          </cell>
          <cell r="E484">
            <v>1</v>
          </cell>
          <cell r="F484">
            <v>6.42</v>
          </cell>
          <cell r="G484">
            <v>78.260000000000005</v>
          </cell>
          <cell r="H484">
            <v>2.46</v>
          </cell>
          <cell r="I484">
            <v>30.03</v>
          </cell>
          <cell r="J484">
            <v>413.76</v>
          </cell>
        </row>
        <row r="485">
          <cell r="A485" t="str">
            <v>BSC_St_Pölten_A</v>
          </cell>
          <cell r="B485">
            <v>1010</v>
          </cell>
          <cell r="C485" t="str">
            <v>NOPL_Hofstetten</v>
          </cell>
          <cell r="D485">
            <v>1</v>
          </cell>
          <cell r="E485">
            <v>1</v>
          </cell>
          <cell r="F485">
            <v>1.6</v>
          </cell>
          <cell r="G485">
            <v>54.59</v>
          </cell>
          <cell r="H485">
            <v>0.3</v>
          </cell>
          <cell r="I485">
            <v>10.220000000000001</v>
          </cell>
          <cell r="J485">
            <v>50.39</v>
          </cell>
        </row>
        <row r="486">
          <cell r="A486" t="str">
            <v>BSC_St_Pölten_A</v>
          </cell>
          <cell r="B486">
            <v>989</v>
          </cell>
          <cell r="C486" t="str">
            <v>NOPL_Kirchberg</v>
          </cell>
          <cell r="D486">
            <v>1</v>
          </cell>
          <cell r="E486">
            <v>1</v>
          </cell>
          <cell r="F486">
            <v>1.37</v>
          </cell>
          <cell r="G486">
            <v>46.76</v>
          </cell>
          <cell r="H486">
            <v>0.39</v>
          </cell>
          <cell r="I486">
            <v>13.14</v>
          </cell>
          <cell r="J486">
            <v>64.790000000000006</v>
          </cell>
        </row>
        <row r="487">
          <cell r="A487" t="str">
            <v>BSC_St_Pölten_A</v>
          </cell>
          <cell r="B487">
            <v>541</v>
          </cell>
          <cell r="C487" t="str">
            <v>NOPL_Kreith</v>
          </cell>
          <cell r="D487">
            <v>1</v>
          </cell>
          <cell r="E487">
            <v>1</v>
          </cell>
          <cell r="F487">
            <v>2.38</v>
          </cell>
          <cell r="G487">
            <v>81.08</v>
          </cell>
          <cell r="H487">
            <v>0.7</v>
          </cell>
          <cell r="I487">
            <v>23.87</v>
          </cell>
          <cell r="J487">
            <v>117.7</v>
          </cell>
        </row>
        <row r="488">
          <cell r="A488" t="str">
            <v>BSC_St_Pölten_A</v>
          </cell>
          <cell r="B488">
            <v>1030</v>
          </cell>
          <cell r="C488" t="str">
            <v>NOPL_Neulengbach</v>
          </cell>
          <cell r="D488">
            <v>1</v>
          </cell>
          <cell r="E488">
            <v>1</v>
          </cell>
          <cell r="F488">
            <v>3.5</v>
          </cell>
          <cell r="G488">
            <v>42.71</v>
          </cell>
          <cell r="H488">
            <v>0.83</v>
          </cell>
          <cell r="I488">
            <v>10.16</v>
          </cell>
          <cell r="J488">
            <v>140</v>
          </cell>
        </row>
        <row r="489">
          <cell r="A489" t="str">
            <v>BSC_St_Pölten_A</v>
          </cell>
          <cell r="B489">
            <v>1316</v>
          </cell>
          <cell r="C489" t="str">
            <v>NOPL_Ober_Grafendorf</v>
          </cell>
          <cell r="D489">
            <v>1</v>
          </cell>
          <cell r="E489">
            <v>1</v>
          </cell>
          <cell r="F489">
            <v>3.91</v>
          </cell>
          <cell r="G489">
            <v>47.65</v>
          </cell>
          <cell r="H489">
            <v>1.08</v>
          </cell>
          <cell r="I489">
            <v>13.22</v>
          </cell>
          <cell r="J489">
            <v>182.18</v>
          </cell>
        </row>
        <row r="490">
          <cell r="A490" t="str">
            <v>BSC_St_Pölten_A</v>
          </cell>
          <cell r="B490">
            <v>802</v>
          </cell>
          <cell r="C490" t="str">
            <v>NOPL_Perschling</v>
          </cell>
          <cell r="D490">
            <v>1</v>
          </cell>
          <cell r="E490">
            <v>1</v>
          </cell>
          <cell r="F490">
            <v>2.13</v>
          </cell>
          <cell r="G490">
            <v>26.04</v>
          </cell>
          <cell r="H490">
            <v>0.34</v>
          </cell>
          <cell r="I490">
            <v>4.2</v>
          </cell>
          <cell r="J490">
            <v>57.91</v>
          </cell>
        </row>
        <row r="491">
          <cell r="A491" t="str">
            <v>BSC_St_Pölten_A</v>
          </cell>
          <cell r="B491">
            <v>9235</v>
          </cell>
          <cell r="C491" t="str">
            <v>NOPL_Pyhra</v>
          </cell>
          <cell r="D491">
            <v>1</v>
          </cell>
          <cell r="E491">
            <v>1</v>
          </cell>
          <cell r="F491">
            <v>2.48</v>
          </cell>
          <cell r="G491">
            <v>30.18</v>
          </cell>
          <cell r="H491">
            <v>0.41</v>
          </cell>
          <cell r="I491">
            <v>4.99</v>
          </cell>
          <cell r="J491">
            <v>68.760000000000005</v>
          </cell>
        </row>
        <row r="492">
          <cell r="A492" t="str">
            <v>BSC_St_Pölten_A</v>
          </cell>
          <cell r="B492">
            <v>1695</v>
          </cell>
          <cell r="C492" t="str">
            <v>NOPL_Rabenstein</v>
          </cell>
          <cell r="D492">
            <v>1</v>
          </cell>
          <cell r="E492">
            <v>1</v>
          </cell>
          <cell r="F492">
            <v>2.02</v>
          </cell>
          <cell r="G492">
            <v>68.73</v>
          </cell>
          <cell r="H492">
            <v>0.34</v>
          </cell>
          <cell r="I492">
            <v>11.6</v>
          </cell>
          <cell r="J492">
            <v>57.21</v>
          </cell>
        </row>
        <row r="493">
          <cell r="A493" t="str">
            <v>BSC_St_Pölten_A</v>
          </cell>
          <cell r="B493">
            <v>59</v>
          </cell>
          <cell r="C493" t="str">
            <v>NOPL_Saudorf</v>
          </cell>
          <cell r="D493">
            <v>1</v>
          </cell>
          <cell r="E493">
            <v>1</v>
          </cell>
          <cell r="F493">
            <v>4.54</v>
          </cell>
          <cell r="G493">
            <v>55.36</v>
          </cell>
          <cell r="H493">
            <v>1.46</v>
          </cell>
          <cell r="I493">
            <v>17.809999999999999</v>
          </cell>
          <cell r="J493">
            <v>245.32</v>
          </cell>
        </row>
        <row r="494">
          <cell r="A494" t="str">
            <v>BSC_St_Pölten_A</v>
          </cell>
          <cell r="B494">
            <v>1016</v>
          </cell>
          <cell r="C494" t="str">
            <v>NOPL_Statzendorf</v>
          </cell>
          <cell r="D494">
            <v>1</v>
          </cell>
          <cell r="E494">
            <v>1</v>
          </cell>
          <cell r="F494">
            <v>3.65</v>
          </cell>
          <cell r="G494">
            <v>44.51</v>
          </cell>
          <cell r="H494">
            <v>0.99</v>
          </cell>
          <cell r="I494">
            <v>12.09</v>
          </cell>
          <cell r="J494">
            <v>166.56</v>
          </cell>
        </row>
        <row r="495">
          <cell r="A495" t="str">
            <v>BSC_Krems_A</v>
          </cell>
          <cell r="B495">
            <v>675</v>
          </cell>
          <cell r="C495" t="str">
            <v>NOPL_Wagram_a_d_Traisen</v>
          </cell>
          <cell r="D495">
            <v>1</v>
          </cell>
          <cell r="E495">
            <v>1</v>
          </cell>
          <cell r="F495">
            <v>6.03</v>
          </cell>
          <cell r="G495">
            <v>73.47</v>
          </cell>
          <cell r="H495">
            <v>1.72</v>
          </cell>
          <cell r="I495">
            <v>21.02</v>
          </cell>
          <cell r="J495">
            <v>289.62</v>
          </cell>
        </row>
        <row r="496">
          <cell r="A496" t="str">
            <v>BSC_St_Pölten_A</v>
          </cell>
          <cell r="B496">
            <v>789</v>
          </cell>
          <cell r="C496" t="str">
            <v>NOPL_Wilhelmsburg</v>
          </cell>
          <cell r="D496">
            <v>1</v>
          </cell>
          <cell r="E496">
            <v>1</v>
          </cell>
          <cell r="F496">
            <v>4.16</v>
          </cell>
          <cell r="G496">
            <v>50.7</v>
          </cell>
          <cell r="H496">
            <v>1.23</v>
          </cell>
          <cell r="I496">
            <v>15</v>
          </cell>
          <cell r="J496">
            <v>206.7</v>
          </cell>
        </row>
        <row r="497">
          <cell r="A497" t="str">
            <v>BSC_St_Pölten_A</v>
          </cell>
          <cell r="B497">
            <v>250</v>
          </cell>
          <cell r="C497" t="str">
            <v>NOPS_Bahnhofplatz</v>
          </cell>
          <cell r="D497">
            <v>1</v>
          </cell>
          <cell r="E497">
            <v>1</v>
          </cell>
          <cell r="F497">
            <v>11.56</v>
          </cell>
          <cell r="G497">
            <v>141</v>
          </cell>
          <cell r="H497">
            <v>4.75</v>
          </cell>
          <cell r="I497">
            <v>57.88</v>
          </cell>
          <cell r="J497">
            <v>797.37</v>
          </cell>
        </row>
        <row r="498">
          <cell r="A498" t="str">
            <v>BSC_St_Pölten_A</v>
          </cell>
          <cell r="B498">
            <v>251</v>
          </cell>
          <cell r="C498" t="str">
            <v>NOPS_Bahnhofplatz</v>
          </cell>
          <cell r="D498">
            <v>1</v>
          </cell>
          <cell r="E498">
            <v>2</v>
          </cell>
          <cell r="F498">
            <v>8.5</v>
          </cell>
          <cell r="G498">
            <v>103.62</v>
          </cell>
          <cell r="H498">
            <v>2.65</v>
          </cell>
          <cell r="I498">
            <v>32.369999999999997</v>
          </cell>
          <cell r="J498">
            <v>445.9</v>
          </cell>
        </row>
        <row r="499">
          <cell r="A499" t="str">
            <v>BSC_St_Pölten_A</v>
          </cell>
          <cell r="B499">
            <v>252</v>
          </cell>
          <cell r="C499" t="str">
            <v>NOPS_Bahnhofplatz</v>
          </cell>
          <cell r="D499">
            <v>1</v>
          </cell>
          <cell r="E499">
            <v>3</v>
          </cell>
          <cell r="F499">
            <v>4.2699999999999996</v>
          </cell>
          <cell r="G499">
            <v>52.1</v>
          </cell>
          <cell r="H499">
            <v>1.21</v>
          </cell>
          <cell r="I499">
            <v>14.75</v>
          </cell>
          <cell r="J499">
            <v>203.17</v>
          </cell>
        </row>
        <row r="500">
          <cell r="A500" t="str">
            <v>BSC_St_Pölten_A</v>
          </cell>
          <cell r="B500">
            <v>253</v>
          </cell>
          <cell r="C500" t="str">
            <v>NOPS_Porschestr</v>
          </cell>
          <cell r="D500">
            <v>1</v>
          </cell>
          <cell r="E500">
            <v>1</v>
          </cell>
          <cell r="F500">
            <v>7.96</v>
          </cell>
          <cell r="G500">
            <v>97.07</v>
          </cell>
          <cell r="H500">
            <v>2.9</v>
          </cell>
          <cell r="I500">
            <v>35.31</v>
          </cell>
          <cell r="J500">
            <v>486.39</v>
          </cell>
        </row>
        <row r="501">
          <cell r="A501" t="str">
            <v>BSC_St_Pölten_A</v>
          </cell>
          <cell r="B501">
            <v>255</v>
          </cell>
          <cell r="C501" t="str">
            <v>NOPS_Porschestr</v>
          </cell>
          <cell r="D501">
            <v>1</v>
          </cell>
          <cell r="E501">
            <v>2</v>
          </cell>
          <cell r="F501">
            <v>8.73</v>
          </cell>
          <cell r="G501">
            <v>106.52</v>
          </cell>
          <cell r="H501">
            <v>3.03</v>
          </cell>
          <cell r="I501">
            <v>36.909999999999997</v>
          </cell>
          <cell r="J501">
            <v>508.46</v>
          </cell>
        </row>
        <row r="502">
          <cell r="A502" t="str">
            <v>BSC_St_Pölten_A</v>
          </cell>
          <cell r="B502">
            <v>256</v>
          </cell>
          <cell r="C502" t="str">
            <v>NOPS_Porschestr</v>
          </cell>
          <cell r="D502">
            <v>1</v>
          </cell>
          <cell r="E502">
            <v>3</v>
          </cell>
          <cell r="F502">
            <v>4.5999999999999996</v>
          </cell>
          <cell r="G502">
            <v>56.1</v>
          </cell>
          <cell r="H502">
            <v>1.34</v>
          </cell>
          <cell r="I502">
            <v>16.38</v>
          </cell>
          <cell r="J502">
            <v>225.63</v>
          </cell>
        </row>
        <row r="503">
          <cell r="A503" t="str">
            <v>BSC_Amstetten_A</v>
          </cell>
          <cell r="B503">
            <v>2107</v>
          </cell>
          <cell r="C503" t="str">
            <v>NOSB_Goestling</v>
          </cell>
          <cell r="D503">
            <v>1</v>
          </cell>
          <cell r="E503">
            <v>1</v>
          </cell>
          <cell r="F503">
            <v>1.08</v>
          </cell>
          <cell r="G503">
            <v>13.14</v>
          </cell>
          <cell r="H503">
            <v>0.16</v>
          </cell>
          <cell r="I503">
            <v>1.9</v>
          </cell>
          <cell r="J503">
            <v>26.13</v>
          </cell>
        </row>
        <row r="504">
          <cell r="A504" t="str">
            <v>BSC_Amstetten_A</v>
          </cell>
          <cell r="B504">
            <v>884</v>
          </cell>
          <cell r="C504" t="str">
            <v>NOSB_Gresten</v>
          </cell>
          <cell r="D504">
            <v>1</v>
          </cell>
          <cell r="E504">
            <v>1</v>
          </cell>
          <cell r="F504">
            <v>2.0699999999999998</v>
          </cell>
          <cell r="G504">
            <v>70.430000000000007</v>
          </cell>
          <cell r="H504">
            <v>0.41</v>
          </cell>
          <cell r="I504">
            <v>14.1</v>
          </cell>
          <cell r="J504">
            <v>69.510000000000005</v>
          </cell>
        </row>
        <row r="505">
          <cell r="A505" t="str">
            <v>BSC_Amstetten_A</v>
          </cell>
          <cell r="B505">
            <v>1603</v>
          </cell>
          <cell r="C505" t="str">
            <v>NOSB_Hochkar</v>
          </cell>
          <cell r="D505">
            <v>1</v>
          </cell>
          <cell r="E505">
            <v>1</v>
          </cell>
          <cell r="F505">
            <v>0.6</v>
          </cell>
          <cell r="G505">
            <v>20.440000000000001</v>
          </cell>
          <cell r="H505">
            <v>0.02</v>
          </cell>
          <cell r="I505">
            <v>0.72</v>
          </cell>
          <cell r="J505">
            <v>3.54</v>
          </cell>
        </row>
        <row r="506">
          <cell r="A506" t="str">
            <v>BSC_Mariazell_A</v>
          </cell>
          <cell r="B506">
            <v>1970</v>
          </cell>
          <cell r="C506" t="str">
            <v>NOSB_Lackenhof</v>
          </cell>
          <cell r="D506">
            <v>1</v>
          </cell>
          <cell r="E506">
            <v>1</v>
          </cell>
          <cell r="F506">
            <v>0.46</v>
          </cell>
          <cell r="G506">
            <v>5.61</v>
          </cell>
          <cell r="H506">
            <v>0.04</v>
          </cell>
          <cell r="I506">
            <v>0.52</v>
          </cell>
          <cell r="J506">
            <v>7.14</v>
          </cell>
        </row>
        <row r="507">
          <cell r="A507" t="str">
            <v>BSC_Amstetten_A</v>
          </cell>
          <cell r="B507">
            <v>2110</v>
          </cell>
          <cell r="C507" t="str">
            <v>NOSB_Lassing</v>
          </cell>
          <cell r="D507">
            <v>1</v>
          </cell>
          <cell r="E507">
            <v>1</v>
          </cell>
          <cell r="F507">
            <v>0.72</v>
          </cell>
          <cell r="G507">
            <v>24.53</v>
          </cell>
          <cell r="H507">
            <v>0.06</v>
          </cell>
          <cell r="I507">
            <v>2.0099999999999998</v>
          </cell>
          <cell r="J507">
            <v>9.93</v>
          </cell>
        </row>
        <row r="508">
          <cell r="A508" t="str">
            <v>BSC_Amstetten_A</v>
          </cell>
          <cell r="B508">
            <v>2109</v>
          </cell>
          <cell r="C508" t="str">
            <v>NOSB_Lunz_am_See</v>
          </cell>
          <cell r="D508">
            <v>1</v>
          </cell>
          <cell r="E508">
            <v>1</v>
          </cell>
          <cell r="F508">
            <v>1.29</v>
          </cell>
          <cell r="G508">
            <v>15.76</v>
          </cell>
          <cell r="H508">
            <v>0.16</v>
          </cell>
          <cell r="I508">
            <v>2</v>
          </cell>
          <cell r="J508">
            <v>27.62</v>
          </cell>
        </row>
        <row r="509">
          <cell r="A509" t="str">
            <v>BSC_Amstetten_A</v>
          </cell>
          <cell r="B509">
            <v>1964</v>
          </cell>
          <cell r="C509" t="str">
            <v>NOSB_Maisszinken</v>
          </cell>
          <cell r="D509">
            <v>1</v>
          </cell>
          <cell r="E509">
            <v>1</v>
          </cell>
          <cell r="F509">
            <v>0.74</v>
          </cell>
          <cell r="G509">
            <v>25.1</v>
          </cell>
          <cell r="H509">
            <v>7.0000000000000007E-2</v>
          </cell>
          <cell r="I509">
            <v>2.5099999999999998</v>
          </cell>
          <cell r="J509">
            <v>12.37</v>
          </cell>
        </row>
        <row r="510">
          <cell r="A510" t="str">
            <v>BSC_Amstetten_A</v>
          </cell>
          <cell r="B510">
            <v>1985</v>
          </cell>
          <cell r="C510" t="str">
            <v>NOSB_Oberndorf</v>
          </cell>
          <cell r="D510">
            <v>1</v>
          </cell>
          <cell r="E510">
            <v>1</v>
          </cell>
          <cell r="F510">
            <v>2.0499999999999998</v>
          </cell>
          <cell r="G510">
            <v>69.84</v>
          </cell>
          <cell r="H510">
            <v>0.35</v>
          </cell>
          <cell r="I510">
            <v>12.05</v>
          </cell>
          <cell r="J510">
            <v>59.42</v>
          </cell>
        </row>
        <row r="511">
          <cell r="A511" t="str">
            <v>BSC_Amstetten_A</v>
          </cell>
          <cell r="B511">
            <v>865</v>
          </cell>
          <cell r="C511" t="str">
            <v>NOSB_Purgstall</v>
          </cell>
          <cell r="D511">
            <v>1</v>
          </cell>
          <cell r="E511">
            <v>1</v>
          </cell>
          <cell r="F511">
            <v>2.12</v>
          </cell>
          <cell r="G511">
            <v>25.88</v>
          </cell>
          <cell r="H511">
            <v>0.6</v>
          </cell>
          <cell r="I511">
            <v>7.34</v>
          </cell>
          <cell r="J511">
            <v>101.14</v>
          </cell>
        </row>
        <row r="512">
          <cell r="A512" t="str">
            <v>BSC_Amstetten_A</v>
          </cell>
          <cell r="B512">
            <v>1991</v>
          </cell>
          <cell r="C512" t="str">
            <v>NOSB_Scheibbs</v>
          </cell>
          <cell r="D512">
            <v>1</v>
          </cell>
          <cell r="E512">
            <v>1</v>
          </cell>
          <cell r="F512">
            <v>2.57</v>
          </cell>
          <cell r="G512">
            <v>87.55</v>
          </cell>
          <cell r="H512">
            <v>0.52</v>
          </cell>
          <cell r="I512">
            <v>17.68</v>
          </cell>
          <cell r="J512">
            <v>87.18</v>
          </cell>
        </row>
        <row r="513">
          <cell r="A513" t="str">
            <v>BSC_Amstetten_A</v>
          </cell>
          <cell r="B513">
            <v>2027</v>
          </cell>
          <cell r="C513" t="str">
            <v>NOSB_St_Anton_Jessnitz</v>
          </cell>
          <cell r="D513">
            <v>1</v>
          </cell>
          <cell r="E513">
            <v>1</v>
          </cell>
          <cell r="F513">
            <v>0.5</v>
          </cell>
          <cell r="G513">
            <v>16.95</v>
          </cell>
          <cell r="H513">
            <v>0.03</v>
          </cell>
          <cell r="I513">
            <v>0.98</v>
          </cell>
          <cell r="J513">
            <v>4.8499999999999996</v>
          </cell>
        </row>
        <row r="514">
          <cell r="A514" t="str">
            <v>BSC_Amstetten_A</v>
          </cell>
          <cell r="B514">
            <v>2029</v>
          </cell>
          <cell r="C514" t="str">
            <v>NOSB_St_Anton_Jessnitz</v>
          </cell>
          <cell r="D514">
            <v>1</v>
          </cell>
          <cell r="E514">
            <v>2</v>
          </cell>
          <cell r="F514">
            <v>0.89</v>
          </cell>
          <cell r="G514">
            <v>30.32</v>
          </cell>
          <cell r="H514">
            <v>0.08</v>
          </cell>
          <cell r="I514">
            <v>2.66</v>
          </cell>
          <cell r="J514">
            <v>13.11</v>
          </cell>
        </row>
        <row r="515">
          <cell r="A515" t="str">
            <v>BSC_Amstetten_A</v>
          </cell>
          <cell r="B515">
            <v>864</v>
          </cell>
          <cell r="C515" t="str">
            <v>NOSB_Steinakirchen</v>
          </cell>
          <cell r="D515">
            <v>1</v>
          </cell>
          <cell r="E515">
            <v>1</v>
          </cell>
          <cell r="F515">
            <v>2.63</v>
          </cell>
          <cell r="G515">
            <v>89.68</v>
          </cell>
          <cell r="H515">
            <v>0.46</v>
          </cell>
          <cell r="I515">
            <v>15.6</v>
          </cell>
          <cell r="J515">
            <v>76.92</v>
          </cell>
        </row>
        <row r="516">
          <cell r="A516" t="str">
            <v>BSC_Amstetten_A</v>
          </cell>
          <cell r="B516">
            <v>2277</v>
          </cell>
          <cell r="C516" t="str">
            <v>NOSB_Stickleiten</v>
          </cell>
          <cell r="D516">
            <v>1</v>
          </cell>
          <cell r="E516">
            <v>1</v>
          </cell>
          <cell r="F516">
            <v>0.31</v>
          </cell>
          <cell r="G516">
            <v>10.48</v>
          </cell>
          <cell r="H516">
            <v>0.02</v>
          </cell>
          <cell r="I516">
            <v>0.6</v>
          </cell>
          <cell r="J516">
            <v>2.95</v>
          </cell>
        </row>
        <row r="517">
          <cell r="A517" t="str">
            <v>BSC_Amstetten_A</v>
          </cell>
          <cell r="B517">
            <v>2290</v>
          </cell>
          <cell r="C517" t="str">
            <v>NOSB_Stiegengraben</v>
          </cell>
          <cell r="D517">
            <v>1</v>
          </cell>
          <cell r="E517">
            <v>1</v>
          </cell>
          <cell r="F517">
            <v>0.18</v>
          </cell>
          <cell r="G517">
            <v>6.13</v>
          </cell>
          <cell r="H517">
            <v>0.01</v>
          </cell>
          <cell r="I517">
            <v>0.42</v>
          </cell>
          <cell r="J517">
            <v>2.08</v>
          </cell>
        </row>
        <row r="518">
          <cell r="A518" t="str">
            <v>BSC_Amstetten_A</v>
          </cell>
          <cell r="B518">
            <v>987</v>
          </cell>
          <cell r="C518" t="str">
            <v>NOSB_Winterbach</v>
          </cell>
          <cell r="D518">
            <v>1</v>
          </cell>
          <cell r="E518">
            <v>1</v>
          </cell>
          <cell r="F518">
            <v>0.71</v>
          </cell>
          <cell r="G518">
            <v>24.19</v>
          </cell>
          <cell r="H518">
            <v>7.0000000000000007E-2</v>
          </cell>
          <cell r="I518">
            <v>2.4700000000000002</v>
          </cell>
          <cell r="J518">
            <v>12.2</v>
          </cell>
        </row>
        <row r="519">
          <cell r="A519" t="str">
            <v>BSC_Krems_A</v>
          </cell>
          <cell r="B519">
            <v>846</v>
          </cell>
          <cell r="C519" t="str">
            <v>NOTU_Feuersbrunn_Wagram</v>
          </cell>
          <cell r="D519">
            <v>1</v>
          </cell>
          <cell r="E519">
            <v>1</v>
          </cell>
          <cell r="F519">
            <v>5.62</v>
          </cell>
          <cell r="G519">
            <v>68.53</v>
          </cell>
          <cell r="H519">
            <v>1.93</v>
          </cell>
          <cell r="I519">
            <v>23.53</v>
          </cell>
          <cell r="J519">
            <v>324.17</v>
          </cell>
        </row>
        <row r="520">
          <cell r="A520" t="str">
            <v>BSC_Krems_A</v>
          </cell>
          <cell r="B520">
            <v>1175</v>
          </cell>
          <cell r="C520" t="str">
            <v>NOTU_Grossweikersdorf</v>
          </cell>
          <cell r="D520">
            <v>1</v>
          </cell>
          <cell r="E520">
            <v>1</v>
          </cell>
          <cell r="F520">
            <v>3.68</v>
          </cell>
          <cell r="G520">
            <v>44.91</v>
          </cell>
          <cell r="H520">
            <v>0.87</v>
          </cell>
          <cell r="I520">
            <v>10.65</v>
          </cell>
          <cell r="J520">
            <v>146.69</v>
          </cell>
        </row>
        <row r="521">
          <cell r="A521" t="str">
            <v>BSC_Wien_H</v>
          </cell>
          <cell r="B521">
            <v>1649</v>
          </cell>
          <cell r="C521" t="str">
            <v>NOTU_Hadersfeld</v>
          </cell>
          <cell r="D521">
            <v>1</v>
          </cell>
          <cell r="E521">
            <v>1</v>
          </cell>
          <cell r="F521">
            <v>1.49</v>
          </cell>
          <cell r="G521">
            <v>50.59</v>
          </cell>
          <cell r="H521">
            <v>0.16</v>
          </cell>
          <cell r="I521">
            <v>5.33</v>
          </cell>
          <cell r="J521">
            <v>26.27</v>
          </cell>
        </row>
        <row r="522">
          <cell r="A522" t="str">
            <v>BSC_Krems_A</v>
          </cell>
          <cell r="B522">
            <v>9223</v>
          </cell>
          <cell r="C522" t="str">
            <v>NOTU_Judenau</v>
          </cell>
          <cell r="D522">
            <v>1</v>
          </cell>
          <cell r="E522">
            <v>1</v>
          </cell>
          <cell r="F522">
            <v>3.37</v>
          </cell>
          <cell r="G522">
            <v>114.89</v>
          </cell>
          <cell r="H522">
            <v>0.77</v>
          </cell>
          <cell r="I522">
            <v>26.26</v>
          </cell>
          <cell r="J522">
            <v>129.5</v>
          </cell>
        </row>
        <row r="523">
          <cell r="A523" t="str">
            <v>BSC_Krems_A</v>
          </cell>
          <cell r="B523">
            <v>10600</v>
          </cell>
          <cell r="C523" t="str">
            <v>NOTU_Judenau</v>
          </cell>
          <cell r="D523">
            <v>1</v>
          </cell>
          <cell r="E523">
            <v>2</v>
          </cell>
          <cell r="F523">
            <v>3.12</v>
          </cell>
          <cell r="G523">
            <v>106.12</v>
          </cell>
          <cell r="H523">
            <v>0.89</v>
          </cell>
          <cell r="I523">
            <v>30.24</v>
          </cell>
          <cell r="J523">
            <v>149.11000000000001</v>
          </cell>
        </row>
        <row r="524">
          <cell r="A524" t="str">
            <v>BSC_Wien_E</v>
          </cell>
          <cell r="B524">
            <v>632</v>
          </cell>
          <cell r="C524" t="str">
            <v>NOTU_Laabach</v>
          </cell>
          <cell r="D524">
            <v>1</v>
          </cell>
          <cell r="E524">
            <v>1</v>
          </cell>
          <cell r="F524">
            <v>1.29</v>
          </cell>
          <cell r="G524">
            <v>43.95</v>
          </cell>
          <cell r="H524">
            <v>0.21</v>
          </cell>
          <cell r="I524">
            <v>7.16</v>
          </cell>
          <cell r="J524">
            <v>35.32</v>
          </cell>
        </row>
        <row r="525">
          <cell r="A525" t="str">
            <v>BSC_St_Pölten_A</v>
          </cell>
          <cell r="B525">
            <v>1457</v>
          </cell>
          <cell r="C525" t="str">
            <v>NOTU_Sieghardtskirchen</v>
          </cell>
          <cell r="D525">
            <v>1</v>
          </cell>
          <cell r="E525">
            <v>1</v>
          </cell>
          <cell r="F525">
            <v>2.29</v>
          </cell>
          <cell r="G525">
            <v>27.99</v>
          </cell>
          <cell r="H525">
            <v>0.47</v>
          </cell>
          <cell r="I525">
            <v>5.77</v>
          </cell>
          <cell r="J525">
            <v>79.52</v>
          </cell>
        </row>
        <row r="526">
          <cell r="A526" t="str">
            <v>BSC_Wien_H</v>
          </cell>
          <cell r="B526">
            <v>1998</v>
          </cell>
          <cell r="C526" t="str">
            <v>NOTU_St_Andrae_Hagental</v>
          </cell>
          <cell r="D526">
            <v>1</v>
          </cell>
          <cell r="E526">
            <v>1</v>
          </cell>
          <cell r="F526">
            <v>0.39</v>
          </cell>
          <cell r="G526">
            <v>13.12</v>
          </cell>
          <cell r="H526">
            <v>0.06</v>
          </cell>
          <cell r="I526">
            <v>1.88</v>
          </cell>
          <cell r="J526">
            <v>9.27</v>
          </cell>
        </row>
        <row r="527">
          <cell r="A527" t="str">
            <v>BSC_St_Pölten_A</v>
          </cell>
          <cell r="B527">
            <v>639</v>
          </cell>
          <cell r="C527" t="str">
            <v>NOTU_Tulln</v>
          </cell>
          <cell r="D527">
            <v>1</v>
          </cell>
          <cell r="E527">
            <v>1</v>
          </cell>
          <cell r="F527">
            <v>6.49</v>
          </cell>
          <cell r="G527">
            <v>221.09</v>
          </cell>
          <cell r="H527">
            <v>2.59</v>
          </cell>
          <cell r="I527">
            <v>88.11</v>
          </cell>
          <cell r="J527">
            <v>434.52</v>
          </cell>
        </row>
        <row r="528">
          <cell r="A528" t="str">
            <v>BSC_St_Pölten_A</v>
          </cell>
          <cell r="B528">
            <v>640</v>
          </cell>
          <cell r="C528" t="str">
            <v>NOTU_Tulln</v>
          </cell>
          <cell r="D528">
            <v>1</v>
          </cell>
          <cell r="E528">
            <v>2</v>
          </cell>
          <cell r="F528">
            <v>3.79</v>
          </cell>
          <cell r="G528">
            <v>46.16</v>
          </cell>
          <cell r="H528">
            <v>1.2</v>
          </cell>
          <cell r="I528">
            <v>14.59</v>
          </cell>
          <cell r="J528">
            <v>201.01</v>
          </cell>
        </row>
        <row r="529">
          <cell r="A529" t="str">
            <v>BSC_Krems_A</v>
          </cell>
          <cell r="B529">
            <v>713</v>
          </cell>
          <cell r="C529" t="str">
            <v>NOTU_Utzenlaa</v>
          </cell>
          <cell r="D529">
            <v>1</v>
          </cell>
          <cell r="E529">
            <v>1</v>
          </cell>
          <cell r="F529">
            <v>2.27</v>
          </cell>
          <cell r="G529">
            <v>77.25</v>
          </cell>
          <cell r="H529">
            <v>0.56000000000000005</v>
          </cell>
          <cell r="I529">
            <v>18.940000000000001</v>
          </cell>
          <cell r="J529">
            <v>93.42</v>
          </cell>
        </row>
        <row r="530">
          <cell r="A530" t="str">
            <v>BSC_Wien_F</v>
          </cell>
          <cell r="B530">
            <v>795</v>
          </cell>
          <cell r="C530" t="str">
            <v>NOTU_Zeiselmauer</v>
          </cell>
          <cell r="D530">
            <v>1</v>
          </cell>
          <cell r="E530">
            <v>1</v>
          </cell>
          <cell r="F530">
            <v>7.22</v>
          </cell>
          <cell r="G530">
            <v>88.08</v>
          </cell>
          <cell r="H530">
            <v>2.54</v>
          </cell>
          <cell r="I530">
            <v>31.01</v>
          </cell>
          <cell r="J530">
            <v>427.27</v>
          </cell>
        </row>
        <row r="531">
          <cell r="A531" t="str">
            <v>BSC_Krems_A</v>
          </cell>
          <cell r="B531">
            <v>845</v>
          </cell>
          <cell r="C531" t="str">
            <v>NOTU_Zwentendorf</v>
          </cell>
          <cell r="D531">
            <v>1</v>
          </cell>
          <cell r="E531">
            <v>1</v>
          </cell>
          <cell r="F531">
            <v>4.0999999999999996</v>
          </cell>
          <cell r="G531">
            <v>50</v>
          </cell>
          <cell r="H531">
            <v>1.04</v>
          </cell>
          <cell r="I531">
            <v>12.71</v>
          </cell>
          <cell r="J531">
            <v>175.14</v>
          </cell>
        </row>
        <row r="532">
          <cell r="A532" t="str">
            <v>BSC_Wiener_Neustadt_A</v>
          </cell>
          <cell r="B532">
            <v>1709</v>
          </cell>
          <cell r="C532" t="str">
            <v>NOWB_Bad_Schoenau</v>
          </cell>
          <cell r="D532">
            <v>1</v>
          </cell>
          <cell r="E532">
            <v>1</v>
          </cell>
          <cell r="F532">
            <v>1.43</v>
          </cell>
          <cell r="G532">
            <v>17.440000000000001</v>
          </cell>
          <cell r="H532">
            <v>0.13</v>
          </cell>
          <cell r="I532">
            <v>1.62</v>
          </cell>
          <cell r="J532">
            <v>22.35</v>
          </cell>
        </row>
        <row r="533">
          <cell r="A533" t="str">
            <v>BSC_Wiener_Neustadt_A</v>
          </cell>
          <cell r="B533">
            <v>1703</v>
          </cell>
          <cell r="C533" t="str">
            <v>NOWB_Bromberg</v>
          </cell>
          <cell r="D533">
            <v>1</v>
          </cell>
          <cell r="E533">
            <v>1</v>
          </cell>
          <cell r="F533">
            <v>0.53</v>
          </cell>
          <cell r="G533">
            <v>18.059999999999999</v>
          </cell>
          <cell r="H533">
            <v>0.05</v>
          </cell>
          <cell r="I533">
            <v>1.86</v>
          </cell>
          <cell r="J533">
            <v>9.16</v>
          </cell>
        </row>
        <row r="534">
          <cell r="A534" t="str">
            <v>BSC_Wiener_Neustadt_A</v>
          </cell>
          <cell r="B534">
            <v>2382</v>
          </cell>
          <cell r="C534" t="str">
            <v>NOWB_Bromberg</v>
          </cell>
          <cell r="D534">
            <v>1</v>
          </cell>
          <cell r="E534">
            <v>2</v>
          </cell>
          <cell r="F534">
            <v>1.65</v>
          </cell>
          <cell r="G534">
            <v>56.04</v>
          </cell>
          <cell r="H534">
            <v>0.2</v>
          </cell>
          <cell r="I534">
            <v>6.98</v>
          </cell>
          <cell r="J534">
            <v>34.44</v>
          </cell>
        </row>
        <row r="535">
          <cell r="A535" t="str">
            <v>BSC_Bruck_an_der_Leitha_A</v>
          </cell>
          <cell r="B535">
            <v>400</v>
          </cell>
          <cell r="C535" t="str">
            <v>NOWB_Ebenfurth</v>
          </cell>
          <cell r="D535">
            <v>1</v>
          </cell>
          <cell r="E535">
            <v>1</v>
          </cell>
          <cell r="F535">
            <v>6.34</v>
          </cell>
          <cell r="G535">
            <v>77.34</v>
          </cell>
          <cell r="H535">
            <v>2.2400000000000002</v>
          </cell>
          <cell r="I535">
            <v>27.32</v>
          </cell>
          <cell r="J535">
            <v>376.44</v>
          </cell>
        </row>
        <row r="536">
          <cell r="A536" t="str">
            <v>BSC_Wiener_Neustadt_A</v>
          </cell>
          <cell r="B536">
            <v>1259</v>
          </cell>
          <cell r="C536" t="str">
            <v>NOWB_Eggendorf</v>
          </cell>
          <cell r="D536">
            <v>1</v>
          </cell>
          <cell r="E536">
            <v>1</v>
          </cell>
          <cell r="F536">
            <v>2.67</v>
          </cell>
          <cell r="G536">
            <v>32.5</v>
          </cell>
          <cell r="H536">
            <v>0.68</v>
          </cell>
          <cell r="I536">
            <v>8.31</v>
          </cell>
          <cell r="J536">
            <v>114.45</v>
          </cell>
        </row>
        <row r="537">
          <cell r="A537" t="str">
            <v>BSC_Bruck_an_der_Leitha_A</v>
          </cell>
          <cell r="B537">
            <v>1257</v>
          </cell>
          <cell r="C537" t="str">
            <v>NOWB_Felixdorf</v>
          </cell>
          <cell r="D537">
            <v>1</v>
          </cell>
          <cell r="E537">
            <v>1</v>
          </cell>
          <cell r="F537">
            <v>3.53</v>
          </cell>
          <cell r="G537">
            <v>43.05</v>
          </cell>
          <cell r="H537">
            <v>0.97</v>
          </cell>
          <cell r="I537">
            <v>11.79</v>
          </cell>
          <cell r="J537">
            <v>162.41</v>
          </cell>
        </row>
        <row r="538">
          <cell r="A538" t="str">
            <v>BSC_Bruck_an_der_Leitha_A</v>
          </cell>
          <cell r="B538">
            <v>1700</v>
          </cell>
          <cell r="C538" t="str">
            <v>NOWB_Felixdorf</v>
          </cell>
          <cell r="D538">
            <v>1</v>
          </cell>
          <cell r="E538">
            <v>2</v>
          </cell>
          <cell r="F538">
            <v>5.12</v>
          </cell>
          <cell r="G538">
            <v>62.5</v>
          </cell>
          <cell r="H538">
            <v>0.6</v>
          </cell>
          <cell r="I538">
            <v>7.29</v>
          </cell>
          <cell r="J538">
            <v>100.48</v>
          </cell>
        </row>
        <row r="539">
          <cell r="A539" t="str">
            <v>BSC_Bruck_an_der_Leitha_A</v>
          </cell>
          <cell r="B539">
            <v>7697</v>
          </cell>
          <cell r="C539" t="str">
            <v>NOWB_Felixdorf</v>
          </cell>
          <cell r="D539">
            <v>1</v>
          </cell>
          <cell r="E539">
            <v>3</v>
          </cell>
          <cell r="F539">
            <v>2.65</v>
          </cell>
          <cell r="G539">
            <v>32.25</v>
          </cell>
          <cell r="H539">
            <v>0.95</v>
          </cell>
          <cell r="I539">
            <v>11.62</v>
          </cell>
          <cell r="J539">
            <v>160.13999999999999</v>
          </cell>
        </row>
        <row r="540">
          <cell r="A540" t="str">
            <v>BSC_Wiener_Neustadt_A</v>
          </cell>
          <cell r="B540">
            <v>2011</v>
          </cell>
          <cell r="C540" t="str">
            <v>NOWB_Gutenstein</v>
          </cell>
          <cell r="D540">
            <v>1</v>
          </cell>
          <cell r="E540">
            <v>1</v>
          </cell>
          <cell r="F540">
            <v>0.76</v>
          </cell>
          <cell r="G540">
            <v>25.81</v>
          </cell>
          <cell r="H540">
            <v>0.11</v>
          </cell>
          <cell r="I540">
            <v>3.82</v>
          </cell>
          <cell r="J540">
            <v>18.850000000000001</v>
          </cell>
        </row>
        <row r="541">
          <cell r="A541" t="str">
            <v>BSC_Wiener_Neustadt_A</v>
          </cell>
          <cell r="B541">
            <v>1711</v>
          </cell>
          <cell r="C541" t="str">
            <v>NOWB_Hochwolkersdorf</v>
          </cell>
          <cell r="D541">
            <v>1</v>
          </cell>
          <cell r="E541">
            <v>1</v>
          </cell>
          <cell r="F541">
            <v>0.53</v>
          </cell>
          <cell r="G541">
            <v>18.14</v>
          </cell>
          <cell r="H541">
            <v>0.05</v>
          </cell>
          <cell r="I541">
            <v>1.68</v>
          </cell>
          <cell r="J541">
            <v>8.27</v>
          </cell>
        </row>
        <row r="542">
          <cell r="A542" t="str">
            <v>BSC_Wiener_Neustadt_A</v>
          </cell>
          <cell r="B542">
            <v>2383</v>
          </cell>
          <cell r="C542" t="str">
            <v>NOWB_Hochwolkersdorf</v>
          </cell>
          <cell r="D542">
            <v>1</v>
          </cell>
          <cell r="E542">
            <v>2</v>
          </cell>
          <cell r="F542">
            <v>0.48</v>
          </cell>
          <cell r="G542">
            <v>16.440000000000001</v>
          </cell>
          <cell r="H542">
            <v>0.11</v>
          </cell>
          <cell r="I542">
            <v>3.89</v>
          </cell>
          <cell r="J542">
            <v>19.2</v>
          </cell>
        </row>
        <row r="543">
          <cell r="A543" t="str">
            <v>BSC_Wiener_Neustadt_A</v>
          </cell>
          <cell r="B543">
            <v>1708</v>
          </cell>
          <cell r="C543" t="str">
            <v>NOWB_Krumbach</v>
          </cell>
          <cell r="D543">
            <v>1</v>
          </cell>
          <cell r="E543">
            <v>1</v>
          </cell>
          <cell r="F543">
            <v>0.84</v>
          </cell>
          <cell r="G543">
            <v>28.62</v>
          </cell>
          <cell r="H543">
            <v>0.16</v>
          </cell>
          <cell r="I543">
            <v>5.33</v>
          </cell>
          <cell r="J543">
            <v>26.28</v>
          </cell>
        </row>
        <row r="544">
          <cell r="A544" t="str">
            <v>BSC_Wiener_Neustadt_A</v>
          </cell>
          <cell r="B544">
            <v>2007</v>
          </cell>
          <cell r="C544" t="str">
            <v>NOWB_Markt_Piesting</v>
          </cell>
          <cell r="D544">
            <v>1</v>
          </cell>
          <cell r="E544">
            <v>1</v>
          </cell>
          <cell r="F544">
            <v>1.89</v>
          </cell>
          <cell r="G544">
            <v>23.02</v>
          </cell>
          <cell r="H544">
            <v>0.4</v>
          </cell>
          <cell r="I544">
            <v>4.8499999999999996</v>
          </cell>
          <cell r="J544">
            <v>66.760000000000005</v>
          </cell>
        </row>
        <row r="545">
          <cell r="A545" t="str">
            <v>BSC_Wiener_Neustadt_A</v>
          </cell>
          <cell r="B545">
            <v>2042</v>
          </cell>
          <cell r="C545" t="str">
            <v>NOWB_Pernitz</v>
          </cell>
          <cell r="D545">
            <v>1</v>
          </cell>
          <cell r="E545">
            <v>1</v>
          </cell>
          <cell r="F545">
            <v>1.5</v>
          </cell>
          <cell r="G545">
            <v>51.1</v>
          </cell>
          <cell r="H545">
            <v>0.26</v>
          </cell>
          <cell r="I545">
            <v>8.98</v>
          </cell>
          <cell r="J545">
            <v>44.28</v>
          </cell>
        </row>
        <row r="546">
          <cell r="A546" t="str">
            <v>BSC_Wiener_Neustadt_A</v>
          </cell>
          <cell r="B546">
            <v>2404</v>
          </cell>
          <cell r="C546" t="str">
            <v>NOWB_Theresienfeld</v>
          </cell>
          <cell r="D546">
            <v>1</v>
          </cell>
          <cell r="E546">
            <v>1</v>
          </cell>
          <cell r="F546">
            <v>4.05</v>
          </cell>
          <cell r="G546">
            <v>49.45</v>
          </cell>
          <cell r="H546">
            <v>0.92</v>
          </cell>
          <cell r="I546">
            <v>11.26</v>
          </cell>
          <cell r="J546">
            <v>155.15</v>
          </cell>
        </row>
        <row r="547">
          <cell r="A547" t="str">
            <v>BSC_Wiener_Neustadt_A</v>
          </cell>
          <cell r="B547">
            <v>7648</v>
          </cell>
          <cell r="C547" t="str">
            <v>NOWB_Theresienfeld</v>
          </cell>
          <cell r="D547">
            <v>1</v>
          </cell>
          <cell r="E547">
            <v>2</v>
          </cell>
          <cell r="F547">
            <v>4.92</v>
          </cell>
          <cell r="G547">
            <v>60</v>
          </cell>
          <cell r="H547">
            <v>0.96</v>
          </cell>
          <cell r="I547">
            <v>11.73</v>
          </cell>
          <cell r="J547">
            <v>161.57</v>
          </cell>
        </row>
        <row r="548">
          <cell r="A548" t="str">
            <v>BSC_Wiener_Neustadt_A</v>
          </cell>
          <cell r="B548">
            <v>2010</v>
          </cell>
          <cell r="C548" t="str">
            <v>NOWB_Waldegg_Kressenberg</v>
          </cell>
          <cell r="D548">
            <v>1</v>
          </cell>
          <cell r="E548">
            <v>1</v>
          </cell>
          <cell r="F548">
            <v>0.93</v>
          </cell>
          <cell r="G548">
            <v>31.51</v>
          </cell>
          <cell r="H548">
            <v>0.14000000000000001</v>
          </cell>
          <cell r="I548">
            <v>4.9000000000000004</v>
          </cell>
          <cell r="J548">
            <v>24.18</v>
          </cell>
        </row>
        <row r="549">
          <cell r="A549" t="str">
            <v>BSC_Wiener_Neustadt_A</v>
          </cell>
          <cell r="B549">
            <v>1705</v>
          </cell>
          <cell r="C549" t="str">
            <v>NOWB_Wiesmath</v>
          </cell>
          <cell r="D549">
            <v>1</v>
          </cell>
          <cell r="E549">
            <v>1</v>
          </cell>
          <cell r="F549">
            <v>1.77</v>
          </cell>
          <cell r="G549">
            <v>60.47</v>
          </cell>
          <cell r="H549">
            <v>0.25</v>
          </cell>
          <cell r="I549">
            <v>8.39</v>
          </cell>
          <cell r="J549">
            <v>41.38</v>
          </cell>
        </row>
        <row r="550">
          <cell r="A550" t="str">
            <v>BSC_Mödling_A</v>
          </cell>
          <cell r="B550">
            <v>507</v>
          </cell>
          <cell r="C550" t="str">
            <v>NOWB_Woellersdorf</v>
          </cell>
          <cell r="D550">
            <v>1</v>
          </cell>
          <cell r="E550">
            <v>1</v>
          </cell>
          <cell r="F550">
            <v>3.86</v>
          </cell>
          <cell r="G550">
            <v>47.04</v>
          </cell>
          <cell r="H550">
            <v>0.75</v>
          </cell>
          <cell r="I550">
            <v>9.1999999999999993</v>
          </cell>
          <cell r="J550">
            <v>126.7</v>
          </cell>
        </row>
        <row r="551">
          <cell r="A551" t="str">
            <v>BSC_Wiener_Neustadt_A</v>
          </cell>
          <cell r="B551">
            <v>2009</v>
          </cell>
          <cell r="C551" t="str">
            <v>NOWB_Wopfing</v>
          </cell>
          <cell r="D551">
            <v>1</v>
          </cell>
          <cell r="E551">
            <v>1</v>
          </cell>
          <cell r="F551">
            <v>3.14</v>
          </cell>
          <cell r="G551">
            <v>38.32</v>
          </cell>
          <cell r="H551">
            <v>0.8</v>
          </cell>
          <cell r="I551">
            <v>9.8000000000000007</v>
          </cell>
          <cell r="J551">
            <v>135.08000000000001</v>
          </cell>
        </row>
        <row r="552">
          <cell r="A552" t="str">
            <v>BSC_Wiener_Neustadt_A</v>
          </cell>
          <cell r="B552">
            <v>528</v>
          </cell>
          <cell r="C552" t="str">
            <v>NOWB_Wr_Neustadt_Autobahn</v>
          </cell>
          <cell r="D552">
            <v>1</v>
          </cell>
          <cell r="E552">
            <v>1</v>
          </cell>
          <cell r="F552">
            <v>5</v>
          </cell>
          <cell r="G552">
            <v>61.03</v>
          </cell>
          <cell r="H552">
            <v>2.0499999999999998</v>
          </cell>
          <cell r="I552">
            <v>24.99</v>
          </cell>
          <cell r="J552">
            <v>344.23</v>
          </cell>
        </row>
        <row r="553">
          <cell r="A553" t="str">
            <v>BSC_Wiener_Neustadt_A</v>
          </cell>
          <cell r="B553">
            <v>8568</v>
          </cell>
          <cell r="C553" t="str">
            <v>NOWN_Ganglberger_Gasse</v>
          </cell>
          <cell r="D553">
            <v>1</v>
          </cell>
          <cell r="E553">
            <v>1</v>
          </cell>
          <cell r="F553">
            <v>2.11</v>
          </cell>
          <cell r="G553">
            <v>25.73</v>
          </cell>
          <cell r="H553">
            <v>0.62</v>
          </cell>
          <cell r="I553">
            <v>7.59</v>
          </cell>
          <cell r="J553">
            <v>104.51</v>
          </cell>
        </row>
        <row r="554">
          <cell r="A554" t="str">
            <v>BSC_Wiener_Neustadt_A</v>
          </cell>
          <cell r="B554">
            <v>8569</v>
          </cell>
          <cell r="C554" t="str">
            <v>NOWN_Ganglberger_Gasse</v>
          </cell>
          <cell r="D554">
            <v>1</v>
          </cell>
          <cell r="E554">
            <v>2</v>
          </cell>
          <cell r="F554">
            <v>2.02</v>
          </cell>
          <cell r="G554">
            <v>24.57</v>
          </cell>
          <cell r="H554">
            <v>0.4</v>
          </cell>
          <cell r="I554">
            <v>4.8499999999999996</v>
          </cell>
          <cell r="J554">
            <v>66.84</v>
          </cell>
        </row>
        <row r="555">
          <cell r="A555" t="str">
            <v>BSC_Wiener_Neustadt_A</v>
          </cell>
          <cell r="B555">
            <v>405</v>
          </cell>
          <cell r="C555" t="str">
            <v>NOWN_Wiener_Neustadt</v>
          </cell>
          <cell r="D555">
            <v>1</v>
          </cell>
          <cell r="E555">
            <v>1</v>
          </cell>
          <cell r="F555">
            <v>4.71</v>
          </cell>
          <cell r="G555">
            <v>57.47</v>
          </cell>
          <cell r="H555">
            <v>1.52</v>
          </cell>
          <cell r="I555">
            <v>18.57</v>
          </cell>
          <cell r="J555">
            <v>255.9</v>
          </cell>
        </row>
        <row r="556">
          <cell r="A556" t="str">
            <v>BSC_Wiener_Neustadt_A</v>
          </cell>
          <cell r="B556">
            <v>406</v>
          </cell>
          <cell r="C556" t="str">
            <v>NOWN_Wiener_Neustadt</v>
          </cell>
          <cell r="D556">
            <v>1</v>
          </cell>
          <cell r="E556">
            <v>2</v>
          </cell>
          <cell r="F556">
            <v>8.92</v>
          </cell>
          <cell r="G556">
            <v>108.78</v>
          </cell>
          <cell r="H556">
            <v>2.29</v>
          </cell>
          <cell r="I556">
            <v>27.92</v>
          </cell>
          <cell r="J556">
            <v>384.62</v>
          </cell>
        </row>
        <row r="557">
          <cell r="A557" t="str">
            <v>BSC_Wiener_Neustadt_A</v>
          </cell>
          <cell r="B557">
            <v>407</v>
          </cell>
          <cell r="C557" t="str">
            <v>NOWN_Wiener_Neustadt</v>
          </cell>
          <cell r="D557">
            <v>1</v>
          </cell>
          <cell r="E557">
            <v>3</v>
          </cell>
          <cell r="F557">
            <v>8.89</v>
          </cell>
          <cell r="G557">
            <v>108.44</v>
          </cell>
          <cell r="H557">
            <v>3.19</v>
          </cell>
          <cell r="I557">
            <v>38.96</v>
          </cell>
          <cell r="J557">
            <v>536.67999999999995</v>
          </cell>
        </row>
        <row r="558">
          <cell r="A558" t="str">
            <v>BSC_Wiener_Neustadt_A</v>
          </cell>
          <cell r="B558">
            <v>8500</v>
          </cell>
          <cell r="C558" t="str">
            <v>NOWN_Wienerstr</v>
          </cell>
          <cell r="D558">
            <v>1</v>
          </cell>
          <cell r="E558">
            <v>1</v>
          </cell>
          <cell r="F558">
            <v>3.1</v>
          </cell>
          <cell r="G558">
            <v>37.799999999999997</v>
          </cell>
          <cell r="H558">
            <v>0.97</v>
          </cell>
          <cell r="I558">
            <v>11.81</v>
          </cell>
          <cell r="J558">
            <v>162.75</v>
          </cell>
        </row>
        <row r="559">
          <cell r="A559" t="str">
            <v>BSC_Wiener_Neustadt_A</v>
          </cell>
          <cell r="B559">
            <v>8501</v>
          </cell>
          <cell r="C559" t="str">
            <v>NOWN_Wienerstr</v>
          </cell>
          <cell r="D559">
            <v>1</v>
          </cell>
          <cell r="E559">
            <v>2</v>
          </cell>
          <cell r="F559">
            <v>4.99</v>
          </cell>
          <cell r="G559">
            <v>60.88</v>
          </cell>
          <cell r="H559">
            <v>1.54</v>
          </cell>
          <cell r="I559">
            <v>18.809999999999999</v>
          </cell>
          <cell r="J559">
            <v>259.16000000000003</v>
          </cell>
        </row>
        <row r="560">
          <cell r="A560" t="str">
            <v>BSC_Wiener_Neustadt_A</v>
          </cell>
          <cell r="B560">
            <v>8502</v>
          </cell>
          <cell r="C560" t="str">
            <v>NOWN_Wienerstr</v>
          </cell>
          <cell r="D560">
            <v>1</v>
          </cell>
          <cell r="E560">
            <v>3</v>
          </cell>
          <cell r="F560">
            <v>8.39</v>
          </cell>
          <cell r="G560">
            <v>102.28</v>
          </cell>
          <cell r="H560">
            <v>1.21</v>
          </cell>
          <cell r="I560">
            <v>14.75</v>
          </cell>
          <cell r="J560">
            <v>203.2</v>
          </cell>
        </row>
        <row r="561">
          <cell r="A561" t="str">
            <v>BSC_Zwettl_A</v>
          </cell>
          <cell r="B561">
            <v>965</v>
          </cell>
          <cell r="C561" t="str">
            <v>NOWT_Gross_Siegharts</v>
          </cell>
          <cell r="D561">
            <v>1</v>
          </cell>
          <cell r="E561">
            <v>1</v>
          </cell>
          <cell r="F561">
            <v>3.17</v>
          </cell>
          <cell r="G561">
            <v>107.82</v>
          </cell>
          <cell r="H561">
            <v>0.83</v>
          </cell>
          <cell r="I561">
            <v>28.2</v>
          </cell>
          <cell r="J561">
            <v>139.06</v>
          </cell>
        </row>
        <row r="562">
          <cell r="A562" t="str">
            <v>BSC_Zwettl_A</v>
          </cell>
          <cell r="B562">
            <v>1007</v>
          </cell>
          <cell r="C562" t="str">
            <v>NOWT_Oberndorf</v>
          </cell>
          <cell r="D562">
            <v>1</v>
          </cell>
          <cell r="E562">
            <v>1</v>
          </cell>
          <cell r="F562">
            <v>1.34</v>
          </cell>
          <cell r="G562">
            <v>16.399999999999999</v>
          </cell>
          <cell r="H562">
            <v>0.25</v>
          </cell>
          <cell r="I562">
            <v>3.04</v>
          </cell>
          <cell r="J562">
            <v>41.93</v>
          </cell>
        </row>
        <row r="563">
          <cell r="A563" t="str">
            <v>BSC_Zwettl_A</v>
          </cell>
          <cell r="B563">
            <v>649</v>
          </cell>
          <cell r="C563" t="str">
            <v>NOWT_Vitis</v>
          </cell>
          <cell r="D563">
            <v>1</v>
          </cell>
          <cell r="E563">
            <v>1</v>
          </cell>
          <cell r="F563">
            <v>2.71</v>
          </cell>
          <cell r="G563">
            <v>92.32</v>
          </cell>
          <cell r="H563">
            <v>0.52</v>
          </cell>
          <cell r="I563">
            <v>17.579999999999998</v>
          </cell>
          <cell r="J563">
            <v>86.71</v>
          </cell>
        </row>
        <row r="564">
          <cell r="A564" t="str">
            <v>BSC_Zwettl_A</v>
          </cell>
          <cell r="B564">
            <v>642</v>
          </cell>
          <cell r="C564" t="str">
            <v>NOWT_Waidhofen</v>
          </cell>
          <cell r="D564">
            <v>1</v>
          </cell>
          <cell r="E564">
            <v>1</v>
          </cell>
          <cell r="F564">
            <v>4.38</v>
          </cell>
          <cell r="G564">
            <v>53.35</v>
          </cell>
          <cell r="H564">
            <v>1.44</v>
          </cell>
          <cell r="I564">
            <v>17.57</v>
          </cell>
          <cell r="J564">
            <v>241.99</v>
          </cell>
        </row>
        <row r="565">
          <cell r="A565" t="str">
            <v>BSC_Wien_B</v>
          </cell>
          <cell r="B565">
            <v>1223</v>
          </cell>
          <cell r="C565" t="str">
            <v>NOWU_Airport_Parkhaus_AUA</v>
          </cell>
          <cell r="D565">
            <v>1</v>
          </cell>
          <cell r="E565">
            <v>1</v>
          </cell>
          <cell r="F565">
            <v>1.29</v>
          </cell>
          <cell r="G565">
            <v>15.73</v>
          </cell>
          <cell r="H565">
            <v>0.31</v>
          </cell>
          <cell r="I565">
            <v>3.83</v>
          </cell>
          <cell r="J565">
            <v>52.7</v>
          </cell>
        </row>
        <row r="566">
          <cell r="A566" t="str">
            <v>BSC_Wien_B</v>
          </cell>
          <cell r="B566">
            <v>1226</v>
          </cell>
          <cell r="C566" t="str">
            <v>NOWU_Airport_Parkhaus_AUA</v>
          </cell>
          <cell r="D566">
            <v>1</v>
          </cell>
          <cell r="E566">
            <v>2</v>
          </cell>
          <cell r="F566">
            <v>1.36</v>
          </cell>
          <cell r="G566">
            <v>16.55</v>
          </cell>
          <cell r="H566">
            <v>0.17</v>
          </cell>
          <cell r="I566">
            <v>2.09</v>
          </cell>
          <cell r="J566">
            <v>28.83</v>
          </cell>
        </row>
        <row r="567">
          <cell r="A567" t="str">
            <v>BSC_Wien_B</v>
          </cell>
          <cell r="B567">
            <v>1227</v>
          </cell>
          <cell r="C567" t="str">
            <v>NOWU_Airport_Parkhaus_AUA</v>
          </cell>
          <cell r="D567">
            <v>1</v>
          </cell>
          <cell r="E567">
            <v>3</v>
          </cell>
          <cell r="F567">
            <v>1.9</v>
          </cell>
          <cell r="G567">
            <v>23.11</v>
          </cell>
          <cell r="H567">
            <v>0.53</v>
          </cell>
          <cell r="I567">
            <v>6.42</v>
          </cell>
          <cell r="J567">
            <v>88.43</v>
          </cell>
        </row>
        <row r="568">
          <cell r="A568" t="str">
            <v>BSC_Wien_B</v>
          </cell>
          <cell r="B568">
            <v>2785</v>
          </cell>
          <cell r="C568" t="str">
            <v>NOWU_Airport_Schwechat</v>
          </cell>
          <cell r="D568">
            <v>1</v>
          </cell>
          <cell r="E568">
            <v>1</v>
          </cell>
          <cell r="F568">
            <v>3.21</v>
          </cell>
          <cell r="G568">
            <v>39.21</v>
          </cell>
          <cell r="H568">
            <v>0.48</v>
          </cell>
          <cell r="I568">
            <v>5.88</v>
          </cell>
          <cell r="J568">
            <v>81.05</v>
          </cell>
        </row>
        <row r="569">
          <cell r="A569" t="str">
            <v>BSC_Wien_B</v>
          </cell>
          <cell r="B569">
            <v>2985</v>
          </cell>
          <cell r="C569" t="str">
            <v>NOWU_Airport_Schwechat</v>
          </cell>
          <cell r="D569">
            <v>1</v>
          </cell>
          <cell r="E569">
            <v>2</v>
          </cell>
          <cell r="F569">
            <v>7.91</v>
          </cell>
          <cell r="G569">
            <v>56.36</v>
          </cell>
          <cell r="H569">
            <v>1.91</v>
          </cell>
          <cell r="I569">
            <v>13.64</v>
          </cell>
          <cell r="J569">
            <v>321.54000000000002</v>
          </cell>
        </row>
        <row r="570">
          <cell r="A570" t="str">
            <v>BSC_Wien_B</v>
          </cell>
          <cell r="B570">
            <v>2885</v>
          </cell>
          <cell r="C570" t="str">
            <v>NOWU_Airport_Schwechat</v>
          </cell>
          <cell r="D570">
            <v>2</v>
          </cell>
          <cell r="E570">
            <v>1</v>
          </cell>
          <cell r="F570">
            <v>21.65</v>
          </cell>
          <cell r="G570">
            <v>107.45</v>
          </cell>
          <cell r="H570">
            <v>4.2699999999999996</v>
          </cell>
          <cell r="I570">
            <v>21.18</v>
          </cell>
          <cell r="J570">
            <v>717.07</v>
          </cell>
        </row>
        <row r="571">
          <cell r="A571" t="str">
            <v>BSC_Wien_E</v>
          </cell>
          <cell r="B571">
            <v>847</v>
          </cell>
          <cell r="C571" t="str">
            <v>NOWU_Auhof</v>
          </cell>
          <cell r="D571">
            <v>1</v>
          </cell>
          <cell r="E571">
            <v>1</v>
          </cell>
          <cell r="F571">
            <v>0.81</v>
          </cell>
          <cell r="G571">
            <v>27.76</v>
          </cell>
          <cell r="H571">
            <v>0.14000000000000001</v>
          </cell>
          <cell r="I571">
            <v>4.8600000000000003</v>
          </cell>
          <cell r="J571">
            <v>23.97</v>
          </cell>
        </row>
        <row r="572">
          <cell r="A572" t="str">
            <v>BSC_Bruck_an_der_Leitha_A</v>
          </cell>
          <cell r="B572">
            <v>617</v>
          </cell>
          <cell r="C572" t="str">
            <v>NOWU_Fischamend</v>
          </cell>
          <cell r="D572">
            <v>1</v>
          </cell>
          <cell r="E572">
            <v>1</v>
          </cell>
          <cell r="F572">
            <v>2.57</v>
          </cell>
          <cell r="G572">
            <v>31.34</v>
          </cell>
          <cell r="H572">
            <v>0.8</v>
          </cell>
          <cell r="I572">
            <v>9.7899999999999991</v>
          </cell>
          <cell r="J572">
            <v>134.88</v>
          </cell>
        </row>
        <row r="573">
          <cell r="A573" t="str">
            <v>BSC_Bruck_an_der_Leitha_A</v>
          </cell>
          <cell r="B573">
            <v>2350</v>
          </cell>
          <cell r="C573" t="str">
            <v>NOWU_Fischamend</v>
          </cell>
          <cell r="D573">
            <v>1</v>
          </cell>
          <cell r="E573">
            <v>2</v>
          </cell>
          <cell r="F573">
            <v>2.95</v>
          </cell>
          <cell r="G573">
            <v>36</v>
          </cell>
          <cell r="H573">
            <v>0.92</v>
          </cell>
          <cell r="I573">
            <v>11.17</v>
          </cell>
          <cell r="J573">
            <v>153.93</v>
          </cell>
        </row>
        <row r="574">
          <cell r="A574" t="str">
            <v>BSC_Wien_E</v>
          </cell>
          <cell r="B574">
            <v>637</v>
          </cell>
          <cell r="C574" t="str">
            <v>NOWU_Gablitz</v>
          </cell>
          <cell r="D574">
            <v>1</v>
          </cell>
          <cell r="E574">
            <v>1</v>
          </cell>
          <cell r="F574">
            <v>3.49</v>
          </cell>
          <cell r="G574">
            <v>42.56</v>
          </cell>
          <cell r="H574">
            <v>0.94</v>
          </cell>
          <cell r="I574">
            <v>11.46</v>
          </cell>
          <cell r="J574">
            <v>157.93</v>
          </cell>
        </row>
        <row r="575">
          <cell r="A575" t="str">
            <v>BSC_Wien_H</v>
          </cell>
          <cell r="B575">
            <v>508</v>
          </cell>
          <cell r="C575" t="str">
            <v>NOWU_Gerasdorf</v>
          </cell>
          <cell r="D575">
            <v>1</v>
          </cell>
          <cell r="E575">
            <v>1</v>
          </cell>
          <cell r="F575">
            <v>3.55</v>
          </cell>
          <cell r="G575">
            <v>43.29</v>
          </cell>
          <cell r="H575">
            <v>1.1399999999999999</v>
          </cell>
          <cell r="I575">
            <v>13.86</v>
          </cell>
          <cell r="J575">
            <v>190.97</v>
          </cell>
        </row>
        <row r="576">
          <cell r="A576" t="str">
            <v>BSC_Wien_H</v>
          </cell>
          <cell r="B576">
            <v>10520</v>
          </cell>
          <cell r="C576" t="str">
            <v>NOWU_Gerasdorf</v>
          </cell>
          <cell r="D576">
            <v>1</v>
          </cell>
          <cell r="E576">
            <v>2</v>
          </cell>
          <cell r="F576">
            <v>1.43</v>
          </cell>
          <cell r="G576">
            <v>17.440000000000001</v>
          </cell>
          <cell r="H576">
            <v>0.44</v>
          </cell>
          <cell r="I576">
            <v>5.36</v>
          </cell>
          <cell r="J576">
            <v>73.88</v>
          </cell>
        </row>
        <row r="577">
          <cell r="A577" t="str">
            <v>BSC_Wien_H</v>
          </cell>
          <cell r="B577">
            <v>10521</v>
          </cell>
          <cell r="C577" t="str">
            <v>NOWU_Gerasdorf</v>
          </cell>
          <cell r="D577">
            <v>1</v>
          </cell>
          <cell r="E577">
            <v>3</v>
          </cell>
          <cell r="F577">
            <v>3.15</v>
          </cell>
          <cell r="G577">
            <v>38.44</v>
          </cell>
          <cell r="H577">
            <v>1.01</v>
          </cell>
          <cell r="I577">
            <v>12.26</v>
          </cell>
          <cell r="J577">
            <v>168.95</v>
          </cell>
        </row>
        <row r="578">
          <cell r="A578" t="str">
            <v>BSC_Bruck_an_der_Leitha_A</v>
          </cell>
          <cell r="B578">
            <v>648</v>
          </cell>
          <cell r="C578" t="str">
            <v>NOWU_Gramatneusiedl</v>
          </cell>
          <cell r="D578">
            <v>1</v>
          </cell>
          <cell r="E578">
            <v>1</v>
          </cell>
          <cell r="F578">
            <v>3.88</v>
          </cell>
          <cell r="G578">
            <v>47.32</v>
          </cell>
          <cell r="H578">
            <v>1.24</v>
          </cell>
          <cell r="I578">
            <v>15.14</v>
          </cell>
          <cell r="J578">
            <v>208.53</v>
          </cell>
        </row>
        <row r="579">
          <cell r="A579" t="str">
            <v>BSC_Bruck_an_der_Leitha_A</v>
          </cell>
          <cell r="B579">
            <v>7582</v>
          </cell>
          <cell r="C579" t="str">
            <v>NOWU_Gramatneusiedl</v>
          </cell>
          <cell r="D579">
            <v>2</v>
          </cell>
          <cell r="E579">
            <v>1</v>
          </cell>
          <cell r="F579">
            <v>2.75</v>
          </cell>
          <cell r="G579">
            <v>33.5</v>
          </cell>
          <cell r="H579">
            <v>0.72</v>
          </cell>
          <cell r="I579">
            <v>8.84</v>
          </cell>
          <cell r="J579">
            <v>121.79</v>
          </cell>
        </row>
        <row r="580">
          <cell r="A580" t="str">
            <v>BSC_St_Pölten_A</v>
          </cell>
          <cell r="B580">
            <v>849</v>
          </cell>
          <cell r="C580" t="str">
            <v>NOWU_Grossram</v>
          </cell>
          <cell r="D580">
            <v>1</v>
          </cell>
          <cell r="E580">
            <v>1</v>
          </cell>
          <cell r="F580">
            <v>1.05</v>
          </cell>
          <cell r="G580">
            <v>35.94</v>
          </cell>
          <cell r="H580">
            <v>0.22</v>
          </cell>
          <cell r="I580">
            <v>7.45</v>
          </cell>
          <cell r="J580">
            <v>36.74</v>
          </cell>
        </row>
        <row r="581">
          <cell r="A581" t="str">
            <v>BSC_Wien_E</v>
          </cell>
          <cell r="B581">
            <v>848</v>
          </cell>
          <cell r="C581" t="str">
            <v>NOWU_Heimbautal</v>
          </cell>
          <cell r="D581">
            <v>1</v>
          </cell>
          <cell r="E581">
            <v>1</v>
          </cell>
          <cell r="F581">
            <v>2.7</v>
          </cell>
          <cell r="G581">
            <v>92.07</v>
          </cell>
          <cell r="H581">
            <v>0.5</v>
          </cell>
          <cell r="I581">
            <v>16.89</v>
          </cell>
          <cell r="J581">
            <v>83.28</v>
          </cell>
        </row>
        <row r="582">
          <cell r="A582" t="str">
            <v>BSC_Mödling_A</v>
          </cell>
          <cell r="B582">
            <v>616</v>
          </cell>
          <cell r="C582" t="str">
            <v>NOWU_Himberg</v>
          </cell>
          <cell r="D582">
            <v>1</v>
          </cell>
          <cell r="E582">
            <v>1</v>
          </cell>
          <cell r="F582">
            <v>8.18</v>
          </cell>
          <cell r="G582">
            <v>99.72</v>
          </cell>
          <cell r="H582">
            <v>2.81</v>
          </cell>
          <cell r="I582">
            <v>34.24</v>
          </cell>
          <cell r="J582">
            <v>471.7</v>
          </cell>
        </row>
        <row r="583">
          <cell r="A583" t="str">
            <v>BSC_Wien_D</v>
          </cell>
          <cell r="B583">
            <v>2051</v>
          </cell>
          <cell r="C583" t="str">
            <v>NOWU_Kledering</v>
          </cell>
          <cell r="D583">
            <v>1</v>
          </cell>
          <cell r="E583">
            <v>1</v>
          </cell>
          <cell r="F583">
            <v>1.63</v>
          </cell>
          <cell r="G583">
            <v>19.91</v>
          </cell>
          <cell r="H583">
            <v>0.27</v>
          </cell>
          <cell r="I583">
            <v>3.31</v>
          </cell>
          <cell r="J583">
            <v>45.66</v>
          </cell>
        </row>
        <row r="584">
          <cell r="A584" t="str">
            <v>BSC_Wien_D</v>
          </cell>
          <cell r="B584">
            <v>2054</v>
          </cell>
          <cell r="C584" t="str">
            <v>NOWU_Kledering</v>
          </cell>
          <cell r="D584">
            <v>1</v>
          </cell>
          <cell r="E584">
            <v>2</v>
          </cell>
          <cell r="F584">
            <v>3.46</v>
          </cell>
          <cell r="G584">
            <v>42.19</v>
          </cell>
          <cell r="H584">
            <v>0.81</v>
          </cell>
          <cell r="I584">
            <v>9.8800000000000008</v>
          </cell>
          <cell r="J584">
            <v>136.16</v>
          </cell>
        </row>
        <row r="585">
          <cell r="A585" t="str">
            <v>BSC_Wien_D</v>
          </cell>
          <cell r="B585">
            <v>2055</v>
          </cell>
          <cell r="C585" t="str">
            <v>NOWU_Kledering</v>
          </cell>
          <cell r="D585">
            <v>1</v>
          </cell>
          <cell r="E585">
            <v>3</v>
          </cell>
          <cell r="F585">
            <v>1.84</v>
          </cell>
          <cell r="G585">
            <v>22.47</v>
          </cell>
          <cell r="H585">
            <v>0.37</v>
          </cell>
          <cell r="I585">
            <v>4.53</v>
          </cell>
          <cell r="J585">
            <v>62.39</v>
          </cell>
        </row>
        <row r="586">
          <cell r="A586" t="str">
            <v>BSC_Wien_F</v>
          </cell>
          <cell r="B586">
            <v>519</v>
          </cell>
          <cell r="C586" t="str">
            <v>NOWU_Klosterneuburg</v>
          </cell>
          <cell r="D586">
            <v>1</v>
          </cell>
          <cell r="E586">
            <v>1</v>
          </cell>
          <cell r="F586">
            <v>4.12</v>
          </cell>
          <cell r="G586">
            <v>50.18</v>
          </cell>
          <cell r="H586">
            <v>1.1499999999999999</v>
          </cell>
          <cell r="I586">
            <v>14.06</v>
          </cell>
          <cell r="J586">
            <v>193.69</v>
          </cell>
        </row>
        <row r="587">
          <cell r="A587" t="str">
            <v>BSC_Wien_F</v>
          </cell>
          <cell r="B587">
            <v>521</v>
          </cell>
          <cell r="C587" t="str">
            <v>NOWU_Klosterneuburg</v>
          </cell>
          <cell r="D587">
            <v>1</v>
          </cell>
          <cell r="E587">
            <v>2</v>
          </cell>
          <cell r="F587">
            <v>5.58</v>
          </cell>
          <cell r="G587">
            <v>61.96</v>
          </cell>
          <cell r="H587">
            <v>2.0099999999999998</v>
          </cell>
          <cell r="I587">
            <v>22.27</v>
          </cell>
          <cell r="J587">
            <v>337.07</v>
          </cell>
        </row>
        <row r="588">
          <cell r="A588" t="str">
            <v>BSC_Klosterneuburg_A</v>
          </cell>
          <cell r="B588">
            <v>2045</v>
          </cell>
          <cell r="C588" t="str">
            <v>NOWU_Klosterneuburg_Nord</v>
          </cell>
          <cell r="D588">
            <v>1</v>
          </cell>
          <cell r="E588">
            <v>1</v>
          </cell>
          <cell r="F588">
            <v>2.46</v>
          </cell>
          <cell r="G588">
            <v>30.03</v>
          </cell>
          <cell r="H588">
            <v>0.73</v>
          </cell>
          <cell r="I588">
            <v>8.8699999999999992</v>
          </cell>
          <cell r="J588">
            <v>122.21</v>
          </cell>
        </row>
        <row r="589">
          <cell r="A589" t="str">
            <v>BSC_Wien_F</v>
          </cell>
          <cell r="B589">
            <v>2000</v>
          </cell>
          <cell r="C589" t="str">
            <v>NOWU_Klosterneuburg_Weidling</v>
          </cell>
          <cell r="D589">
            <v>1</v>
          </cell>
          <cell r="E589">
            <v>1</v>
          </cell>
          <cell r="F589">
            <v>3.26</v>
          </cell>
          <cell r="G589">
            <v>39.72</v>
          </cell>
          <cell r="H589">
            <v>1.1599999999999999</v>
          </cell>
          <cell r="I589">
            <v>14.15</v>
          </cell>
          <cell r="J589">
            <v>194.99</v>
          </cell>
        </row>
        <row r="590">
          <cell r="A590" t="str">
            <v>BSC_Klosterneuburg_A</v>
          </cell>
          <cell r="B590">
            <v>2047</v>
          </cell>
          <cell r="C590" t="str">
            <v>NOWU_Kritzendorf</v>
          </cell>
          <cell r="D590">
            <v>1</v>
          </cell>
          <cell r="E590">
            <v>1</v>
          </cell>
          <cell r="F590">
            <v>1.01</v>
          </cell>
          <cell r="G590">
            <v>34.49</v>
          </cell>
          <cell r="H590">
            <v>0.25</v>
          </cell>
          <cell r="I590">
            <v>8.4600000000000009</v>
          </cell>
          <cell r="J590">
            <v>41.71</v>
          </cell>
        </row>
        <row r="591">
          <cell r="A591" t="str">
            <v>BSC_Wien_E</v>
          </cell>
          <cell r="B591">
            <v>2140</v>
          </cell>
          <cell r="C591" t="str">
            <v>NOWU_Laab_im_Walde</v>
          </cell>
          <cell r="D591">
            <v>1</v>
          </cell>
          <cell r="E591">
            <v>1</v>
          </cell>
          <cell r="F591">
            <v>1.85</v>
          </cell>
          <cell r="G591">
            <v>62.94</v>
          </cell>
          <cell r="H591">
            <v>0.31</v>
          </cell>
          <cell r="I591">
            <v>10.65</v>
          </cell>
          <cell r="J591">
            <v>52.55</v>
          </cell>
        </row>
        <row r="592">
          <cell r="A592" t="str">
            <v>BSC_Wien_F</v>
          </cell>
          <cell r="B592">
            <v>1656</v>
          </cell>
          <cell r="C592" t="str">
            <v>NOWU_Mauerbach</v>
          </cell>
          <cell r="D592">
            <v>1</v>
          </cell>
          <cell r="E592">
            <v>1</v>
          </cell>
          <cell r="F592">
            <v>1.64</v>
          </cell>
          <cell r="G592">
            <v>55.7</v>
          </cell>
          <cell r="H592">
            <v>0.38</v>
          </cell>
          <cell r="I592">
            <v>13.09</v>
          </cell>
          <cell r="J592">
            <v>64.55</v>
          </cell>
        </row>
        <row r="593">
          <cell r="A593" t="str">
            <v>BSC_Wien_B</v>
          </cell>
          <cell r="B593">
            <v>2385</v>
          </cell>
          <cell r="C593" t="str">
            <v>NOWU_OMV_Schwechat</v>
          </cell>
          <cell r="D593">
            <v>1</v>
          </cell>
          <cell r="E593">
            <v>1</v>
          </cell>
          <cell r="F593">
            <v>2.4700000000000002</v>
          </cell>
          <cell r="G593">
            <v>30.09</v>
          </cell>
          <cell r="H593">
            <v>0.72</v>
          </cell>
          <cell r="I593">
            <v>8.77</v>
          </cell>
          <cell r="J593">
            <v>120.79</v>
          </cell>
        </row>
        <row r="594">
          <cell r="A594" t="str">
            <v>BSC_Wien_B</v>
          </cell>
          <cell r="B594">
            <v>2485</v>
          </cell>
          <cell r="C594" t="str">
            <v>NOWU_OMV_Schwechat</v>
          </cell>
          <cell r="D594">
            <v>1</v>
          </cell>
          <cell r="E594">
            <v>2</v>
          </cell>
          <cell r="F594">
            <v>2.61</v>
          </cell>
          <cell r="G594">
            <v>88.91</v>
          </cell>
          <cell r="H594">
            <v>0.56000000000000005</v>
          </cell>
          <cell r="I594">
            <v>18.95</v>
          </cell>
          <cell r="J594">
            <v>93.43</v>
          </cell>
        </row>
        <row r="595">
          <cell r="A595" t="str">
            <v>BSC_Wien_B</v>
          </cell>
          <cell r="B595">
            <v>2585</v>
          </cell>
          <cell r="C595" t="str">
            <v>NOWU_OMV_Schwechat</v>
          </cell>
          <cell r="D595">
            <v>1</v>
          </cell>
          <cell r="E595">
            <v>3</v>
          </cell>
          <cell r="F595">
            <v>9.48</v>
          </cell>
          <cell r="G595">
            <v>115.57</v>
          </cell>
          <cell r="H595">
            <v>2.62</v>
          </cell>
          <cell r="I595">
            <v>31.9</v>
          </cell>
          <cell r="J595">
            <v>439.5</v>
          </cell>
        </row>
        <row r="596">
          <cell r="A596" t="str">
            <v>BSC_Wien_E</v>
          </cell>
          <cell r="B596">
            <v>700</v>
          </cell>
          <cell r="C596" t="str">
            <v>NOWU_Pressbaum</v>
          </cell>
          <cell r="D596">
            <v>1</v>
          </cell>
          <cell r="E596">
            <v>1</v>
          </cell>
          <cell r="F596">
            <v>4.71</v>
          </cell>
          <cell r="G596">
            <v>57.41</v>
          </cell>
          <cell r="H596">
            <v>1.29</v>
          </cell>
          <cell r="I596">
            <v>15.73</v>
          </cell>
          <cell r="J596">
            <v>216.75</v>
          </cell>
        </row>
        <row r="597">
          <cell r="A597" t="str">
            <v>BSC_Wien_E</v>
          </cell>
          <cell r="B597">
            <v>701</v>
          </cell>
          <cell r="C597" t="str">
            <v>NOWU_Pressbaum</v>
          </cell>
          <cell r="D597">
            <v>1</v>
          </cell>
          <cell r="E597">
            <v>2</v>
          </cell>
          <cell r="F597">
            <v>2.14</v>
          </cell>
          <cell r="G597">
            <v>72.819999999999993</v>
          </cell>
          <cell r="H597">
            <v>0.54</v>
          </cell>
          <cell r="I597">
            <v>18.309999999999999</v>
          </cell>
          <cell r="J597">
            <v>90.3</v>
          </cell>
        </row>
        <row r="598">
          <cell r="A598" t="str">
            <v>BSC_Wien_E</v>
          </cell>
          <cell r="B598">
            <v>457</v>
          </cell>
          <cell r="C598" t="str">
            <v>NOWU_Purkersdorf</v>
          </cell>
          <cell r="D598">
            <v>1</v>
          </cell>
          <cell r="E598">
            <v>1</v>
          </cell>
          <cell r="F598">
            <v>4.55</v>
          </cell>
          <cell r="G598">
            <v>55.52</v>
          </cell>
          <cell r="H598">
            <v>1.63</v>
          </cell>
          <cell r="I598">
            <v>19.88</v>
          </cell>
          <cell r="J598">
            <v>273.83</v>
          </cell>
        </row>
        <row r="599">
          <cell r="A599" t="str">
            <v>BSC_Wien_B</v>
          </cell>
          <cell r="B599">
            <v>9206</v>
          </cell>
          <cell r="C599" t="str">
            <v>NOWU_Rauchenwarth</v>
          </cell>
          <cell r="D599">
            <v>1</v>
          </cell>
          <cell r="E599">
            <v>1</v>
          </cell>
          <cell r="F599">
            <v>1.1100000000000001</v>
          </cell>
          <cell r="G599">
            <v>13.6</v>
          </cell>
          <cell r="H599">
            <v>0.06</v>
          </cell>
          <cell r="I599">
            <v>0.79</v>
          </cell>
          <cell r="J599">
            <v>10.82</v>
          </cell>
        </row>
        <row r="600">
          <cell r="A600" t="str">
            <v>BSC_Wien_B</v>
          </cell>
          <cell r="B600">
            <v>10800</v>
          </cell>
          <cell r="C600" t="str">
            <v>NOWU_Rauchenwarth</v>
          </cell>
          <cell r="D600">
            <v>1</v>
          </cell>
          <cell r="E600">
            <v>2</v>
          </cell>
          <cell r="F600">
            <v>1.23</v>
          </cell>
          <cell r="G600">
            <v>14.94</v>
          </cell>
          <cell r="H600">
            <v>0.15</v>
          </cell>
          <cell r="I600">
            <v>1.89</v>
          </cell>
          <cell r="J600">
            <v>25.98</v>
          </cell>
        </row>
        <row r="601">
          <cell r="A601" t="str">
            <v>BSC_Bruck_an_der_Leitha_A</v>
          </cell>
          <cell r="B601">
            <v>641</v>
          </cell>
          <cell r="C601" t="str">
            <v>NOWU_Schwadorf</v>
          </cell>
          <cell r="D601">
            <v>1</v>
          </cell>
          <cell r="E601">
            <v>1</v>
          </cell>
          <cell r="F601">
            <v>4.1900000000000004</v>
          </cell>
          <cell r="G601">
            <v>51.07</v>
          </cell>
          <cell r="H601">
            <v>1.08</v>
          </cell>
          <cell r="I601">
            <v>13.12</v>
          </cell>
          <cell r="J601">
            <v>180.74</v>
          </cell>
        </row>
        <row r="602">
          <cell r="A602" t="str">
            <v>BSC_Wien_B</v>
          </cell>
          <cell r="B602">
            <v>1308</v>
          </cell>
          <cell r="C602" t="str">
            <v>NOWU_Schwechat</v>
          </cell>
          <cell r="D602">
            <v>1</v>
          </cell>
          <cell r="E602">
            <v>1</v>
          </cell>
          <cell r="F602">
            <v>4.42</v>
          </cell>
          <cell r="G602">
            <v>53.96</v>
          </cell>
          <cell r="H602">
            <v>1.43</v>
          </cell>
          <cell r="I602">
            <v>17.43</v>
          </cell>
          <cell r="J602">
            <v>240.12</v>
          </cell>
        </row>
        <row r="603">
          <cell r="A603" t="str">
            <v>BSC_Wien_B</v>
          </cell>
          <cell r="B603">
            <v>1310</v>
          </cell>
          <cell r="C603" t="str">
            <v>NOWU_Schwechat</v>
          </cell>
          <cell r="D603">
            <v>1</v>
          </cell>
          <cell r="E603">
            <v>2</v>
          </cell>
          <cell r="F603">
            <v>6.04</v>
          </cell>
          <cell r="G603">
            <v>73.63</v>
          </cell>
          <cell r="H603">
            <v>1.87</v>
          </cell>
          <cell r="I603">
            <v>22.84</v>
          </cell>
          <cell r="J603">
            <v>314.61</v>
          </cell>
        </row>
        <row r="604">
          <cell r="A604" t="str">
            <v>BSC_Wien_B</v>
          </cell>
          <cell r="B604">
            <v>1311</v>
          </cell>
          <cell r="C604" t="str">
            <v>NOWU_Schwechat</v>
          </cell>
          <cell r="D604">
            <v>1</v>
          </cell>
          <cell r="E604">
            <v>3</v>
          </cell>
          <cell r="F604">
            <v>6.63</v>
          </cell>
          <cell r="G604">
            <v>80.849999999999994</v>
          </cell>
          <cell r="H604">
            <v>2.2200000000000002</v>
          </cell>
          <cell r="I604">
            <v>27.08</v>
          </cell>
          <cell r="J604">
            <v>373.01</v>
          </cell>
        </row>
        <row r="605">
          <cell r="A605" t="str">
            <v>BSC_Wien_I</v>
          </cell>
          <cell r="B605">
            <v>2223</v>
          </cell>
          <cell r="C605" t="str">
            <v>NOWU_Suessenbrunn</v>
          </cell>
          <cell r="D605">
            <v>1</v>
          </cell>
          <cell r="E605">
            <v>1</v>
          </cell>
          <cell r="F605">
            <v>1.6</v>
          </cell>
          <cell r="G605">
            <v>19.54</v>
          </cell>
          <cell r="H605">
            <v>0.46</v>
          </cell>
          <cell r="I605">
            <v>5.57</v>
          </cell>
          <cell r="J605">
            <v>76.75</v>
          </cell>
        </row>
        <row r="606">
          <cell r="A606" t="str">
            <v>BSC_Wien_I</v>
          </cell>
          <cell r="B606">
            <v>2224</v>
          </cell>
          <cell r="C606" t="str">
            <v>NOWU_Suessenbrunn</v>
          </cell>
          <cell r="D606">
            <v>1</v>
          </cell>
          <cell r="E606">
            <v>2</v>
          </cell>
          <cell r="F606">
            <v>2.92</v>
          </cell>
          <cell r="G606">
            <v>99.47</v>
          </cell>
          <cell r="H606">
            <v>0.87</v>
          </cell>
          <cell r="I606">
            <v>29.6</v>
          </cell>
          <cell r="J606">
            <v>145.99</v>
          </cell>
        </row>
        <row r="607">
          <cell r="A607" t="str">
            <v>BSC_Wien_I</v>
          </cell>
          <cell r="B607">
            <v>7386</v>
          </cell>
          <cell r="C607" t="str">
            <v>NOWU_Suessenbrunn</v>
          </cell>
          <cell r="D607">
            <v>1</v>
          </cell>
          <cell r="E607">
            <v>3</v>
          </cell>
          <cell r="F607">
            <v>1.47</v>
          </cell>
          <cell r="G607">
            <v>17.93</v>
          </cell>
          <cell r="H607">
            <v>0.33</v>
          </cell>
          <cell r="I607">
            <v>3.97</v>
          </cell>
          <cell r="J607">
            <v>54.63</v>
          </cell>
        </row>
        <row r="608">
          <cell r="A608" t="str">
            <v>BSC_Klosterneuburg_A</v>
          </cell>
          <cell r="B608">
            <v>2089</v>
          </cell>
          <cell r="C608" t="str">
            <v>NOWU_Unter_Kritzendorf</v>
          </cell>
          <cell r="D608">
            <v>1</v>
          </cell>
          <cell r="E608">
            <v>1</v>
          </cell>
          <cell r="F608">
            <v>1.1499999999999999</v>
          </cell>
          <cell r="G608">
            <v>39.01</v>
          </cell>
          <cell r="H608">
            <v>0.26</v>
          </cell>
          <cell r="I608">
            <v>8.81</v>
          </cell>
          <cell r="J608">
            <v>43.45</v>
          </cell>
        </row>
        <row r="609">
          <cell r="A609" t="str">
            <v>BSC_Klosterneuburg_A</v>
          </cell>
          <cell r="B609">
            <v>2090</v>
          </cell>
          <cell r="C609" t="str">
            <v>NOWU_Unter_Kritzendorf</v>
          </cell>
          <cell r="D609">
            <v>1</v>
          </cell>
          <cell r="E609">
            <v>2</v>
          </cell>
          <cell r="F609">
            <v>1.47</v>
          </cell>
          <cell r="G609">
            <v>49.91</v>
          </cell>
          <cell r="H609">
            <v>0.37</v>
          </cell>
          <cell r="I609">
            <v>12.52</v>
          </cell>
          <cell r="J609">
            <v>61.75</v>
          </cell>
        </row>
        <row r="610">
          <cell r="A610" t="str">
            <v>BSC_Wien_F</v>
          </cell>
          <cell r="B610">
            <v>1965</v>
          </cell>
          <cell r="C610" t="str">
            <v>NOWU_Untermauerbach</v>
          </cell>
          <cell r="D610">
            <v>1</v>
          </cell>
          <cell r="E610">
            <v>1</v>
          </cell>
          <cell r="F610">
            <v>2.17</v>
          </cell>
          <cell r="G610">
            <v>74.09</v>
          </cell>
          <cell r="H610">
            <v>0.5</v>
          </cell>
          <cell r="I610">
            <v>17.11</v>
          </cell>
          <cell r="J610">
            <v>84.4</v>
          </cell>
        </row>
        <row r="611">
          <cell r="A611" t="str">
            <v>BSC_Wien_F</v>
          </cell>
          <cell r="B611">
            <v>2301</v>
          </cell>
          <cell r="C611" t="str">
            <v>NOWU_Weidlingbach</v>
          </cell>
          <cell r="D611">
            <v>1</v>
          </cell>
          <cell r="E611">
            <v>1</v>
          </cell>
          <cell r="F611">
            <v>0.52</v>
          </cell>
          <cell r="G611">
            <v>17.8</v>
          </cell>
          <cell r="H611">
            <v>0.06</v>
          </cell>
          <cell r="I611">
            <v>2.06</v>
          </cell>
          <cell r="J611">
            <v>10.16</v>
          </cell>
        </row>
        <row r="612">
          <cell r="A612" t="str">
            <v>BSC_Amstetten_A</v>
          </cell>
          <cell r="B612">
            <v>1956</v>
          </cell>
          <cell r="C612" t="str">
            <v>NOWY_Waidhofen_a_d_Ybbs</v>
          </cell>
          <cell r="D612">
            <v>1</v>
          </cell>
          <cell r="E612">
            <v>1</v>
          </cell>
          <cell r="F612">
            <v>2.5</v>
          </cell>
          <cell r="G612">
            <v>30.49</v>
          </cell>
          <cell r="H612">
            <v>0.72</v>
          </cell>
          <cell r="I612">
            <v>8.77</v>
          </cell>
          <cell r="J612">
            <v>120.77</v>
          </cell>
        </row>
        <row r="613">
          <cell r="A613" t="str">
            <v>BSC_Zwettl_A</v>
          </cell>
          <cell r="B613">
            <v>1026</v>
          </cell>
          <cell r="C613" t="str">
            <v>NOZT_Aggsbach</v>
          </cell>
          <cell r="D613">
            <v>1</v>
          </cell>
          <cell r="E613">
            <v>1</v>
          </cell>
          <cell r="F613">
            <v>0.46</v>
          </cell>
          <cell r="G613">
            <v>15.76</v>
          </cell>
          <cell r="H613">
            <v>0.05</v>
          </cell>
          <cell r="I613">
            <v>1.63</v>
          </cell>
          <cell r="J613">
            <v>8.0500000000000007</v>
          </cell>
        </row>
        <row r="614">
          <cell r="A614" t="str">
            <v>BSC_Zwettl_A</v>
          </cell>
          <cell r="B614">
            <v>891</v>
          </cell>
          <cell r="C614" t="str">
            <v>NOZT_Arbesbach</v>
          </cell>
          <cell r="D614">
            <v>1</v>
          </cell>
          <cell r="E614">
            <v>1</v>
          </cell>
          <cell r="F614">
            <v>1.02</v>
          </cell>
          <cell r="G614">
            <v>12.41</v>
          </cell>
          <cell r="H614">
            <v>0.09</v>
          </cell>
          <cell r="I614">
            <v>1.08</v>
          </cell>
          <cell r="J614">
            <v>14.9</v>
          </cell>
        </row>
        <row r="615">
          <cell r="A615" t="str">
            <v>BSC_Zwettl_A</v>
          </cell>
          <cell r="B615">
            <v>1962</v>
          </cell>
          <cell r="C615" t="str">
            <v>NOZT_Arbesbach_Schwarzau</v>
          </cell>
          <cell r="D615">
            <v>1</v>
          </cell>
          <cell r="E615">
            <v>1</v>
          </cell>
          <cell r="F615">
            <v>0.61</v>
          </cell>
          <cell r="G615">
            <v>20.87</v>
          </cell>
          <cell r="H615">
            <v>0.09</v>
          </cell>
          <cell r="I615">
            <v>3.19</v>
          </cell>
          <cell r="J615">
            <v>15.72</v>
          </cell>
        </row>
        <row r="616">
          <cell r="A616" t="str">
            <v>BSC_Zwettl_A</v>
          </cell>
          <cell r="B616">
            <v>651</v>
          </cell>
          <cell r="C616" t="str">
            <v>NOZT_Goepfritz</v>
          </cell>
          <cell r="D616">
            <v>1</v>
          </cell>
          <cell r="E616">
            <v>1</v>
          </cell>
          <cell r="F616">
            <v>2.12</v>
          </cell>
          <cell r="G616">
            <v>25.91</v>
          </cell>
          <cell r="H616">
            <v>0.32</v>
          </cell>
          <cell r="I616">
            <v>3.93</v>
          </cell>
          <cell r="J616">
            <v>54.16</v>
          </cell>
        </row>
        <row r="617">
          <cell r="A617" t="str">
            <v>BSC_Zwettl_A</v>
          </cell>
          <cell r="B617">
            <v>1458</v>
          </cell>
          <cell r="C617" t="str">
            <v>NOZT_Grafenschlag</v>
          </cell>
          <cell r="D617">
            <v>1</v>
          </cell>
          <cell r="E617">
            <v>1</v>
          </cell>
          <cell r="F617">
            <v>1.0900000000000001</v>
          </cell>
          <cell r="G617">
            <v>13.32</v>
          </cell>
          <cell r="H617">
            <v>0.18</v>
          </cell>
          <cell r="I617">
            <v>2.21</v>
          </cell>
          <cell r="J617">
            <v>30.48</v>
          </cell>
        </row>
        <row r="618">
          <cell r="A618" t="str">
            <v>BSC_Zwettl_A</v>
          </cell>
          <cell r="B618">
            <v>970</v>
          </cell>
          <cell r="C618" t="str">
            <v>NOZT_Gross_Gerungs</v>
          </cell>
          <cell r="D618">
            <v>1</v>
          </cell>
          <cell r="E618">
            <v>1</v>
          </cell>
          <cell r="F618">
            <v>1.26</v>
          </cell>
          <cell r="G618">
            <v>42.84</v>
          </cell>
          <cell r="H618">
            <v>0.23</v>
          </cell>
          <cell r="I618">
            <v>7.74</v>
          </cell>
          <cell r="J618">
            <v>38.159999999999997</v>
          </cell>
        </row>
        <row r="619">
          <cell r="A619" t="str">
            <v>BSC_Zwettl_A</v>
          </cell>
          <cell r="B619">
            <v>1411</v>
          </cell>
          <cell r="C619" t="str">
            <v>NOZT_Grossglobnitz</v>
          </cell>
          <cell r="D619">
            <v>1</v>
          </cell>
          <cell r="E619">
            <v>1</v>
          </cell>
          <cell r="F619">
            <v>0.51</v>
          </cell>
          <cell r="G619">
            <v>17.2</v>
          </cell>
          <cell r="H619">
            <v>0.04</v>
          </cell>
          <cell r="I619">
            <v>1.22</v>
          </cell>
          <cell r="J619">
            <v>6.02</v>
          </cell>
        </row>
        <row r="620">
          <cell r="A620" t="str">
            <v>BSC_Zwettl_A</v>
          </cell>
          <cell r="B620">
            <v>903</v>
          </cell>
          <cell r="C620" t="str">
            <v>NOZT_Langschlag</v>
          </cell>
          <cell r="D620">
            <v>1</v>
          </cell>
          <cell r="E620">
            <v>1</v>
          </cell>
          <cell r="F620">
            <v>0.52</v>
          </cell>
          <cell r="G620">
            <v>17.8</v>
          </cell>
          <cell r="H620">
            <v>0.06</v>
          </cell>
          <cell r="I620">
            <v>2.12</v>
          </cell>
          <cell r="J620">
            <v>10.43</v>
          </cell>
        </row>
        <row r="621">
          <cell r="A621" t="str">
            <v>BSC_Zwettl_A</v>
          </cell>
          <cell r="B621">
            <v>899</v>
          </cell>
          <cell r="C621" t="str">
            <v>NOZT_Martinsberg</v>
          </cell>
          <cell r="D621">
            <v>1</v>
          </cell>
          <cell r="E621">
            <v>1</v>
          </cell>
          <cell r="F621">
            <v>0.75</v>
          </cell>
          <cell r="G621">
            <v>25.55</v>
          </cell>
          <cell r="H621">
            <v>0.09</v>
          </cell>
          <cell r="I621">
            <v>3.04</v>
          </cell>
          <cell r="J621">
            <v>15.01</v>
          </cell>
        </row>
        <row r="622">
          <cell r="A622" t="str">
            <v>BSC_Zwettl_A</v>
          </cell>
          <cell r="B622">
            <v>1027</v>
          </cell>
          <cell r="C622" t="str">
            <v>NOZT_Neupoella</v>
          </cell>
          <cell r="D622">
            <v>1</v>
          </cell>
          <cell r="E622">
            <v>1</v>
          </cell>
          <cell r="F622">
            <v>1</v>
          </cell>
          <cell r="G622">
            <v>12.19</v>
          </cell>
          <cell r="H622">
            <v>0.12</v>
          </cell>
          <cell r="I622">
            <v>1.46</v>
          </cell>
          <cell r="J622">
            <v>20.16</v>
          </cell>
        </row>
        <row r="623">
          <cell r="A623" t="str">
            <v>BSC_Zwettl_A</v>
          </cell>
          <cell r="B623">
            <v>889</v>
          </cell>
          <cell r="C623" t="str">
            <v>NOZT_Ottenschlag</v>
          </cell>
          <cell r="D623">
            <v>1</v>
          </cell>
          <cell r="E623">
            <v>1</v>
          </cell>
          <cell r="F623">
            <v>1.22</v>
          </cell>
          <cell r="G623">
            <v>14.85</v>
          </cell>
          <cell r="H623">
            <v>0.2</v>
          </cell>
          <cell r="I623">
            <v>2.4700000000000002</v>
          </cell>
          <cell r="J623">
            <v>33.99</v>
          </cell>
        </row>
        <row r="624">
          <cell r="A624" t="str">
            <v>BSC_Zwettl_A</v>
          </cell>
          <cell r="B624">
            <v>1704</v>
          </cell>
          <cell r="C624" t="str">
            <v>NOZT_Rappottenstein</v>
          </cell>
          <cell r="D624">
            <v>1</v>
          </cell>
          <cell r="E624">
            <v>1</v>
          </cell>
          <cell r="F624">
            <v>0.87</v>
          </cell>
          <cell r="G624">
            <v>29.75</v>
          </cell>
          <cell r="H624">
            <v>0.11</v>
          </cell>
          <cell r="I624">
            <v>3.82</v>
          </cell>
          <cell r="J624">
            <v>18.84</v>
          </cell>
        </row>
        <row r="625">
          <cell r="A625" t="str">
            <v>BSC_Zwettl_A</v>
          </cell>
          <cell r="B625">
            <v>650</v>
          </cell>
          <cell r="C625" t="str">
            <v>NOZT_Schwarzenau</v>
          </cell>
          <cell r="D625">
            <v>1</v>
          </cell>
          <cell r="E625">
            <v>1</v>
          </cell>
          <cell r="F625">
            <v>1.63</v>
          </cell>
          <cell r="G625">
            <v>55.44</v>
          </cell>
          <cell r="H625">
            <v>0.39</v>
          </cell>
          <cell r="I625">
            <v>13.18</v>
          </cell>
          <cell r="J625">
            <v>64.98</v>
          </cell>
        </row>
        <row r="626">
          <cell r="A626" t="str">
            <v>BSC_Zwettl_A</v>
          </cell>
          <cell r="B626">
            <v>1008</v>
          </cell>
          <cell r="C626" t="str">
            <v>NOZT_Thumling</v>
          </cell>
          <cell r="D626">
            <v>1</v>
          </cell>
          <cell r="E626">
            <v>1</v>
          </cell>
          <cell r="F626">
            <v>0.37</v>
          </cell>
          <cell r="G626">
            <v>12.69</v>
          </cell>
          <cell r="H626">
            <v>0.01</v>
          </cell>
          <cell r="I626">
            <v>0.43</v>
          </cell>
          <cell r="J626">
            <v>2.14</v>
          </cell>
        </row>
        <row r="627">
          <cell r="A627" t="str">
            <v>BSC_Zwettl_A</v>
          </cell>
          <cell r="B627">
            <v>2035</v>
          </cell>
          <cell r="C627" t="str">
            <v>NOZT_Waldhausen</v>
          </cell>
          <cell r="D627">
            <v>1</v>
          </cell>
          <cell r="E627">
            <v>1</v>
          </cell>
          <cell r="F627">
            <v>0.5</v>
          </cell>
          <cell r="G627">
            <v>17.12</v>
          </cell>
          <cell r="H627">
            <v>7.0000000000000007E-2</v>
          </cell>
          <cell r="I627">
            <v>2.3199999999999998</v>
          </cell>
          <cell r="J627">
            <v>11.44</v>
          </cell>
        </row>
        <row r="628">
          <cell r="A628" t="str">
            <v>BSC_Zwettl_A</v>
          </cell>
          <cell r="B628">
            <v>2037</v>
          </cell>
          <cell r="C628" t="str">
            <v>NOZT_Waldhausen</v>
          </cell>
          <cell r="D628">
            <v>1</v>
          </cell>
          <cell r="E628">
            <v>2</v>
          </cell>
          <cell r="F628">
            <v>0.94</v>
          </cell>
          <cell r="G628">
            <v>31.94</v>
          </cell>
          <cell r="H628">
            <v>0.13</v>
          </cell>
          <cell r="I628">
            <v>4.3099999999999996</v>
          </cell>
          <cell r="J628">
            <v>21.27</v>
          </cell>
        </row>
        <row r="629">
          <cell r="A629" t="str">
            <v>BSC_Zwettl_A</v>
          </cell>
          <cell r="B629">
            <v>673</v>
          </cell>
          <cell r="C629" t="str">
            <v>NOZT_Zwettl</v>
          </cell>
          <cell r="D629">
            <v>1</v>
          </cell>
          <cell r="E629">
            <v>1</v>
          </cell>
          <cell r="F629">
            <v>1.8</v>
          </cell>
          <cell r="G629">
            <v>61.49</v>
          </cell>
          <cell r="H629">
            <v>0.4</v>
          </cell>
          <cell r="I629">
            <v>13.52</v>
          </cell>
          <cell r="J629">
            <v>66.69</v>
          </cell>
        </row>
        <row r="630">
          <cell r="A630" t="str">
            <v>BSC_Zwettl_A</v>
          </cell>
          <cell r="B630">
            <v>674</v>
          </cell>
          <cell r="C630" t="str">
            <v>NOZT_Zwettl</v>
          </cell>
          <cell r="D630">
            <v>1</v>
          </cell>
          <cell r="E630">
            <v>2</v>
          </cell>
          <cell r="F630">
            <v>2.2200000000000002</v>
          </cell>
          <cell r="G630">
            <v>75.709999999999994</v>
          </cell>
          <cell r="H630">
            <v>0.49</v>
          </cell>
          <cell r="I630">
            <v>16.690000000000001</v>
          </cell>
          <cell r="J630">
            <v>82.31</v>
          </cell>
        </row>
        <row r="631">
          <cell r="A631" t="str">
            <v>BSC_Ried_A</v>
          </cell>
          <cell r="B631">
            <v>1743</v>
          </cell>
          <cell r="C631" t="str">
            <v>OOBR_Altheim</v>
          </cell>
          <cell r="D631">
            <v>1</v>
          </cell>
          <cell r="E631">
            <v>1</v>
          </cell>
          <cell r="F631">
            <v>2.75</v>
          </cell>
          <cell r="G631">
            <v>93.6</v>
          </cell>
          <cell r="H631">
            <v>0.74</v>
          </cell>
          <cell r="I631">
            <v>25.26</v>
          </cell>
          <cell r="J631">
            <v>124.58</v>
          </cell>
        </row>
        <row r="632">
          <cell r="A632" t="str">
            <v>BSC_Ried_A</v>
          </cell>
          <cell r="B632">
            <v>1746</v>
          </cell>
          <cell r="C632" t="str">
            <v>OOBR_Braunau_Neustadt</v>
          </cell>
          <cell r="D632">
            <v>1</v>
          </cell>
          <cell r="E632">
            <v>1</v>
          </cell>
          <cell r="F632">
            <v>6.25</v>
          </cell>
          <cell r="G632">
            <v>212.83</v>
          </cell>
          <cell r="H632">
            <v>1.95</v>
          </cell>
          <cell r="I632">
            <v>66.540000000000006</v>
          </cell>
          <cell r="J632">
            <v>328.16</v>
          </cell>
        </row>
        <row r="633">
          <cell r="A633" t="str">
            <v>BSC_Salzburg_A</v>
          </cell>
          <cell r="B633">
            <v>8319</v>
          </cell>
          <cell r="C633" t="str">
            <v>OOBR_Franking</v>
          </cell>
          <cell r="D633">
            <v>1</v>
          </cell>
          <cell r="E633">
            <v>1</v>
          </cell>
          <cell r="F633">
            <v>0.98</v>
          </cell>
          <cell r="G633">
            <v>33.299999999999997</v>
          </cell>
          <cell r="H633">
            <v>0.12</v>
          </cell>
          <cell r="I633">
            <v>4.12</v>
          </cell>
          <cell r="J633">
            <v>20.329999999999998</v>
          </cell>
        </row>
        <row r="634">
          <cell r="A634" t="str">
            <v>BSC_Salzburg_A</v>
          </cell>
          <cell r="B634">
            <v>8320</v>
          </cell>
          <cell r="C634" t="str">
            <v>OOBR_Franking</v>
          </cell>
          <cell r="D634">
            <v>1</v>
          </cell>
          <cell r="E634">
            <v>2</v>
          </cell>
          <cell r="F634">
            <v>0.59</v>
          </cell>
          <cell r="G634">
            <v>20.18</v>
          </cell>
          <cell r="H634">
            <v>0.04</v>
          </cell>
          <cell r="I634">
            <v>1.31</v>
          </cell>
          <cell r="J634">
            <v>6.44</v>
          </cell>
        </row>
        <row r="635">
          <cell r="A635" t="str">
            <v>BSC_Ried_A</v>
          </cell>
          <cell r="B635">
            <v>8017</v>
          </cell>
          <cell r="C635" t="str">
            <v>OOBR_Gilgenberg</v>
          </cell>
          <cell r="D635">
            <v>1</v>
          </cell>
          <cell r="E635">
            <v>1</v>
          </cell>
          <cell r="F635">
            <v>0.39</v>
          </cell>
          <cell r="G635">
            <v>13.2</v>
          </cell>
          <cell r="H635">
            <v>0.03</v>
          </cell>
          <cell r="I635">
            <v>1.04</v>
          </cell>
          <cell r="J635">
            <v>5.1100000000000003</v>
          </cell>
        </row>
        <row r="636">
          <cell r="A636" t="str">
            <v>BSC_Ried_A</v>
          </cell>
          <cell r="B636">
            <v>8018</v>
          </cell>
          <cell r="C636" t="str">
            <v>OOBR_Gilgenberg</v>
          </cell>
          <cell r="D636">
            <v>1</v>
          </cell>
          <cell r="E636">
            <v>2</v>
          </cell>
          <cell r="F636">
            <v>0.67</v>
          </cell>
          <cell r="G636">
            <v>22.74</v>
          </cell>
          <cell r="H636">
            <v>0.02</v>
          </cell>
          <cell r="I636">
            <v>0.81</v>
          </cell>
          <cell r="J636">
            <v>4</v>
          </cell>
        </row>
        <row r="637">
          <cell r="A637" t="str">
            <v>BSC_Ried_A</v>
          </cell>
          <cell r="B637">
            <v>1755</v>
          </cell>
          <cell r="C637" t="str">
            <v>OOBR_Handenberg</v>
          </cell>
          <cell r="D637">
            <v>1</v>
          </cell>
          <cell r="E637">
            <v>1</v>
          </cell>
          <cell r="F637">
            <v>0.94</v>
          </cell>
          <cell r="G637">
            <v>32.11</v>
          </cell>
          <cell r="H637">
            <v>7.0000000000000007E-2</v>
          </cell>
          <cell r="I637">
            <v>2.27</v>
          </cell>
          <cell r="J637">
            <v>11.19</v>
          </cell>
        </row>
        <row r="638">
          <cell r="A638" t="str">
            <v>BSC_Salzburg_B</v>
          </cell>
          <cell r="B638">
            <v>2464</v>
          </cell>
          <cell r="C638" t="str">
            <v>OOBR_Lochen</v>
          </cell>
          <cell r="D638">
            <v>1</v>
          </cell>
          <cell r="E638">
            <v>1</v>
          </cell>
          <cell r="F638">
            <v>1.33</v>
          </cell>
          <cell r="G638">
            <v>16.25</v>
          </cell>
          <cell r="H638">
            <v>0.37</v>
          </cell>
          <cell r="I638">
            <v>4.49</v>
          </cell>
          <cell r="J638">
            <v>61.85</v>
          </cell>
        </row>
        <row r="639">
          <cell r="A639" t="str">
            <v>BSC_Ried_A</v>
          </cell>
          <cell r="B639">
            <v>1744</v>
          </cell>
          <cell r="C639" t="str">
            <v>OOBR_Mauerkirchen</v>
          </cell>
          <cell r="D639">
            <v>1</v>
          </cell>
          <cell r="E639">
            <v>1</v>
          </cell>
          <cell r="F639">
            <v>2.2000000000000002</v>
          </cell>
          <cell r="G639">
            <v>74.95</v>
          </cell>
          <cell r="H639">
            <v>0.3</v>
          </cell>
          <cell r="I639">
            <v>10.18</v>
          </cell>
          <cell r="J639">
            <v>50.19</v>
          </cell>
        </row>
        <row r="640">
          <cell r="A640" t="str">
            <v>BSC_Ried_A</v>
          </cell>
          <cell r="B640">
            <v>7437</v>
          </cell>
          <cell r="C640" t="str">
            <v>OOBR_Mauerkirchen</v>
          </cell>
          <cell r="D640">
            <v>2</v>
          </cell>
          <cell r="E640">
            <v>1</v>
          </cell>
          <cell r="F640">
            <v>1.89</v>
          </cell>
          <cell r="G640">
            <v>22.99</v>
          </cell>
          <cell r="H640">
            <v>0.41</v>
          </cell>
          <cell r="I640">
            <v>5.0599999999999996</v>
          </cell>
          <cell r="J640">
            <v>69.69</v>
          </cell>
        </row>
        <row r="641">
          <cell r="A641" t="str">
            <v>BSC_Ried_A</v>
          </cell>
          <cell r="B641">
            <v>1756</v>
          </cell>
          <cell r="C641" t="str">
            <v>OOBR_Neukirchen</v>
          </cell>
          <cell r="D641">
            <v>1</v>
          </cell>
          <cell r="E641">
            <v>1</v>
          </cell>
          <cell r="F641">
            <v>0.91</v>
          </cell>
          <cell r="G641">
            <v>30.92</v>
          </cell>
          <cell r="H641">
            <v>0.15</v>
          </cell>
          <cell r="I641">
            <v>5.22</v>
          </cell>
          <cell r="J641">
            <v>25.73</v>
          </cell>
        </row>
        <row r="642">
          <cell r="A642" t="str">
            <v>BSC_Salzburg_A</v>
          </cell>
          <cell r="B642">
            <v>1748</v>
          </cell>
          <cell r="C642" t="str">
            <v>OOBR_Ostermiething</v>
          </cell>
          <cell r="D642">
            <v>1</v>
          </cell>
          <cell r="E642">
            <v>1</v>
          </cell>
          <cell r="F642">
            <v>1.94</v>
          </cell>
          <cell r="G642">
            <v>23.6</v>
          </cell>
          <cell r="H642">
            <v>0.43</v>
          </cell>
          <cell r="I642">
            <v>5.24</v>
          </cell>
          <cell r="J642">
            <v>72.180000000000007</v>
          </cell>
        </row>
        <row r="643">
          <cell r="A643" t="str">
            <v>BSC_Ried_A</v>
          </cell>
          <cell r="B643">
            <v>1751</v>
          </cell>
          <cell r="C643" t="str">
            <v>OOBR_Pischelsdorf_Landerting</v>
          </cell>
          <cell r="D643">
            <v>1</v>
          </cell>
          <cell r="E643">
            <v>1</v>
          </cell>
          <cell r="F643">
            <v>1.25</v>
          </cell>
          <cell r="G643">
            <v>42.67</v>
          </cell>
          <cell r="H643">
            <v>0.19</v>
          </cell>
          <cell r="I643">
            <v>6.36</v>
          </cell>
          <cell r="J643">
            <v>31.34</v>
          </cell>
        </row>
        <row r="644">
          <cell r="A644" t="str">
            <v>BSC_Ried_A</v>
          </cell>
          <cell r="B644">
            <v>7502</v>
          </cell>
          <cell r="C644" t="str">
            <v>OOBR_Schwand</v>
          </cell>
          <cell r="D644">
            <v>1</v>
          </cell>
          <cell r="E644">
            <v>1</v>
          </cell>
          <cell r="F644">
            <v>0.7</v>
          </cell>
          <cell r="G644">
            <v>24.02</v>
          </cell>
          <cell r="H644">
            <v>0.04</v>
          </cell>
          <cell r="I644">
            <v>1.53</v>
          </cell>
          <cell r="J644">
            <v>7.53</v>
          </cell>
        </row>
        <row r="645">
          <cell r="A645" t="str">
            <v>BSC_Ried_A</v>
          </cell>
          <cell r="B645">
            <v>1750</v>
          </cell>
          <cell r="C645" t="str">
            <v>OOBR_Weng_Riedlham</v>
          </cell>
          <cell r="D645">
            <v>1</v>
          </cell>
          <cell r="E645">
            <v>1</v>
          </cell>
          <cell r="F645">
            <v>0.84</v>
          </cell>
          <cell r="G645">
            <v>28.62</v>
          </cell>
          <cell r="H645">
            <v>0.18</v>
          </cell>
          <cell r="I645">
            <v>6.07</v>
          </cell>
          <cell r="J645">
            <v>29.91</v>
          </cell>
        </row>
        <row r="646">
          <cell r="A646" t="str">
            <v>BSC_Linz_A</v>
          </cell>
          <cell r="B646">
            <v>8682</v>
          </cell>
          <cell r="C646" t="str">
            <v>OOEF_Alkoven</v>
          </cell>
          <cell r="D646">
            <v>1</v>
          </cell>
          <cell r="E646">
            <v>1</v>
          </cell>
          <cell r="F646">
            <v>3.63</v>
          </cell>
          <cell r="G646">
            <v>44.3</v>
          </cell>
          <cell r="H646">
            <v>1</v>
          </cell>
          <cell r="I646">
            <v>12.16</v>
          </cell>
          <cell r="J646">
            <v>167.47</v>
          </cell>
        </row>
        <row r="647">
          <cell r="A647" t="str">
            <v>BSC_Wels_A</v>
          </cell>
          <cell r="B647">
            <v>1737</v>
          </cell>
          <cell r="C647" t="str">
            <v>OOEF_Aschach_a_d_Donau</v>
          </cell>
          <cell r="D647">
            <v>1</v>
          </cell>
          <cell r="E647">
            <v>1</v>
          </cell>
          <cell r="F647">
            <v>3.48</v>
          </cell>
          <cell r="G647">
            <v>42.5</v>
          </cell>
          <cell r="H647">
            <v>0.65</v>
          </cell>
          <cell r="I647">
            <v>7.94</v>
          </cell>
          <cell r="J647">
            <v>109.35</v>
          </cell>
        </row>
        <row r="648">
          <cell r="A648" t="str">
            <v>BSC_Wels_A</v>
          </cell>
          <cell r="B648">
            <v>981</v>
          </cell>
          <cell r="C648" t="str">
            <v>OOEF_Eferding</v>
          </cell>
          <cell r="D648">
            <v>1</v>
          </cell>
          <cell r="E648">
            <v>1</v>
          </cell>
          <cell r="F648">
            <v>5.21</v>
          </cell>
          <cell r="G648">
            <v>63.53</v>
          </cell>
          <cell r="H648">
            <v>1.39</v>
          </cell>
          <cell r="I648">
            <v>16.95</v>
          </cell>
          <cell r="J648">
            <v>233.47</v>
          </cell>
        </row>
        <row r="649">
          <cell r="A649" t="str">
            <v>BSC_Freistadt_A</v>
          </cell>
          <cell r="B649">
            <v>2247</v>
          </cell>
          <cell r="C649" t="str">
            <v>OOFR_Bad_Zell</v>
          </cell>
          <cell r="D649">
            <v>1</v>
          </cell>
          <cell r="E649">
            <v>1</v>
          </cell>
          <cell r="F649">
            <v>0.97</v>
          </cell>
          <cell r="G649">
            <v>11.89</v>
          </cell>
          <cell r="H649">
            <v>0.13</v>
          </cell>
          <cell r="I649">
            <v>1.54</v>
          </cell>
          <cell r="J649">
            <v>21.17</v>
          </cell>
        </row>
        <row r="650">
          <cell r="A650" t="str">
            <v>BSC_Freistadt_A</v>
          </cell>
          <cell r="B650">
            <v>861</v>
          </cell>
          <cell r="C650" t="str">
            <v>OOFR_Freistadt</v>
          </cell>
          <cell r="D650">
            <v>1</v>
          </cell>
          <cell r="E650">
            <v>1</v>
          </cell>
          <cell r="F650">
            <v>4.96</v>
          </cell>
          <cell r="G650">
            <v>60.42</v>
          </cell>
          <cell r="H650">
            <v>1.1200000000000001</v>
          </cell>
          <cell r="I650">
            <v>13.6</v>
          </cell>
          <cell r="J650">
            <v>187.37</v>
          </cell>
        </row>
        <row r="651">
          <cell r="A651" t="str">
            <v>BSC_Freistadt_A</v>
          </cell>
          <cell r="B651">
            <v>1982</v>
          </cell>
          <cell r="C651" t="str">
            <v>OOFR_Kefermarkt</v>
          </cell>
          <cell r="D651">
            <v>1</v>
          </cell>
          <cell r="E651">
            <v>1</v>
          </cell>
          <cell r="F651">
            <v>1.34</v>
          </cell>
          <cell r="G651">
            <v>16.309999999999999</v>
          </cell>
          <cell r="H651">
            <v>0.22</v>
          </cell>
          <cell r="I651">
            <v>2.7</v>
          </cell>
          <cell r="J651">
            <v>37.21</v>
          </cell>
        </row>
        <row r="652">
          <cell r="A652" t="str">
            <v>BSC_Linz_B</v>
          </cell>
          <cell r="B652">
            <v>876</v>
          </cell>
          <cell r="C652" t="str">
            <v>OOFR_Pregarten</v>
          </cell>
          <cell r="D652">
            <v>1</v>
          </cell>
          <cell r="E652">
            <v>1</v>
          </cell>
          <cell r="F652">
            <v>3.4</v>
          </cell>
          <cell r="G652">
            <v>41.49</v>
          </cell>
          <cell r="H652">
            <v>0.92</v>
          </cell>
          <cell r="I652">
            <v>11.2</v>
          </cell>
          <cell r="J652">
            <v>154.34</v>
          </cell>
        </row>
        <row r="653">
          <cell r="A653" t="str">
            <v>BSC_Freistadt_A</v>
          </cell>
          <cell r="B653">
            <v>994</v>
          </cell>
          <cell r="C653" t="str">
            <v>OOFR_Rainbach</v>
          </cell>
          <cell r="D653">
            <v>1</v>
          </cell>
          <cell r="E653">
            <v>1</v>
          </cell>
          <cell r="F653">
            <v>1.44</v>
          </cell>
          <cell r="G653">
            <v>17.53</v>
          </cell>
          <cell r="H653">
            <v>0.2</v>
          </cell>
          <cell r="I653">
            <v>2.38</v>
          </cell>
          <cell r="J653">
            <v>32.83</v>
          </cell>
        </row>
        <row r="654">
          <cell r="A654" t="str">
            <v>BSC_Freistadt_A</v>
          </cell>
          <cell r="B654">
            <v>988</v>
          </cell>
          <cell r="C654" t="str">
            <v>OOFR_Tragwein</v>
          </cell>
          <cell r="D654">
            <v>1</v>
          </cell>
          <cell r="E654">
            <v>1</v>
          </cell>
          <cell r="F654">
            <v>1.24</v>
          </cell>
          <cell r="G654">
            <v>15.15</v>
          </cell>
          <cell r="H654">
            <v>0.28999999999999998</v>
          </cell>
          <cell r="I654">
            <v>3.56</v>
          </cell>
          <cell r="J654">
            <v>49.08</v>
          </cell>
        </row>
        <row r="655">
          <cell r="A655" t="str">
            <v>BSC_Salzburg_B</v>
          </cell>
          <cell r="B655">
            <v>562</v>
          </cell>
          <cell r="C655" t="str">
            <v>OOGM_Aigen</v>
          </cell>
          <cell r="D655">
            <v>1</v>
          </cell>
          <cell r="E655">
            <v>1</v>
          </cell>
          <cell r="F655">
            <v>2.39</v>
          </cell>
          <cell r="G655">
            <v>81.33</v>
          </cell>
          <cell r="H655">
            <v>0.54</v>
          </cell>
          <cell r="I655">
            <v>18.43</v>
          </cell>
          <cell r="J655">
            <v>90.88</v>
          </cell>
        </row>
        <row r="656">
          <cell r="A656" t="str">
            <v>BSC_Salzburg_B</v>
          </cell>
          <cell r="B656">
            <v>36</v>
          </cell>
          <cell r="C656" t="str">
            <v>OOGM_Bad_Goisern_Hochmuth</v>
          </cell>
          <cell r="D656">
            <v>1</v>
          </cell>
          <cell r="E656">
            <v>1</v>
          </cell>
          <cell r="F656">
            <v>2.74</v>
          </cell>
          <cell r="G656">
            <v>33.380000000000003</v>
          </cell>
          <cell r="H656">
            <v>0.57999999999999996</v>
          </cell>
          <cell r="I656">
            <v>7.02</v>
          </cell>
          <cell r="J656">
            <v>96.77</v>
          </cell>
        </row>
        <row r="657">
          <cell r="A657" t="str">
            <v>BSC_Salzburg_B</v>
          </cell>
          <cell r="B657">
            <v>8139</v>
          </cell>
          <cell r="C657" t="str">
            <v>OOGM_Bad_Goisern_Obersee</v>
          </cell>
          <cell r="D657">
            <v>1</v>
          </cell>
          <cell r="E657">
            <v>1</v>
          </cell>
          <cell r="F657">
            <v>1.54</v>
          </cell>
          <cell r="G657">
            <v>18.809999999999999</v>
          </cell>
          <cell r="H657">
            <v>0.45</v>
          </cell>
          <cell r="I657">
            <v>5.47</v>
          </cell>
          <cell r="J657">
            <v>75.42</v>
          </cell>
        </row>
        <row r="658">
          <cell r="A658" t="str">
            <v>BSC_Salzburg_B</v>
          </cell>
          <cell r="B658">
            <v>563</v>
          </cell>
          <cell r="C658" t="str">
            <v>OOGM_Bad_Ischl</v>
          </cell>
          <cell r="D658">
            <v>1</v>
          </cell>
          <cell r="E658">
            <v>1</v>
          </cell>
          <cell r="F658">
            <v>5.88</v>
          </cell>
          <cell r="G658">
            <v>29.17</v>
          </cell>
          <cell r="H658">
            <v>1.75</v>
          </cell>
          <cell r="I658">
            <v>8.66</v>
          </cell>
          <cell r="J658">
            <v>293.27999999999997</v>
          </cell>
        </row>
        <row r="659">
          <cell r="A659" t="str">
            <v>BSC_Salzburg_B</v>
          </cell>
          <cell r="B659">
            <v>61</v>
          </cell>
          <cell r="C659" t="str">
            <v>OOGM_Bad_Ischl_Lauffen</v>
          </cell>
          <cell r="D659">
            <v>1</v>
          </cell>
          <cell r="E659">
            <v>1</v>
          </cell>
          <cell r="F659">
            <v>0.77</v>
          </cell>
          <cell r="G659">
            <v>26.32</v>
          </cell>
          <cell r="H659">
            <v>0.08</v>
          </cell>
          <cell r="I659">
            <v>2.83</v>
          </cell>
          <cell r="J659">
            <v>13.95</v>
          </cell>
        </row>
        <row r="660">
          <cell r="A660" t="str">
            <v>BSC_Vöcklabruck_A</v>
          </cell>
          <cell r="B660">
            <v>488</v>
          </cell>
          <cell r="C660" t="str">
            <v>OOGM_Ebensee</v>
          </cell>
          <cell r="D660">
            <v>1</v>
          </cell>
          <cell r="E660">
            <v>1</v>
          </cell>
          <cell r="F660">
            <v>4.8899999999999997</v>
          </cell>
          <cell r="G660">
            <v>59.69</v>
          </cell>
          <cell r="H660">
            <v>1.32</v>
          </cell>
          <cell r="I660">
            <v>16.09</v>
          </cell>
          <cell r="J660">
            <v>221.61</v>
          </cell>
        </row>
        <row r="661">
          <cell r="A661" t="str">
            <v>BSC_Vöcklabruck_A</v>
          </cell>
          <cell r="B661">
            <v>922</v>
          </cell>
          <cell r="C661" t="str">
            <v>OOGM_Ebensee_Langwies</v>
          </cell>
          <cell r="D661">
            <v>1</v>
          </cell>
          <cell r="E661">
            <v>1</v>
          </cell>
          <cell r="F661">
            <v>0.55000000000000004</v>
          </cell>
          <cell r="G661">
            <v>6.74</v>
          </cell>
          <cell r="H661">
            <v>0.09</v>
          </cell>
          <cell r="I661">
            <v>1.1299999999999999</v>
          </cell>
          <cell r="J661">
            <v>15.6</v>
          </cell>
        </row>
        <row r="662">
          <cell r="A662" t="str">
            <v>BSC_Vöcklabruck_A</v>
          </cell>
          <cell r="B662">
            <v>564</v>
          </cell>
          <cell r="C662" t="str">
            <v>OOGM_Gmunden</v>
          </cell>
          <cell r="D662">
            <v>1</v>
          </cell>
          <cell r="E662">
            <v>1</v>
          </cell>
          <cell r="F662">
            <v>10.33</v>
          </cell>
          <cell r="G662">
            <v>125.94</v>
          </cell>
          <cell r="H662">
            <v>3.33</v>
          </cell>
          <cell r="I662">
            <v>40.58</v>
          </cell>
          <cell r="J662">
            <v>559.05999999999995</v>
          </cell>
        </row>
        <row r="663">
          <cell r="A663" t="str">
            <v>BSC_Bischofshofen_A</v>
          </cell>
          <cell r="B663">
            <v>8140</v>
          </cell>
          <cell r="C663" t="str">
            <v>OOGM_Gosau</v>
          </cell>
          <cell r="D663">
            <v>1</v>
          </cell>
          <cell r="E663">
            <v>1</v>
          </cell>
          <cell r="F663">
            <v>0.26</v>
          </cell>
          <cell r="G663">
            <v>8.77</v>
          </cell>
          <cell r="H663">
            <v>0.03</v>
          </cell>
          <cell r="I663">
            <v>1.18</v>
          </cell>
          <cell r="J663">
            <v>5.81</v>
          </cell>
        </row>
        <row r="664">
          <cell r="A664" t="str">
            <v>BSC_Bischofshofen_A</v>
          </cell>
          <cell r="B664">
            <v>11780</v>
          </cell>
          <cell r="C664" t="str">
            <v>OOGM_Gosau</v>
          </cell>
          <cell r="D664">
            <v>1</v>
          </cell>
          <cell r="E664">
            <v>2</v>
          </cell>
          <cell r="F664">
            <v>0.88</v>
          </cell>
          <cell r="G664">
            <v>10.76</v>
          </cell>
          <cell r="H664">
            <v>0.09</v>
          </cell>
          <cell r="I664">
            <v>1.0900000000000001</v>
          </cell>
          <cell r="J664">
            <v>15</v>
          </cell>
        </row>
        <row r="665">
          <cell r="A665" t="str">
            <v>BSC_Bischofshofen_A</v>
          </cell>
          <cell r="B665">
            <v>11781</v>
          </cell>
          <cell r="C665" t="str">
            <v>OOGM_Gosau</v>
          </cell>
          <cell r="D665">
            <v>1</v>
          </cell>
          <cell r="E665">
            <v>3</v>
          </cell>
          <cell r="F665">
            <v>0.37</v>
          </cell>
          <cell r="G665">
            <v>12.6</v>
          </cell>
          <cell r="H665">
            <v>0.02</v>
          </cell>
          <cell r="I665">
            <v>0.64</v>
          </cell>
          <cell r="J665">
            <v>3.14</v>
          </cell>
        </row>
        <row r="666">
          <cell r="A666" t="str">
            <v>BSC_Vöcklabruck_A</v>
          </cell>
          <cell r="B666">
            <v>565</v>
          </cell>
          <cell r="C666" t="str">
            <v>OOGM_Laakirchen</v>
          </cell>
          <cell r="D666">
            <v>1</v>
          </cell>
          <cell r="E666">
            <v>1</v>
          </cell>
          <cell r="F666">
            <v>4.34</v>
          </cell>
          <cell r="G666">
            <v>52.96</v>
          </cell>
          <cell r="H666">
            <v>1.22</v>
          </cell>
          <cell r="I666">
            <v>14.89</v>
          </cell>
          <cell r="J666">
            <v>205.1</v>
          </cell>
        </row>
        <row r="667">
          <cell r="A667" t="str">
            <v>BSC_Vöcklabruck_A</v>
          </cell>
          <cell r="B667">
            <v>490</v>
          </cell>
          <cell r="C667" t="str">
            <v>OOGM_Ohlsdf_Ehrendf</v>
          </cell>
          <cell r="D667">
            <v>1</v>
          </cell>
          <cell r="E667">
            <v>1</v>
          </cell>
          <cell r="F667">
            <v>6.46</v>
          </cell>
          <cell r="G667">
            <v>78.75</v>
          </cell>
          <cell r="H667">
            <v>1.89</v>
          </cell>
          <cell r="I667">
            <v>23.05</v>
          </cell>
          <cell r="J667">
            <v>317.57</v>
          </cell>
        </row>
        <row r="668">
          <cell r="A668" t="str">
            <v>BSC_Vöcklabruck_A</v>
          </cell>
          <cell r="B668">
            <v>241</v>
          </cell>
          <cell r="C668" t="str">
            <v>OOGM_Steyrermuehl_Edt</v>
          </cell>
          <cell r="D668">
            <v>1</v>
          </cell>
          <cell r="E668">
            <v>1</v>
          </cell>
          <cell r="F668">
            <v>1.31</v>
          </cell>
          <cell r="G668">
            <v>16.04</v>
          </cell>
          <cell r="H668">
            <v>0.28000000000000003</v>
          </cell>
          <cell r="I668">
            <v>3.42</v>
          </cell>
          <cell r="J668">
            <v>47.12</v>
          </cell>
        </row>
        <row r="669">
          <cell r="A669" t="str">
            <v>BSC_Vöcklabruck_A</v>
          </cell>
          <cell r="B669">
            <v>2347</v>
          </cell>
          <cell r="C669" t="str">
            <v>OOGM_Steyrermuehl_Edt</v>
          </cell>
          <cell r="D669">
            <v>2</v>
          </cell>
          <cell r="E669">
            <v>1</v>
          </cell>
          <cell r="F669">
            <v>1.6</v>
          </cell>
          <cell r="G669">
            <v>19.57</v>
          </cell>
          <cell r="H669">
            <v>0.41</v>
          </cell>
          <cell r="I669">
            <v>4.96</v>
          </cell>
          <cell r="J669">
            <v>68.31</v>
          </cell>
        </row>
        <row r="670">
          <cell r="A670" t="str">
            <v>BSC_Wels_A</v>
          </cell>
          <cell r="B670">
            <v>214</v>
          </cell>
          <cell r="C670" t="str">
            <v>OOGM_Vorchdorf</v>
          </cell>
          <cell r="D670">
            <v>1</v>
          </cell>
          <cell r="E670">
            <v>1</v>
          </cell>
          <cell r="F670">
            <v>3.31</v>
          </cell>
          <cell r="G670">
            <v>40.36</v>
          </cell>
          <cell r="H670">
            <v>0.94</v>
          </cell>
          <cell r="I670">
            <v>11.5</v>
          </cell>
          <cell r="J670">
            <v>158.43</v>
          </cell>
        </row>
        <row r="671">
          <cell r="A671" t="str">
            <v>BSC_Ried_A</v>
          </cell>
          <cell r="B671">
            <v>902</v>
          </cell>
          <cell r="C671" t="str">
            <v>OOGR_Aistersheim_Edt</v>
          </cell>
          <cell r="D671">
            <v>1</v>
          </cell>
          <cell r="E671">
            <v>1</v>
          </cell>
          <cell r="F671">
            <v>2.13</v>
          </cell>
          <cell r="G671">
            <v>25.94</v>
          </cell>
          <cell r="H671">
            <v>0.56999999999999995</v>
          </cell>
          <cell r="I671">
            <v>6.92</v>
          </cell>
          <cell r="J671">
            <v>95.34</v>
          </cell>
        </row>
        <row r="672">
          <cell r="A672" t="str">
            <v>BSC_Ried_A</v>
          </cell>
          <cell r="B672">
            <v>1738</v>
          </cell>
          <cell r="C672" t="str">
            <v>OOGR_Gallspach</v>
          </cell>
          <cell r="D672">
            <v>1</v>
          </cell>
          <cell r="E672">
            <v>1</v>
          </cell>
          <cell r="F672">
            <v>0.86</v>
          </cell>
          <cell r="G672">
            <v>10.46</v>
          </cell>
          <cell r="H672">
            <v>0.14000000000000001</v>
          </cell>
          <cell r="I672">
            <v>1.68</v>
          </cell>
          <cell r="J672">
            <v>23.17</v>
          </cell>
        </row>
        <row r="673">
          <cell r="A673" t="str">
            <v>BSC_Vöcklabruck_A</v>
          </cell>
          <cell r="B673">
            <v>798</v>
          </cell>
          <cell r="C673" t="str">
            <v>OOGR_Gaspoltshofen</v>
          </cell>
          <cell r="D673">
            <v>1</v>
          </cell>
          <cell r="E673">
            <v>1</v>
          </cell>
          <cell r="F673">
            <v>3.59</v>
          </cell>
          <cell r="G673">
            <v>43.75</v>
          </cell>
          <cell r="H673">
            <v>0.61</v>
          </cell>
          <cell r="I673">
            <v>7.44</v>
          </cell>
          <cell r="J673">
            <v>102.43</v>
          </cell>
        </row>
        <row r="674">
          <cell r="A674" t="str">
            <v>BSC_Wels_A</v>
          </cell>
          <cell r="B674">
            <v>901</v>
          </cell>
          <cell r="C674" t="str">
            <v>OOGR_Grieskirchen</v>
          </cell>
          <cell r="D674">
            <v>1</v>
          </cell>
          <cell r="E674">
            <v>1</v>
          </cell>
          <cell r="F674">
            <v>4.7699999999999996</v>
          </cell>
          <cell r="G674">
            <v>58.17</v>
          </cell>
          <cell r="H674">
            <v>1.07</v>
          </cell>
          <cell r="I674">
            <v>13.04</v>
          </cell>
          <cell r="J674">
            <v>179.63</v>
          </cell>
        </row>
        <row r="675">
          <cell r="A675" t="str">
            <v>BSC_Ried_A</v>
          </cell>
          <cell r="B675">
            <v>815</v>
          </cell>
          <cell r="C675" t="str">
            <v>OOGR_Haag_am_Hausruck</v>
          </cell>
          <cell r="D675">
            <v>1</v>
          </cell>
          <cell r="E675">
            <v>1</v>
          </cell>
          <cell r="F675">
            <v>2</v>
          </cell>
          <cell r="G675">
            <v>24.39</v>
          </cell>
          <cell r="H675">
            <v>0.49</v>
          </cell>
          <cell r="I675">
            <v>5.97</v>
          </cell>
          <cell r="J675">
            <v>82.22</v>
          </cell>
        </row>
        <row r="676">
          <cell r="A676" t="str">
            <v>BSC_Ried_A</v>
          </cell>
          <cell r="B676">
            <v>1438</v>
          </cell>
          <cell r="C676" t="str">
            <v>OOGR_Meggenhofen</v>
          </cell>
          <cell r="D676">
            <v>1</v>
          </cell>
          <cell r="E676">
            <v>1</v>
          </cell>
          <cell r="F676">
            <v>1.1499999999999999</v>
          </cell>
          <cell r="G676">
            <v>13.99</v>
          </cell>
          <cell r="H676">
            <v>0.28000000000000003</v>
          </cell>
          <cell r="I676">
            <v>3.38</v>
          </cell>
          <cell r="J676">
            <v>46.61</v>
          </cell>
        </row>
        <row r="677">
          <cell r="A677" t="str">
            <v>BSC_Ried_A</v>
          </cell>
          <cell r="B677">
            <v>1734</v>
          </cell>
          <cell r="C677" t="str">
            <v>OOGR_Neumarkt</v>
          </cell>
          <cell r="D677">
            <v>1</v>
          </cell>
          <cell r="E677">
            <v>1</v>
          </cell>
          <cell r="F677">
            <v>1.67</v>
          </cell>
          <cell r="G677">
            <v>20.399999999999999</v>
          </cell>
          <cell r="H677">
            <v>0.35</v>
          </cell>
          <cell r="I677">
            <v>4.2699999999999996</v>
          </cell>
          <cell r="J677">
            <v>58.84</v>
          </cell>
        </row>
        <row r="678">
          <cell r="A678" t="str">
            <v>BSC_Ried_A</v>
          </cell>
          <cell r="B678">
            <v>816</v>
          </cell>
          <cell r="C678" t="str">
            <v>OOGR_Pram</v>
          </cell>
          <cell r="D678">
            <v>1</v>
          </cell>
          <cell r="E678">
            <v>1</v>
          </cell>
          <cell r="F678">
            <v>1.1200000000000001</v>
          </cell>
          <cell r="G678">
            <v>13.69</v>
          </cell>
          <cell r="H678">
            <v>0.28000000000000003</v>
          </cell>
          <cell r="I678">
            <v>3.42</v>
          </cell>
          <cell r="J678">
            <v>47.17</v>
          </cell>
        </row>
        <row r="679">
          <cell r="A679" t="str">
            <v>BSC_Wels_A</v>
          </cell>
          <cell r="B679">
            <v>799</v>
          </cell>
          <cell r="C679" t="str">
            <v>OOGR_Wallern</v>
          </cell>
          <cell r="D679">
            <v>1</v>
          </cell>
          <cell r="E679">
            <v>1</v>
          </cell>
          <cell r="F679">
            <v>0.85</v>
          </cell>
          <cell r="G679">
            <v>10.33</v>
          </cell>
          <cell r="H679">
            <v>0.18</v>
          </cell>
          <cell r="I679">
            <v>2.2200000000000002</v>
          </cell>
          <cell r="J679">
            <v>30.59</v>
          </cell>
        </row>
        <row r="680">
          <cell r="A680" t="str">
            <v>BSC_Wels_A</v>
          </cell>
          <cell r="B680">
            <v>10040</v>
          </cell>
          <cell r="C680" t="str">
            <v>OOGR_Wallern</v>
          </cell>
          <cell r="D680">
            <v>1</v>
          </cell>
          <cell r="E680">
            <v>2</v>
          </cell>
          <cell r="F680">
            <v>1.22</v>
          </cell>
          <cell r="G680">
            <v>14.85</v>
          </cell>
          <cell r="H680">
            <v>0.19</v>
          </cell>
          <cell r="I680">
            <v>2.29</v>
          </cell>
          <cell r="J680">
            <v>31.51</v>
          </cell>
        </row>
        <row r="681">
          <cell r="A681" t="str">
            <v>BSC_Wels_A</v>
          </cell>
          <cell r="B681">
            <v>10041</v>
          </cell>
          <cell r="C681" t="str">
            <v>OOGR_Wallern</v>
          </cell>
          <cell r="D681">
            <v>1</v>
          </cell>
          <cell r="E681">
            <v>3</v>
          </cell>
          <cell r="F681">
            <v>2.71</v>
          </cell>
          <cell r="G681">
            <v>33.049999999999997</v>
          </cell>
          <cell r="H681">
            <v>0.61</v>
          </cell>
          <cell r="I681">
            <v>7.45</v>
          </cell>
          <cell r="J681">
            <v>102.69</v>
          </cell>
        </row>
        <row r="682">
          <cell r="A682" t="str">
            <v>BSC_Wels_A</v>
          </cell>
          <cell r="B682">
            <v>654</v>
          </cell>
          <cell r="C682" t="str">
            <v>OOKI_Kirchdorf</v>
          </cell>
          <cell r="D682">
            <v>1</v>
          </cell>
          <cell r="E682">
            <v>1</v>
          </cell>
          <cell r="F682">
            <v>4.1399999999999997</v>
          </cell>
          <cell r="G682">
            <v>50.46</v>
          </cell>
          <cell r="H682">
            <v>1.3</v>
          </cell>
          <cell r="I682">
            <v>15.86</v>
          </cell>
          <cell r="J682">
            <v>218.55</v>
          </cell>
        </row>
        <row r="683">
          <cell r="A683" t="str">
            <v>BSC_Wels_A</v>
          </cell>
          <cell r="B683">
            <v>664</v>
          </cell>
          <cell r="C683" t="str">
            <v>OOKI_Kremsmuenster</v>
          </cell>
          <cell r="D683">
            <v>1</v>
          </cell>
          <cell r="E683">
            <v>1</v>
          </cell>
          <cell r="F683">
            <v>3.76</v>
          </cell>
          <cell r="G683">
            <v>45.82</v>
          </cell>
          <cell r="H683">
            <v>0.92</v>
          </cell>
          <cell r="I683">
            <v>11.21</v>
          </cell>
          <cell r="J683">
            <v>154.41</v>
          </cell>
        </row>
        <row r="684">
          <cell r="A684" t="str">
            <v>BSC_Steyr_A</v>
          </cell>
          <cell r="B684">
            <v>932</v>
          </cell>
          <cell r="C684" t="str">
            <v>OOKI_Micheldorf</v>
          </cell>
          <cell r="D684">
            <v>1</v>
          </cell>
          <cell r="E684">
            <v>1</v>
          </cell>
          <cell r="F684">
            <v>2.23</v>
          </cell>
          <cell r="G684">
            <v>27.22</v>
          </cell>
          <cell r="H684">
            <v>0.59</v>
          </cell>
          <cell r="I684">
            <v>7.14</v>
          </cell>
          <cell r="J684">
            <v>98.31</v>
          </cell>
        </row>
        <row r="685">
          <cell r="A685" t="str">
            <v>BSC_Steyr_A</v>
          </cell>
          <cell r="B685">
            <v>666</v>
          </cell>
          <cell r="C685" t="str">
            <v>OOKI_Molln</v>
          </cell>
          <cell r="D685">
            <v>1</v>
          </cell>
          <cell r="E685">
            <v>1</v>
          </cell>
          <cell r="F685">
            <v>3.27</v>
          </cell>
          <cell r="G685">
            <v>39.880000000000003</v>
          </cell>
          <cell r="H685">
            <v>0.85</v>
          </cell>
          <cell r="I685">
            <v>10.34</v>
          </cell>
          <cell r="J685">
            <v>142.49</v>
          </cell>
        </row>
        <row r="686">
          <cell r="A686" t="str">
            <v>BSC_Steyr_A</v>
          </cell>
          <cell r="B686">
            <v>931</v>
          </cell>
          <cell r="C686" t="str">
            <v>OOKI_Molln_Frauenstein</v>
          </cell>
          <cell r="D686">
            <v>1</v>
          </cell>
          <cell r="E686">
            <v>1</v>
          </cell>
          <cell r="F686">
            <v>0.45</v>
          </cell>
          <cell r="G686">
            <v>15.33</v>
          </cell>
          <cell r="H686">
            <v>0.04</v>
          </cell>
          <cell r="I686">
            <v>1.24</v>
          </cell>
          <cell r="J686">
            <v>6.13</v>
          </cell>
        </row>
        <row r="687">
          <cell r="A687" t="str">
            <v>BSC_Steyr_A</v>
          </cell>
          <cell r="B687">
            <v>1447</v>
          </cell>
          <cell r="C687" t="str">
            <v>OOKI_Molln_Frauenstein</v>
          </cell>
          <cell r="D687">
            <v>1</v>
          </cell>
          <cell r="E687">
            <v>2</v>
          </cell>
          <cell r="F687">
            <v>0.81</v>
          </cell>
          <cell r="G687">
            <v>27.42</v>
          </cell>
          <cell r="H687">
            <v>0.15</v>
          </cell>
          <cell r="I687">
            <v>5.07</v>
          </cell>
          <cell r="J687">
            <v>25.02</v>
          </cell>
        </row>
        <row r="688">
          <cell r="A688" t="str">
            <v>BSC_Liezen_A</v>
          </cell>
          <cell r="B688">
            <v>1732</v>
          </cell>
          <cell r="C688" t="str">
            <v>OOKI_Molln_Traunfried</v>
          </cell>
          <cell r="D688">
            <v>1</v>
          </cell>
          <cell r="E688">
            <v>1</v>
          </cell>
          <cell r="F688">
            <v>1.27</v>
          </cell>
          <cell r="G688">
            <v>15.52</v>
          </cell>
          <cell r="H688">
            <v>0.11</v>
          </cell>
          <cell r="I688">
            <v>1.36</v>
          </cell>
          <cell r="J688">
            <v>18.79</v>
          </cell>
        </row>
        <row r="689">
          <cell r="A689" t="str">
            <v>BSC_Wels_A</v>
          </cell>
          <cell r="B689">
            <v>773</v>
          </cell>
          <cell r="C689" t="str">
            <v>OOKI_Pettenbach</v>
          </cell>
          <cell r="D689">
            <v>1</v>
          </cell>
          <cell r="E689">
            <v>1</v>
          </cell>
          <cell r="F689">
            <v>1.73</v>
          </cell>
          <cell r="G689">
            <v>21.07</v>
          </cell>
          <cell r="H689">
            <v>0.45</v>
          </cell>
          <cell r="I689">
            <v>5.47</v>
          </cell>
          <cell r="J689">
            <v>75.349999999999994</v>
          </cell>
        </row>
        <row r="690">
          <cell r="A690" t="str">
            <v>BSC_Wels_A</v>
          </cell>
          <cell r="B690">
            <v>774</v>
          </cell>
          <cell r="C690" t="str">
            <v>OOKI_Schlierbach</v>
          </cell>
          <cell r="D690">
            <v>1</v>
          </cell>
          <cell r="E690">
            <v>1</v>
          </cell>
          <cell r="F690">
            <v>2.81</v>
          </cell>
          <cell r="G690">
            <v>34.270000000000003</v>
          </cell>
          <cell r="H690">
            <v>0.81</v>
          </cell>
          <cell r="I690">
            <v>9.84</v>
          </cell>
          <cell r="J690">
            <v>135.5</v>
          </cell>
        </row>
        <row r="691">
          <cell r="A691" t="str">
            <v>BSC_Liezen_A</v>
          </cell>
          <cell r="B691">
            <v>936</v>
          </cell>
          <cell r="C691" t="str">
            <v>OOKI_Spital_a_Pyhrn</v>
          </cell>
          <cell r="D691">
            <v>1</v>
          </cell>
          <cell r="E691">
            <v>1</v>
          </cell>
          <cell r="F691">
            <v>1.08</v>
          </cell>
          <cell r="G691">
            <v>13.14</v>
          </cell>
          <cell r="H691">
            <v>0.23</v>
          </cell>
          <cell r="I691">
            <v>2.8</v>
          </cell>
          <cell r="J691">
            <v>38.54</v>
          </cell>
        </row>
        <row r="692">
          <cell r="A692" t="str">
            <v>BSC_Liezen_A</v>
          </cell>
          <cell r="B692">
            <v>934</v>
          </cell>
          <cell r="C692" t="str">
            <v>OOKI_St_Pankraz</v>
          </cell>
          <cell r="D692">
            <v>1</v>
          </cell>
          <cell r="E692">
            <v>1</v>
          </cell>
          <cell r="F692">
            <v>1.03</v>
          </cell>
          <cell r="G692">
            <v>12.53</v>
          </cell>
          <cell r="H692">
            <v>0.2</v>
          </cell>
          <cell r="I692">
            <v>2.48</v>
          </cell>
          <cell r="J692">
            <v>34.19</v>
          </cell>
        </row>
        <row r="693">
          <cell r="A693" t="str">
            <v>BSC_Steyr_A</v>
          </cell>
          <cell r="B693">
            <v>775</v>
          </cell>
          <cell r="C693" t="str">
            <v>OOKI_Steinbach</v>
          </cell>
          <cell r="D693">
            <v>1</v>
          </cell>
          <cell r="E693">
            <v>1</v>
          </cell>
          <cell r="F693">
            <v>2.52</v>
          </cell>
          <cell r="G693">
            <v>85.76</v>
          </cell>
          <cell r="H693">
            <v>0.47</v>
          </cell>
          <cell r="I693">
            <v>15.91</v>
          </cell>
          <cell r="J693">
            <v>78.48</v>
          </cell>
        </row>
        <row r="694">
          <cell r="A694" t="str">
            <v>BSC_Liezen_A</v>
          </cell>
          <cell r="B694">
            <v>935</v>
          </cell>
          <cell r="C694" t="str">
            <v>OOKI_Windischgarsten</v>
          </cell>
          <cell r="D694">
            <v>1</v>
          </cell>
          <cell r="E694">
            <v>1</v>
          </cell>
          <cell r="F694">
            <v>2.46</v>
          </cell>
          <cell r="G694">
            <v>29.94</v>
          </cell>
          <cell r="H694">
            <v>0.68</v>
          </cell>
          <cell r="I694">
            <v>8.24</v>
          </cell>
          <cell r="J694">
            <v>113.57</v>
          </cell>
        </row>
        <row r="695">
          <cell r="A695" t="str">
            <v>BSC_Wels_A</v>
          </cell>
          <cell r="B695">
            <v>208</v>
          </cell>
          <cell r="C695" t="str">
            <v>OOLL_Allhaming</v>
          </cell>
          <cell r="D695">
            <v>1</v>
          </cell>
          <cell r="E695">
            <v>1</v>
          </cell>
          <cell r="F695">
            <v>2.11</v>
          </cell>
          <cell r="G695">
            <v>71.88</v>
          </cell>
          <cell r="H695">
            <v>0.43</v>
          </cell>
          <cell r="I695">
            <v>14.73</v>
          </cell>
          <cell r="J695">
            <v>72.650000000000006</v>
          </cell>
        </row>
        <row r="696">
          <cell r="A696" t="str">
            <v>BSC_Linz_B</v>
          </cell>
          <cell r="B696">
            <v>246</v>
          </cell>
          <cell r="C696" t="str">
            <v>OOLL_Enns_Kottingrath</v>
          </cell>
          <cell r="D696">
            <v>1</v>
          </cell>
          <cell r="E696">
            <v>1</v>
          </cell>
          <cell r="F696">
            <v>3.45</v>
          </cell>
          <cell r="G696">
            <v>42.03</v>
          </cell>
          <cell r="H696">
            <v>1.04</v>
          </cell>
          <cell r="I696">
            <v>12.63</v>
          </cell>
          <cell r="J696">
            <v>173.93</v>
          </cell>
        </row>
        <row r="697">
          <cell r="A697" t="str">
            <v>BSC_Linz_B</v>
          </cell>
          <cell r="B697">
            <v>623</v>
          </cell>
          <cell r="C697" t="str">
            <v>OOLL_Enns_Kottingrath</v>
          </cell>
          <cell r="D697">
            <v>1</v>
          </cell>
          <cell r="E697">
            <v>2</v>
          </cell>
          <cell r="F697">
            <v>3.69</v>
          </cell>
          <cell r="G697">
            <v>45.03</v>
          </cell>
          <cell r="H697">
            <v>0.57999999999999996</v>
          </cell>
          <cell r="I697">
            <v>7.1</v>
          </cell>
          <cell r="J697">
            <v>97.85</v>
          </cell>
        </row>
        <row r="698">
          <cell r="A698" t="str">
            <v>BSC_Linz_B</v>
          </cell>
          <cell r="B698">
            <v>2245</v>
          </cell>
          <cell r="C698" t="str">
            <v>OOLL_Enns_Zentrum</v>
          </cell>
          <cell r="D698">
            <v>1</v>
          </cell>
          <cell r="E698">
            <v>1</v>
          </cell>
          <cell r="F698">
            <v>3.83</v>
          </cell>
          <cell r="G698">
            <v>46.64</v>
          </cell>
          <cell r="H698">
            <v>1.05</v>
          </cell>
          <cell r="I698">
            <v>12.84</v>
          </cell>
          <cell r="J698">
            <v>176.87</v>
          </cell>
        </row>
        <row r="699">
          <cell r="A699" t="str">
            <v>BSC_Linz_B</v>
          </cell>
          <cell r="B699">
            <v>7443</v>
          </cell>
          <cell r="C699" t="str">
            <v>OOLL_Enns_Zentrum</v>
          </cell>
          <cell r="D699">
            <v>1</v>
          </cell>
          <cell r="E699">
            <v>2</v>
          </cell>
          <cell r="F699">
            <v>4.09</v>
          </cell>
          <cell r="G699">
            <v>49.85</v>
          </cell>
          <cell r="H699">
            <v>1.05</v>
          </cell>
          <cell r="I699">
            <v>12.86</v>
          </cell>
          <cell r="J699">
            <v>177.12</v>
          </cell>
        </row>
        <row r="700">
          <cell r="A700" t="str">
            <v>BSC_Linz_B</v>
          </cell>
          <cell r="B700">
            <v>7444</v>
          </cell>
          <cell r="C700" t="str">
            <v>OOLL_Enns_Zentrum</v>
          </cell>
          <cell r="D700">
            <v>1</v>
          </cell>
          <cell r="E700">
            <v>3</v>
          </cell>
          <cell r="F700">
            <v>6.4</v>
          </cell>
          <cell r="G700">
            <v>78.02</v>
          </cell>
          <cell r="H700">
            <v>1.87</v>
          </cell>
          <cell r="I700">
            <v>22.78</v>
          </cell>
          <cell r="J700">
            <v>313.83</v>
          </cell>
        </row>
        <row r="701">
          <cell r="A701" t="str">
            <v>BSC_Linz_A</v>
          </cell>
          <cell r="B701">
            <v>242</v>
          </cell>
          <cell r="C701" t="str">
            <v>OOLL_Haid_Lenaustr</v>
          </cell>
          <cell r="D701">
            <v>1</v>
          </cell>
          <cell r="E701">
            <v>1</v>
          </cell>
          <cell r="F701">
            <v>6.09</v>
          </cell>
          <cell r="G701">
            <v>74.27</v>
          </cell>
          <cell r="H701">
            <v>2.2599999999999998</v>
          </cell>
          <cell r="I701">
            <v>27.52</v>
          </cell>
          <cell r="J701">
            <v>379.07</v>
          </cell>
        </row>
        <row r="702">
          <cell r="A702" t="str">
            <v>BSC_Linz_A</v>
          </cell>
          <cell r="B702">
            <v>243</v>
          </cell>
          <cell r="C702" t="str">
            <v>OOLL_Haid_Lenaustr</v>
          </cell>
          <cell r="D702">
            <v>1</v>
          </cell>
          <cell r="E702">
            <v>2</v>
          </cell>
          <cell r="F702">
            <v>5.21</v>
          </cell>
          <cell r="G702">
            <v>63.53</v>
          </cell>
          <cell r="H702">
            <v>1.72</v>
          </cell>
          <cell r="I702">
            <v>21.02</v>
          </cell>
          <cell r="J702">
            <v>289.62</v>
          </cell>
        </row>
        <row r="703">
          <cell r="A703" t="str">
            <v>BSC_Linz_A</v>
          </cell>
          <cell r="B703">
            <v>244</v>
          </cell>
          <cell r="C703" t="str">
            <v>OOLL_Haid_Lenaustr</v>
          </cell>
          <cell r="D703">
            <v>1</v>
          </cell>
          <cell r="E703">
            <v>3</v>
          </cell>
          <cell r="F703">
            <v>6.17</v>
          </cell>
          <cell r="G703">
            <v>75.209999999999994</v>
          </cell>
          <cell r="H703">
            <v>1.79</v>
          </cell>
          <cell r="I703">
            <v>21.78</v>
          </cell>
          <cell r="J703">
            <v>300</v>
          </cell>
        </row>
        <row r="704">
          <cell r="A704" t="str">
            <v>BSC_Linz_A</v>
          </cell>
          <cell r="B704">
            <v>520</v>
          </cell>
          <cell r="C704" t="str">
            <v>OOLL_Hart</v>
          </cell>
          <cell r="D704">
            <v>1</v>
          </cell>
          <cell r="E704">
            <v>1</v>
          </cell>
          <cell r="F704">
            <v>9.7100000000000009</v>
          </cell>
          <cell r="G704">
            <v>118.38</v>
          </cell>
          <cell r="H704">
            <v>3.43</v>
          </cell>
          <cell r="I704">
            <v>41.83</v>
          </cell>
          <cell r="J704">
            <v>576.25</v>
          </cell>
        </row>
        <row r="705">
          <cell r="A705" t="str">
            <v>BSC_Linz_A</v>
          </cell>
          <cell r="B705">
            <v>522</v>
          </cell>
          <cell r="C705" t="str">
            <v>OOLL_Hart</v>
          </cell>
          <cell r="D705">
            <v>1</v>
          </cell>
          <cell r="E705">
            <v>2</v>
          </cell>
          <cell r="F705">
            <v>8.86</v>
          </cell>
          <cell r="G705">
            <v>108.08</v>
          </cell>
          <cell r="H705">
            <v>2.5</v>
          </cell>
          <cell r="I705">
            <v>30.48</v>
          </cell>
          <cell r="J705">
            <v>419.84</v>
          </cell>
        </row>
        <row r="706">
          <cell r="A706" t="str">
            <v>BSC_Linz_A</v>
          </cell>
          <cell r="B706">
            <v>523</v>
          </cell>
          <cell r="C706" t="str">
            <v>OOLL_Hart</v>
          </cell>
          <cell r="D706">
            <v>1</v>
          </cell>
          <cell r="E706">
            <v>3</v>
          </cell>
          <cell r="F706">
            <v>3.48</v>
          </cell>
          <cell r="G706">
            <v>42.5</v>
          </cell>
          <cell r="H706">
            <v>1.02</v>
          </cell>
          <cell r="I706">
            <v>12.46</v>
          </cell>
          <cell r="J706">
            <v>171.65</v>
          </cell>
        </row>
        <row r="707">
          <cell r="A707" t="str">
            <v>BSC_Linz_B</v>
          </cell>
          <cell r="B707">
            <v>195</v>
          </cell>
          <cell r="C707" t="str">
            <v>OOLL_Ipfdorf</v>
          </cell>
          <cell r="D707">
            <v>1</v>
          </cell>
          <cell r="E707">
            <v>1</v>
          </cell>
          <cell r="F707">
            <v>9.2799999999999994</v>
          </cell>
          <cell r="G707">
            <v>113.14</v>
          </cell>
          <cell r="H707">
            <v>2.83</v>
          </cell>
          <cell r="I707">
            <v>34.520000000000003</v>
          </cell>
          <cell r="J707">
            <v>475.53</v>
          </cell>
        </row>
        <row r="708">
          <cell r="A708" t="str">
            <v>BSC_Wels_A</v>
          </cell>
          <cell r="B708">
            <v>656</v>
          </cell>
          <cell r="C708" t="str">
            <v>OOLL_Kematen</v>
          </cell>
          <cell r="D708">
            <v>1</v>
          </cell>
          <cell r="E708">
            <v>1</v>
          </cell>
          <cell r="F708">
            <v>2.57</v>
          </cell>
          <cell r="G708">
            <v>31.31</v>
          </cell>
          <cell r="H708">
            <v>0.55000000000000004</v>
          </cell>
          <cell r="I708">
            <v>6.76</v>
          </cell>
          <cell r="J708">
            <v>93.07</v>
          </cell>
        </row>
        <row r="709">
          <cell r="A709" t="str">
            <v>BSC_Linz_B</v>
          </cell>
          <cell r="B709">
            <v>777</v>
          </cell>
          <cell r="C709" t="str">
            <v>OOLL_Kronstorf</v>
          </cell>
          <cell r="D709">
            <v>1</v>
          </cell>
          <cell r="E709">
            <v>1</v>
          </cell>
          <cell r="F709">
            <v>2.19</v>
          </cell>
          <cell r="G709">
            <v>26.71</v>
          </cell>
          <cell r="H709">
            <v>0.6</v>
          </cell>
          <cell r="I709">
            <v>7.33</v>
          </cell>
          <cell r="J709">
            <v>101.04</v>
          </cell>
        </row>
        <row r="710">
          <cell r="A710" t="str">
            <v>BSC_Wels_A</v>
          </cell>
          <cell r="B710">
            <v>699</v>
          </cell>
          <cell r="C710" t="str">
            <v>OOLL_Leithen</v>
          </cell>
          <cell r="D710">
            <v>1</v>
          </cell>
          <cell r="E710">
            <v>1</v>
          </cell>
          <cell r="F710">
            <v>7.69</v>
          </cell>
          <cell r="G710">
            <v>93.81</v>
          </cell>
          <cell r="H710">
            <v>2.39</v>
          </cell>
          <cell r="I710">
            <v>29.16</v>
          </cell>
          <cell r="J710">
            <v>401.77</v>
          </cell>
        </row>
        <row r="711">
          <cell r="A711" t="str">
            <v>BSC_Linz_A</v>
          </cell>
          <cell r="B711">
            <v>527</v>
          </cell>
          <cell r="C711" t="str">
            <v>OOLL_Leonding</v>
          </cell>
          <cell r="D711">
            <v>1</v>
          </cell>
          <cell r="E711">
            <v>1</v>
          </cell>
          <cell r="F711">
            <v>9.9499999999999993</v>
          </cell>
          <cell r="G711">
            <v>121.37</v>
          </cell>
          <cell r="H711">
            <v>3.57</v>
          </cell>
          <cell r="I711">
            <v>43.56</v>
          </cell>
          <cell r="J711">
            <v>600.08000000000004</v>
          </cell>
        </row>
        <row r="712">
          <cell r="A712" t="str">
            <v>BSC_Wels_A</v>
          </cell>
          <cell r="B712">
            <v>665</v>
          </cell>
          <cell r="C712" t="str">
            <v>OOLL_Neuhofen</v>
          </cell>
          <cell r="D712">
            <v>1</v>
          </cell>
          <cell r="E712">
            <v>1</v>
          </cell>
          <cell r="F712">
            <v>3.96</v>
          </cell>
          <cell r="G712">
            <v>48.26</v>
          </cell>
          <cell r="H712">
            <v>1.05</v>
          </cell>
          <cell r="I712">
            <v>12.82</v>
          </cell>
          <cell r="J712">
            <v>176.66</v>
          </cell>
        </row>
        <row r="713">
          <cell r="A713" t="str">
            <v>BSC_Steyr_A</v>
          </cell>
          <cell r="B713">
            <v>711</v>
          </cell>
          <cell r="C713" t="str">
            <v>OOLL_Niederneukirchen</v>
          </cell>
          <cell r="D713">
            <v>1</v>
          </cell>
          <cell r="E713">
            <v>1</v>
          </cell>
          <cell r="F713">
            <v>2.5</v>
          </cell>
          <cell r="G713">
            <v>30.46</v>
          </cell>
          <cell r="H713">
            <v>0.7</v>
          </cell>
          <cell r="I713">
            <v>8.59</v>
          </cell>
          <cell r="J713">
            <v>118.28</v>
          </cell>
        </row>
        <row r="714">
          <cell r="A714" t="str">
            <v>BSC_Linz_A</v>
          </cell>
          <cell r="B714">
            <v>548</v>
          </cell>
          <cell r="C714" t="str">
            <v>OOLL_Pasching_Haidmannw</v>
          </cell>
          <cell r="D714">
            <v>1</v>
          </cell>
          <cell r="E714">
            <v>1</v>
          </cell>
          <cell r="F714">
            <v>4.29</v>
          </cell>
          <cell r="G714">
            <v>52.38</v>
          </cell>
          <cell r="H714">
            <v>1.41</v>
          </cell>
          <cell r="I714">
            <v>17.18</v>
          </cell>
          <cell r="J714">
            <v>236.63</v>
          </cell>
        </row>
        <row r="715">
          <cell r="A715" t="str">
            <v>BSC_Linz_A</v>
          </cell>
          <cell r="B715">
            <v>549</v>
          </cell>
          <cell r="C715" t="str">
            <v>OOLL_Pasching_Haidmannw</v>
          </cell>
          <cell r="D715">
            <v>1</v>
          </cell>
          <cell r="E715">
            <v>2</v>
          </cell>
          <cell r="F715">
            <v>2.74</v>
          </cell>
          <cell r="G715">
            <v>33.380000000000003</v>
          </cell>
          <cell r="H715">
            <v>0.79</v>
          </cell>
          <cell r="I715">
            <v>9.58</v>
          </cell>
          <cell r="J715">
            <v>132.02000000000001</v>
          </cell>
        </row>
        <row r="716">
          <cell r="A716" t="str">
            <v>BSC_Wels_A</v>
          </cell>
          <cell r="B716">
            <v>213</v>
          </cell>
          <cell r="C716" t="str">
            <v>OOLL_Scharrndorf</v>
          </cell>
          <cell r="D716">
            <v>1</v>
          </cell>
          <cell r="E716">
            <v>1</v>
          </cell>
          <cell r="F716">
            <v>1.74</v>
          </cell>
          <cell r="G716">
            <v>21.22</v>
          </cell>
          <cell r="H716">
            <v>0.41</v>
          </cell>
          <cell r="I716">
            <v>5.04</v>
          </cell>
          <cell r="J716">
            <v>69.5</v>
          </cell>
        </row>
        <row r="717">
          <cell r="A717" t="str">
            <v>BSC_Linz_A</v>
          </cell>
          <cell r="B717">
            <v>9019</v>
          </cell>
          <cell r="C717" t="str">
            <v>OOLL_Traun_Joh_Roithner_Str</v>
          </cell>
          <cell r="D717">
            <v>1</v>
          </cell>
          <cell r="E717">
            <v>1</v>
          </cell>
          <cell r="F717">
            <v>6.26</v>
          </cell>
          <cell r="G717">
            <v>76.31</v>
          </cell>
          <cell r="H717">
            <v>1.4</v>
          </cell>
          <cell r="I717">
            <v>17.100000000000001</v>
          </cell>
          <cell r="J717">
            <v>235.58</v>
          </cell>
        </row>
        <row r="718">
          <cell r="A718" t="str">
            <v>BSC_Linz_A</v>
          </cell>
          <cell r="B718">
            <v>9020</v>
          </cell>
          <cell r="C718" t="str">
            <v>OOLL_Traun_Joh_Roithner_Str</v>
          </cell>
          <cell r="D718">
            <v>1</v>
          </cell>
          <cell r="E718">
            <v>2</v>
          </cell>
          <cell r="F718">
            <v>4.21</v>
          </cell>
          <cell r="G718">
            <v>51.4</v>
          </cell>
          <cell r="H718">
            <v>1.42</v>
          </cell>
          <cell r="I718">
            <v>17.32</v>
          </cell>
          <cell r="J718">
            <v>238.58</v>
          </cell>
        </row>
        <row r="719">
          <cell r="A719" t="str">
            <v>BSC_Linz_A</v>
          </cell>
          <cell r="B719">
            <v>9021</v>
          </cell>
          <cell r="C719" t="str">
            <v>OOLL_Traun_Joh_Roithner_Str</v>
          </cell>
          <cell r="D719">
            <v>1</v>
          </cell>
          <cell r="E719">
            <v>3</v>
          </cell>
          <cell r="F719">
            <v>5.0599999999999996</v>
          </cell>
          <cell r="G719">
            <v>61.74</v>
          </cell>
          <cell r="H719">
            <v>1.86</v>
          </cell>
          <cell r="I719">
            <v>22.65</v>
          </cell>
          <cell r="J719">
            <v>312.02</v>
          </cell>
        </row>
        <row r="720">
          <cell r="A720" t="str">
            <v>BSC_Linz_A</v>
          </cell>
          <cell r="B720">
            <v>1391</v>
          </cell>
          <cell r="C720" t="str">
            <v>OOLL_Zaubertal</v>
          </cell>
          <cell r="D720">
            <v>1</v>
          </cell>
          <cell r="E720">
            <v>1</v>
          </cell>
          <cell r="F720">
            <v>2.73</v>
          </cell>
          <cell r="G720">
            <v>93.09</v>
          </cell>
          <cell r="H720">
            <v>0.4</v>
          </cell>
          <cell r="I720">
            <v>13.76</v>
          </cell>
          <cell r="J720">
            <v>67.86</v>
          </cell>
        </row>
        <row r="721">
          <cell r="A721" t="str">
            <v>BSC_Linz_B</v>
          </cell>
          <cell r="B721">
            <v>714</v>
          </cell>
          <cell r="C721" t="str">
            <v>OOLS_Altenberger_Str</v>
          </cell>
          <cell r="D721">
            <v>1</v>
          </cell>
          <cell r="E721">
            <v>1</v>
          </cell>
          <cell r="F721">
            <v>5.47</v>
          </cell>
          <cell r="G721">
            <v>66.67</v>
          </cell>
          <cell r="H721">
            <v>1.38</v>
          </cell>
          <cell r="I721">
            <v>16.86</v>
          </cell>
          <cell r="J721">
            <v>232.24</v>
          </cell>
        </row>
        <row r="722">
          <cell r="A722" t="str">
            <v>BSC_Linz_B</v>
          </cell>
          <cell r="B722">
            <v>715</v>
          </cell>
          <cell r="C722" t="str">
            <v>OOLS_Altenberger_Str</v>
          </cell>
          <cell r="D722">
            <v>1</v>
          </cell>
          <cell r="E722">
            <v>2</v>
          </cell>
          <cell r="F722">
            <v>5.96</v>
          </cell>
          <cell r="G722">
            <v>72.709999999999994</v>
          </cell>
          <cell r="H722">
            <v>1.88</v>
          </cell>
          <cell r="I722">
            <v>22.98</v>
          </cell>
          <cell r="J722">
            <v>316.58</v>
          </cell>
        </row>
        <row r="723">
          <cell r="A723" t="str">
            <v>BSC_Linz_A</v>
          </cell>
          <cell r="B723">
            <v>448</v>
          </cell>
          <cell r="C723" t="str">
            <v>OOLS_Boehmerwaldstr</v>
          </cell>
          <cell r="D723">
            <v>1</v>
          </cell>
          <cell r="E723">
            <v>1</v>
          </cell>
          <cell r="F723">
            <v>3.12</v>
          </cell>
          <cell r="G723">
            <v>37.99</v>
          </cell>
          <cell r="H723">
            <v>0.89</v>
          </cell>
          <cell r="I723">
            <v>10.86</v>
          </cell>
          <cell r="J723">
            <v>149.61000000000001</v>
          </cell>
        </row>
        <row r="724">
          <cell r="A724" t="str">
            <v>BSC_Linz_A</v>
          </cell>
          <cell r="B724">
            <v>449</v>
          </cell>
          <cell r="C724" t="str">
            <v>OOLS_Boehmerwaldstr</v>
          </cell>
          <cell r="D724">
            <v>1</v>
          </cell>
          <cell r="E724">
            <v>2</v>
          </cell>
          <cell r="F724">
            <v>5.14</v>
          </cell>
          <cell r="G724">
            <v>62.74</v>
          </cell>
          <cell r="H724">
            <v>1.7</v>
          </cell>
          <cell r="I724">
            <v>20.76</v>
          </cell>
          <cell r="J724">
            <v>286.02</v>
          </cell>
        </row>
        <row r="725">
          <cell r="A725" t="str">
            <v>BSC_Linz_A</v>
          </cell>
          <cell r="B725">
            <v>450</v>
          </cell>
          <cell r="C725" t="str">
            <v>OOLS_Boehmerwaldstr</v>
          </cell>
          <cell r="D725">
            <v>1</v>
          </cell>
          <cell r="E725">
            <v>3</v>
          </cell>
          <cell r="F725">
            <v>4.63</v>
          </cell>
          <cell r="G725">
            <v>56.49</v>
          </cell>
          <cell r="H725">
            <v>1.25</v>
          </cell>
          <cell r="I725">
            <v>15.19</v>
          </cell>
          <cell r="J725">
            <v>209.21</v>
          </cell>
        </row>
        <row r="726">
          <cell r="A726" t="str">
            <v>BSC_Linz_B</v>
          </cell>
          <cell r="B726">
            <v>524</v>
          </cell>
          <cell r="C726" t="str">
            <v>OOLS_Dinghofer_Str</v>
          </cell>
          <cell r="D726">
            <v>1</v>
          </cell>
          <cell r="E726">
            <v>1</v>
          </cell>
          <cell r="F726">
            <v>1.99</v>
          </cell>
          <cell r="G726">
            <v>67.790000000000006</v>
          </cell>
          <cell r="H726">
            <v>0.57999999999999996</v>
          </cell>
          <cell r="I726">
            <v>19.739999999999998</v>
          </cell>
          <cell r="J726">
            <v>97.36</v>
          </cell>
        </row>
        <row r="727">
          <cell r="A727" t="str">
            <v>BSC_Linz_B</v>
          </cell>
          <cell r="B727">
            <v>525</v>
          </cell>
          <cell r="C727" t="str">
            <v>OOLS_Dinghofer_Str</v>
          </cell>
          <cell r="D727">
            <v>1</v>
          </cell>
          <cell r="E727">
            <v>2</v>
          </cell>
          <cell r="F727">
            <v>4.96</v>
          </cell>
          <cell r="G727">
            <v>60.52</v>
          </cell>
          <cell r="H727">
            <v>1.68</v>
          </cell>
          <cell r="I727">
            <v>20.440000000000001</v>
          </cell>
          <cell r="J727">
            <v>281.54000000000002</v>
          </cell>
        </row>
        <row r="728">
          <cell r="A728" t="str">
            <v>BSC_Linz_B</v>
          </cell>
          <cell r="B728">
            <v>526</v>
          </cell>
          <cell r="C728" t="str">
            <v>OOLS_Dinghofer_Str</v>
          </cell>
          <cell r="D728">
            <v>1</v>
          </cell>
          <cell r="E728">
            <v>3</v>
          </cell>
          <cell r="F728">
            <v>3.33</v>
          </cell>
          <cell r="G728">
            <v>40.549999999999997</v>
          </cell>
          <cell r="H728">
            <v>0.94</v>
          </cell>
          <cell r="I728">
            <v>11.49</v>
          </cell>
          <cell r="J728">
            <v>158.35</v>
          </cell>
        </row>
        <row r="729">
          <cell r="A729" t="str">
            <v>BSC_Linz_B</v>
          </cell>
          <cell r="B729">
            <v>444</v>
          </cell>
          <cell r="C729" t="str">
            <v>OOLS_Garnisonstr</v>
          </cell>
          <cell r="D729">
            <v>1</v>
          </cell>
          <cell r="E729">
            <v>1</v>
          </cell>
          <cell r="F729">
            <v>4.21</v>
          </cell>
          <cell r="G729">
            <v>51.31</v>
          </cell>
          <cell r="H729">
            <v>1.24</v>
          </cell>
          <cell r="I729">
            <v>15.07</v>
          </cell>
          <cell r="J729">
            <v>207.55</v>
          </cell>
        </row>
        <row r="730">
          <cell r="A730" t="str">
            <v>BSC_Linz_B</v>
          </cell>
          <cell r="B730">
            <v>445</v>
          </cell>
          <cell r="C730" t="str">
            <v>OOLS_Garnisonstr</v>
          </cell>
          <cell r="D730">
            <v>1</v>
          </cell>
          <cell r="E730">
            <v>2</v>
          </cell>
          <cell r="F730">
            <v>3.87</v>
          </cell>
          <cell r="G730">
            <v>47.13</v>
          </cell>
          <cell r="H730">
            <v>1.1000000000000001</v>
          </cell>
          <cell r="I730">
            <v>13.46</v>
          </cell>
          <cell r="J730">
            <v>185.44</v>
          </cell>
        </row>
        <row r="731">
          <cell r="A731" t="str">
            <v>BSC_Linz_B</v>
          </cell>
          <cell r="B731">
            <v>446</v>
          </cell>
          <cell r="C731" t="str">
            <v>OOLS_Garnisonstr</v>
          </cell>
          <cell r="D731">
            <v>1</v>
          </cell>
          <cell r="E731">
            <v>3</v>
          </cell>
          <cell r="F731">
            <v>2.77</v>
          </cell>
          <cell r="G731">
            <v>33.840000000000003</v>
          </cell>
          <cell r="H731">
            <v>0.59</v>
          </cell>
          <cell r="I731">
            <v>7.15</v>
          </cell>
          <cell r="J731">
            <v>98.57</v>
          </cell>
        </row>
        <row r="732">
          <cell r="A732" t="str">
            <v>BSC_Linz_A</v>
          </cell>
          <cell r="B732">
            <v>1380</v>
          </cell>
          <cell r="C732" t="str">
            <v>OOLS_Herrenstr</v>
          </cell>
          <cell r="D732">
            <v>1</v>
          </cell>
          <cell r="E732">
            <v>1</v>
          </cell>
          <cell r="F732">
            <v>2.06</v>
          </cell>
          <cell r="G732">
            <v>70.260000000000005</v>
          </cell>
          <cell r="H732">
            <v>0.6</v>
          </cell>
          <cell r="I732">
            <v>20.5</v>
          </cell>
          <cell r="J732">
            <v>101.09</v>
          </cell>
        </row>
        <row r="733">
          <cell r="A733" t="str">
            <v>BSC_Linz_A</v>
          </cell>
          <cell r="B733">
            <v>1381</v>
          </cell>
          <cell r="C733" t="str">
            <v>OOLS_Herrenstr</v>
          </cell>
          <cell r="D733">
            <v>1</v>
          </cell>
          <cell r="E733">
            <v>2</v>
          </cell>
          <cell r="F733">
            <v>2.46</v>
          </cell>
          <cell r="G733">
            <v>29.97</v>
          </cell>
          <cell r="H733">
            <v>0.65</v>
          </cell>
          <cell r="I733">
            <v>7.92</v>
          </cell>
          <cell r="J733">
            <v>109.16</v>
          </cell>
        </row>
        <row r="734">
          <cell r="A734" t="str">
            <v>BSC_Linz_A</v>
          </cell>
          <cell r="B734">
            <v>1382</v>
          </cell>
          <cell r="C734" t="str">
            <v>OOLS_Herrenstr</v>
          </cell>
          <cell r="D734">
            <v>1</v>
          </cell>
          <cell r="E734">
            <v>3</v>
          </cell>
          <cell r="F734">
            <v>5.65</v>
          </cell>
          <cell r="G734">
            <v>68.900000000000006</v>
          </cell>
          <cell r="H734">
            <v>1.5</v>
          </cell>
          <cell r="I734">
            <v>18.309999999999999</v>
          </cell>
          <cell r="J734">
            <v>252.28</v>
          </cell>
        </row>
        <row r="735">
          <cell r="A735" t="str">
            <v>BSC_Linz_A</v>
          </cell>
          <cell r="B735">
            <v>2272</v>
          </cell>
          <cell r="C735" t="str">
            <v>OOLS_Hinsenkampplatz</v>
          </cell>
          <cell r="D735">
            <v>1</v>
          </cell>
          <cell r="E735">
            <v>1</v>
          </cell>
          <cell r="F735">
            <v>4.79</v>
          </cell>
          <cell r="G735">
            <v>58.47</v>
          </cell>
          <cell r="H735">
            <v>1.71</v>
          </cell>
          <cell r="I735">
            <v>20.83</v>
          </cell>
          <cell r="J735">
            <v>286.97000000000003</v>
          </cell>
        </row>
        <row r="736">
          <cell r="A736" t="str">
            <v>BSC_Linz_A</v>
          </cell>
          <cell r="B736">
            <v>2273</v>
          </cell>
          <cell r="C736" t="str">
            <v>OOLS_Hinsenkampplatz</v>
          </cell>
          <cell r="D736">
            <v>1</v>
          </cell>
          <cell r="E736">
            <v>2</v>
          </cell>
          <cell r="F736">
            <v>7.34</v>
          </cell>
          <cell r="G736">
            <v>89.48</v>
          </cell>
          <cell r="H736">
            <v>2.4500000000000002</v>
          </cell>
          <cell r="I736">
            <v>29.85</v>
          </cell>
          <cell r="J736">
            <v>411.27</v>
          </cell>
        </row>
        <row r="737">
          <cell r="A737" t="str">
            <v>BSC_Linz_A</v>
          </cell>
          <cell r="B737">
            <v>2274</v>
          </cell>
          <cell r="C737" t="str">
            <v>OOLS_Hinsenkampplatz</v>
          </cell>
          <cell r="D737">
            <v>1</v>
          </cell>
          <cell r="E737">
            <v>3</v>
          </cell>
          <cell r="F737">
            <v>4.99</v>
          </cell>
          <cell r="G737">
            <v>60.82</v>
          </cell>
          <cell r="H737">
            <v>1.27</v>
          </cell>
          <cell r="I737">
            <v>15.44</v>
          </cell>
          <cell r="J737">
            <v>212.7</v>
          </cell>
        </row>
        <row r="738">
          <cell r="A738" t="str">
            <v>BSC_Linz_A</v>
          </cell>
          <cell r="B738">
            <v>7542</v>
          </cell>
          <cell r="C738" t="str">
            <v>OOLS_Hugo_Wolf_Str</v>
          </cell>
          <cell r="D738">
            <v>1</v>
          </cell>
          <cell r="E738">
            <v>1</v>
          </cell>
          <cell r="F738">
            <v>5.01</v>
          </cell>
          <cell r="G738">
            <v>61.16</v>
          </cell>
          <cell r="H738">
            <v>1.61</v>
          </cell>
          <cell r="I738">
            <v>19.66</v>
          </cell>
          <cell r="J738">
            <v>270.86</v>
          </cell>
        </row>
        <row r="739">
          <cell r="A739" t="str">
            <v>BSC_Linz_A</v>
          </cell>
          <cell r="B739">
            <v>7543</v>
          </cell>
          <cell r="C739" t="str">
            <v>OOLS_Hugo_Wolf_Str</v>
          </cell>
          <cell r="D739">
            <v>1</v>
          </cell>
          <cell r="E739">
            <v>2</v>
          </cell>
          <cell r="F739">
            <v>3.02</v>
          </cell>
          <cell r="G739">
            <v>102.71</v>
          </cell>
          <cell r="H739">
            <v>0.84</v>
          </cell>
          <cell r="I739">
            <v>28.59</v>
          </cell>
          <cell r="J739">
            <v>140.99</v>
          </cell>
        </row>
        <row r="740">
          <cell r="A740" t="str">
            <v>BSC_Linz_B</v>
          </cell>
          <cell r="B740">
            <v>1011</v>
          </cell>
          <cell r="C740" t="str">
            <v>OOLS_Kremplstr</v>
          </cell>
          <cell r="D740">
            <v>1</v>
          </cell>
          <cell r="E740">
            <v>1</v>
          </cell>
          <cell r="F740">
            <v>3.45</v>
          </cell>
          <cell r="G740">
            <v>42.07</v>
          </cell>
          <cell r="H740">
            <v>0.81</v>
          </cell>
          <cell r="I740">
            <v>9.9</v>
          </cell>
          <cell r="J740">
            <v>136.38</v>
          </cell>
        </row>
        <row r="741">
          <cell r="A741" t="str">
            <v>BSC_Linz_B</v>
          </cell>
          <cell r="B741">
            <v>1012</v>
          </cell>
          <cell r="C741" t="str">
            <v>OOLS_Kremplstr</v>
          </cell>
          <cell r="D741">
            <v>1</v>
          </cell>
          <cell r="E741">
            <v>2</v>
          </cell>
          <cell r="F741">
            <v>7.02</v>
          </cell>
          <cell r="G741">
            <v>85.61</v>
          </cell>
          <cell r="H741">
            <v>2.15</v>
          </cell>
          <cell r="I741">
            <v>26.21</v>
          </cell>
          <cell r="J741">
            <v>361.07</v>
          </cell>
        </row>
        <row r="742">
          <cell r="A742" t="str">
            <v>BSC_Linz_B</v>
          </cell>
          <cell r="B742">
            <v>1013</v>
          </cell>
          <cell r="C742" t="str">
            <v>OOLS_Kremplstr</v>
          </cell>
          <cell r="D742">
            <v>1</v>
          </cell>
          <cell r="E742">
            <v>3</v>
          </cell>
          <cell r="F742">
            <v>3.58</v>
          </cell>
          <cell r="G742">
            <v>43.69</v>
          </cell>
          <cell r="H742">
            <v>0.8</v>
          </cell>
          <cell r="I742">
            <v>9.7799999999999994</v>
          </cell>
          <cell r="J742">
            <v>134.71</v>
          </cell>
        </row>
        <row r="743">
          <cell r="A743" t="str">
            <v>BSC_Linz_B</v>
          </cell>
          <cell r="B743">
            <v>584</v>
          </cell>
          <cell r="C743" t="str">
            <v>OOLS_Lastenstr</v>
          </cell>
          <cell r="D743">
            <v>1</v>
          </cell>
          <cell r="E743">
            <v>1</v>
          </cell>
          <cell r="F743">
            <v>3.9</v>
          </cell>
          <cell r="G743">
            <v>47.62</v>
          </cell>
          <cell r="H743">
            <v>1.32</v>
          </cell>
          <cell r="I743">
            <v>16.11</v>
          </cell>
          <cell r="J743">
            <v>221.88</v>
          </cell>
        </row>
        <row r="744">
          <cell r="A744" t="str">
            <v>BSC_Linz_B</v>
          </cell>
          <cell r="B744">
            <v>587</v>
          </cell>
          <cell r="C744" t="str">
            <v>OOLS_Lastenstr</v>
          </cell>
          <cell r="D744">
            <v>1</v>
          </cell>
          <cell r="E744">
            <v>2</v>
          </cell>
          <cell r="F744">
            <v>9.64</v>
          </cell>
          <cell r="G744">
            <v>117.62</v>
          </cell>
          <cell r="H744">
            <v>3.27</v>
          </cell>
          <cell r="I744">
            <v>39.92</v>
          </cell>
          <cell r="J744">
            <v>550.01</v>
          </cell>
        </row>
        <row r="745">
          <cell r="A745" t="str">
            <v>BSC_Linz_B</v>
          </cell>
          <cell r="B745">
            <v>588</v>
          </cell>
          <cell r="C745" t="str">
            <v>OOLS_Lastenstr</v>
          </cell>
          <cell r="D745">
            <v>1</v>
          </cell>
          <cell r="E745">
            <v>3</v>
          </cell>
          <cell r="F745">
            <v>3.54</v>
          </cell>
          <cell r="G745">
            <v>43.17</v>
          </cell>
          <cell r="H745">
            <v>1.04</v>
          </cell>
          <cell r="I745">
            <v>12.68</v>
          </cell>
          <cell r="J745">
            <v>174.65</v>
          </cell>
        </row>
        <row r="746">
          <cell r="A746" t="str">
            <v>BSC_Linz_A</v>
          </cell>
          <cell r="B746">
            <v>437</v>
          </cell>
          <cell r="C746" t="str">
            <v>OOLS_Linke_Brueckenstr</v>
          </cell>
          <cell r="D746">
            <v>1</v>
          </cell>
          <cell r="E746">
            <v>1</v>
          </cell>
          <cell r="F746">
            <v>5.34</v>
          </cell>
          <cell r="G746">
            <v>65.180000000000007</v>
          </cell>
          <cell r="H746">
            <v>1.87</v>
          </cell>
          <cell r="I746">
            <v>22.75</v>
          </cell>
          <cell r="J746">
            <v>313.43</v>
          </cell>
        </row>
        <row r="747">
          <cell r="A747" t="str">
            <v>BSC_Linz_A</v>
          </cell>
          <cell r="B747">
            <v>438</v>
          </cell>
          <cell r="C747" t="str">
            <v>OOLS_Linke_Brueckenstr</v>
          </cell>
          <cell r="D747">
            <v>1</v>
          </cell>
          <cell r="E747">
            <v>2</v>
          </cell>
          <cell r="F747">
            <v>7.67</v>
          </cell>
          <cell r="G747">
            <v>93.53</v>
          </cell>
          <cell r="H747">
            <v>1.91</v>
          </cell>
          <cell r="I747">
            <v>23.26</v>
          </cell>
          <cell r="J747">
            <v>320.42</v>
          </cell>
        </row>
        <row r="748">
          <cell r="A748" t="str">
            <v>BSC_Linz_A</v>
          </cell>
          <cell r="B748">
            <v>439</v>
          </cell>
          <cell r="C748" t="str">
            <v>OOLS_Linke_Brueckenstr</v>
          </cell>
          <cell r="D748">
            <v>1</v>
          </cell>
          <cell r="E748">
            <v>3</v>
          </cell>
          <cell r="F748">
            <v>2.9</v>
          </cell>
          <cell r="G748">
            <v>35.33</v>
          </cell>
          <cell r="H748">
            <v>0.67</v>
          </cell>
          <cell r="I748">
            <v>8.1199999999999992</v>
          </cell>
          <cell r="J748">
            <v>111.86</v>
          </cell>
        </row>
        <row r="749">
          <cell r="A749" t="str">
            <v>BSC_Linz_B</v>
          </cell>
          <cell r="B749">
            <v>2241</v>
          </cell>
          <cell r="C749" t="str">
            <v>OOLS_Marktmuehlengasse</v>
          </cell>
          <cell r="D749">
            <v>1</v>
          </cell>
          <cell r="E749">
            <v>1</v>
          </cell>
          <cell r="F749">
            <v>7.33</v>
          </cell>
          <cell r="G749">
            <v>89.33</v>
          </cell>
          <cell r="H749">
            <v>2.1800000000000002</v>
          </cell>
          <cell r="I749">
            <v>26.57</v>
          </cell>
          <cell r="J749">
            <v>366.08</v>
          </cell>
        </row>
        <row r="750">
          <cell r="A750" t="str">
            <v>BSC_Linz_B</v>
          </cell>
          <cell r="B750">
            <v>2242</v>
          </cell>
          <cell r="C750" t="str">
            <v>OOLS_Marktmuehlengasse</v>
          </cell>
          <cell r="D750">
            <v>1</v>
          </cell>
          <cell r="E750">
            <v>2</v>
          </cell>
          <cell r="F750">
            <v>6.44</v>
          </cell>
          <cell r="G750">
            <v>78.53</v>
          </cell>
          <cell r="H750">
            <v>1.81</v>
          </cell>
          <cell r="I750">
            <v>22.06</v>
          </cell>
          <cell r="J750">
            <v>303.89999999999998</v>
          </cell>
        </row>
        <row r="751">
          <cell r="A751" t="str">
            <v>BSC_Linz_B</v>
          </cell>
          <cell r="B751">
            <v>2243</v>
          </cell>
          <cell r="C751" t="str">
            <v>OOLS_Marktmuehlengasse</v>
          </cell>
          <cell r="D751">
            <v>1</v>
          </cell>
          <cell r="E751">
            <v>3</v>
          </cell>
          <cell r="F751">
            <v>5.91</v>
          </cell>
          <cell r="G751">
            <v>72.040000000000006</v>
          </cell>
          <cell r="H751">
            <v>1.85</v>
          </cell>
          <cell r="I751">
            <v>22.5</v>
          </cell>
          <cell r="J751">
            <v>310.02</v>
          </cell>
        </row>
        <row r="752">
          <cell r="A752" t="str">
            <v>BSC_Linz_B</v>
          </cell>
          <cell r="B752">
            <v>716</v>
          </cell>
          <cell r="C752" t="str">
            <v>OOLS_Petzoldstr</v>
          </cell>
          <cell r="D752">
            <v>1</v>
          </cell>
          <cell r="E752">
            <v>1</v>
          </cell>
          <cell r="F752">
            <v>3.2</v>
          </cell>
          <cell r="G752">
            <v>39.020000000000003</v>
          </cell>
          <cell r="H752">
            <v>0.86</v>
          </cell>
          <cell r="I752">
            <v>10.48</v>
          </cell>
          <cell r="J752">
            <v>144.35</v>
          </cell>
        </row>
        <row r="753">
          <cell r="A753" t="str">
            <v>BSC_Linz_B</v>
          </cell>
          <cell r="B753">
            <v>717</v>
          </cell>
          <cell r="C753" t="str">
            <v>OOLS_Petzoldstr</v>
          </cell>
          <cell r="D753">
            <v>1</v>
          </cell>
          <cell r="E753">
            <v>2</v>
          </cell>
          <cell r="F753">
            <v>4.72</v>
          </cell>
          <cell r="G753">
            <v>57.53</v>
          </cell>
          <cell r="H753">
            <v>1.46</v>
          </cell>
          <cell r="I753">
            <v>17.86</v>
          </cell>
          <cell r="J753">
            <v>246.1</v>
          </cell>
        </row>
        <row r="754">
          <cell r="A754" t="str">
            <v>BSC_Linz_B</v>
          </cell>
          <cell r="B754">
            <v>718</v>
          </cell>
          <cell r="C754" t="str">
            <v>OOLS_Petzoldstr</v>
          </cell>
          <cell r="D754">
            <v>1</v>
          </cell>
          <cell r="E754">
            <v>3</v>
          </cell>
          <cell r="F754">
            <v>2.0299999999999998</v>
          </cell>
          <cell r="G754">
            <v>69.069999999999993</v>
          </cell>
          <cell r="H754">
            <v>0.62</v>
          </cell>
          <cell r="I754">
            <v>21.09</v>
          </cell>
          <cell r="J754">
            <v>103.98</v>
          </cell>
        </row>
        <row r="755">
          <cell r="A755" t="str">
            <v>BSC_Linz_A</v>
          </cell>
          <cell r="B755">
            <v>1597</v>
          </cell>
          <cell r="C755" t="str">
            <v>OOLS_Stadion_Stadthalle</v>
          </cell>
          <cell r="D755">
            <v>1</v>
          </cell>
          <cell r="E755">
            <v>1</v>
          </cell>
          <cell r="F755">
            <v>0.61</v>
          </cell>
          <cell r="G755">
            <v>3.04</v>
          </cell>
          <cell r="H755">
            <v>0.02</v>
          </cell>
          <cell r="I755">
            <v>0.11</v>
          </cell>
          <cell r="J755">
            <v>3.71</v>
          </cell>
        </row>
        <row r="756">
          <cell r="A756" t="str">
            <v>BSC_Linz_A</v>
          </cell>
          <cell r="B756">
            <v>1616</v>
          </cell>
          <cell r="C756" t="str">
            <v>OOLS_Stadion_Stadthalle</v>
          </cell>
          <cell r="D756">
            <v>1</v>
          </cell>
          <cell r="E756">
            <v>2</v>
          </cell>
          <cell r="F756">
            <v>0.01</v>
          </cell>
          <cell r="G756">
            <v>0.17</v>
          </cell>
          <cell r="H756">
            <v>0</v>
          </cell>
          <cell r="I756">
            <v>0</v>
          </cell>
          <cell r="J756">
            <v>0.01</v>
          </cell>
        </row>
        <row r="757">
          <cell r="A757" t="str">
            <v>BSC_Linz_A</v>
          </cell>
          <cell r="B757">
            <v>451</v>
          </cell>
          <cell r="C757" t="str">
            <v>OOLS_Waldmuellergang</v>
          </cell>
          <cell r="D757">
            <v>1</v>
          </cell>
          <cell r="E757">
            <v>1</v>
          </cell>
          <cell r="F757">
            <v>5.49</v>
          </cell>
          <cell r="G757">
            <v>66.98</v>
          </cell>
          <cell r="H757">
            <v>1.73</v>
          </cell>
          <cell r="I757">
            <v>21.13</v>
          </cell>
          <cell r="J757">
            <v>291.11</v>
          </cell>
        </row>
        <row r="758">
          <cell r="A758" t="str">
            <v>BSC_Linz_A</v>
          </cell>
          <cell r="B758">
            <v>452</v>
          </cell>
          <cell r="C758" t="str">
            <v>OOLS_Waldmuellergang</v>
          </cell>
          <cell r="D758">
            <v>1</v>
          </cell>
          <cell r="E758">
            <v>2</v>
          </cell>
          <cell r="F758">
            <v>5.58</v>
          </cell>
          <cell r="G758">
            <v>68.05</v>
          </cell>
          <cell r="H758">
            <v>1.65</v>
          </cell>
          <cell r="I758">
            <v>20.09</v>
          </cell>
          <cell r="J758">
            <v>276.77</v>
          </cell>
        </row>
        <row r="759">
          <cell r="A759" t="str">
            <v>BSC_Linz_A</v>
          </cell>
          <cell r="B759">
            <v>453</v>
          </cell>
          <cell r="C759" t="str">
            <v>OOLS_Waldmuellergang</v>
          </cell>
          <cell r="D759">
            <v>1</v>
          </cell>
          <cell r="E759">
            <v>3</v>
          </cell>
          <cell r="F759">
            <v>2.77</v>
          </cell>
          <cell r="G759">
            <v>33.81</v>
          </cell>
          <cell r="H759">
            <v>0.8</v>
          </cell>
          <cell r="I759">
            <v>9.81</v>
          </cell>
          <cell r="J759">
            <v>135.13</v>
          </cell>
        </row>
        <row r="760">
          <cell r="A760" t="str">
            <v>BSC_Linz_B</v>
          </cell>
          <cell r="B760">
            <v>2021</v>
          </cell>
          <cell r="C760" t="str">
            <v>OOPE_Arbing</v>
          </cell>
          <cell r="D760">
            <v>1</v>
          </cell>
          <cell r="E760">
            <v>1</v>
          </cell>
          <cell r="F760">
            <v>1.97</v>
          </cell>
          <cell r="G760">
            <v>24.05</v>
          </cell>
          <cell r="H760">
            <v>0.51</v>
          </cell>
          <cell r="I760">
            <v>6.21</v>
          </cell>
          <cell r="J760">
            <v>85.48</v>
          </cell>
        </row>
        <row r="761">
          <cell r="A761" t="str">
            <v>BSC_Linz_B</v>
          </cell>
          <cell r="B761">
            <v>1954</v>
          </cell>
          <cell r="C761" t="str">
            <v>OOPE_Grein</v>
          </cell>
          <cell r="D761">
            <v>1</v>
          </cell>
          <cell r="E761">
            <v>1</v>
          </cell>
          <cell r="F761">
            <v>1.93</v>
          </cell>
          <cell r="G761">
            <v>65.58</v>
          </cell>
          <cell r="H761">
            <v>0.48</v>
          </cell>
          <cell r="I761">
            <v>16.28</v>
          </cell>
          <cell r="J761">
            <v>80.28</v>
          </cell>
        </row>
        <row r="762">
          <cell r="A762" t="str">
            <v>BSC_Amstetten_A</v>
          </cell>
          <cell r="B762">
            <v>976</v>
          </cell>
          <cell r="C762" t="str">
            <v>OOPE_Perg</v>
          </cell>
          <cell r="D762">
            <v>1</v>
          </cell>
          <cell r="E762">
            <v>1</v>
          </cell>
          <cell r="F762">
            <v>3.88</v>
          </cell>
          <cell r="G762">
            <v>132.26</v>
          </cell>
          <cell r="H762">
            <v>1.2</v>
          </cell>
          <cell r="I762">
            <v>40.729999999999997</v>
          </cell>
          <cell r="J762">
            <v>200.88</v>
          </cell>
        </row>
        <row r="763">
          <cell r="A763" t="str">
            <v>BSC_Freistadt_A</v>
          </cell>
          <cell r="B763">
            <v>1955</v>
          </cell>
          <cell r="C763" t="str">
            <v>OOPE_Schwertberg</v>
          </cell>
          <cell r="D763">
            <v>1</v>
          </cell>
          <cell r="E763">
            <v>1</v>
          </cell>
          <cell r="F763">
            <v>3.31</v>
          </cell>
          <cell r="G763">
            <v>40.36</v>
          </cell>
          <cell r="H763">
            <v>0.94</v>
          </cell>
          <cell r="I763">
            <v>11.42</v>
          </cell>
          <cell r="J763">
            <v>157.38999999999999</v>
          </cell>
        </row>
        <row r="764">
          <cell r="A764" t="str">
            <v>BSC_Ried_A</v>
          </cell>
          <cell r="B764">
            <v>817</v>
          </cell>
          <cell r="C764" t="str">
            <v>OORI_Andrichsfurt</v>
          </cell>
          <cell r="D764">
            <v>1</v>
          </cell>
          <cell r="E764">
            <v>1</v>
          </cell>
          <cell r="F764">
            <v>1.27</v>
          </cell>
          <cell r="G764">
            <v>43.43</v>
          </cell>
          <cell r="H764">
            <v>0.32</v>
          </cell>
          <cell r="I764">
            <v>10.97</v>
          </cell>
          <cell r="J764">
            <v>54.08</v>
          </cell>
        </row>
        <row r="765">
          <cell r="A765" t="str">
            <v>BSC_Ried_A</v>
          </cell>
          <cell r="B765">
            <v>821</v>
          </cell>
          <cell r="C765" t="str">
            <v>OORI_Antiesenhofen</v>
          </cell>
          <cell r="D765">
            <v>1</v>
          </cell>
          <cell r="E765">
            <v>1</v>
          </cell>
          <cell r="F765">
            <v>2.21</v>
          </cell>
          <cell r="G765">
            <v>75.12</v>
          </cell>
          <cell r="H765">
            <v>0.61</v>
          </cell>
          <cell r="I765">
            <v>20.82</v>
          </cell>
          <cell r="J765">
            <v>102.67</v>
          </cell>
        </row>
        <row r="766">
          <cell r="A766" t="str">
            <v>BSC_Ried_A</v>
          </cell>
          <cell r="B766">
            <v>10501</v>
          </cell>
          <cell r="C766" t="str">
            <v>OORI_Aurolzmuenster</v>
          </cell>
          <cell r="D766">
            <v>1</v>
          </cell>
          <cell r="E766">
            <v>1</v>
          </cell>
          <cell r="F766">
            <v>1.61</v>
          </cell>
          <cell r="G766">
            <v>54.76</v>
          </cell>
          <cell r="H766">
            <v>0.22</v>
          </cell>
          <cell r="I766">
            <v>7.36</v>
          </cell>
          <cell r="J766">
            <v>36.31</v>
          </cell>
        </row>
        <row r="767">
          <cell r="A767" t="str">
            <v>BSC_Ried_A</v>
          </cell>
          <cell r="B767">
            <v>7503</v>
          </cell>
          <cell r="C767" t="str">
            <v>OORI_Gurten</v>
          </cell>
          <cell r="D767">
            <v>1</v>
          </cell>
          <cell r="E767">
            <v>1</v>
          </cell>
          <cell r="F767">
            <v>0.82</v>
          </cell>
          <cell r="G767">
            <v>28.02</v>
          </cell>
          <cell r="H767">
            <v>0.08</v>
          </cell>
          <cell r="I767">
            <v>2.57</v>
          </cell>
          <cell r="J767">
            <v>12.67</v>
          </cell>
        </row>
        <row r="768">
          <cell r="A768" t="str">
            <v>BSC_Ried_A</v>
          </cell>
          <cell r="B768">
            <v>1758</v>
          </cell>
          <cell r="C768" t="str">
            <v>OORI_Mehrnbach</v>
          </cell>
          <cell r="D768">
            <v>1</v>
          </cell>
          <cell r="E768">
            <v>1</v>
          </cell>
          <cell r="F768">
            <v>0.72</v>
          </cell>
          <cell r="G768">
            <v>24.44</v>
          </cell>
          <cell r="H768">
            <v>0.14000000000000001</v>
          </cell>
          <cell r="I768">
            <v>4.88</v>
          </cell>
          <cell r="J768">
            <v>24.08</v>
          </cell>
        </row>
        <row r="769">
          <cell r="A769" t="str">
            <v>BSC_Ried_A</v>
          </cell>
          <cell r="B769">
            <v>1757</v>
          </cell>
          <cell r="C769" t="str">
            <v>OORI_Mettmach</v>
          </cell>
          <cell r="D769">
            <v>1</v>
          </cell>
          <cell r="E769">
            <v>1</v>
          </cell>
          <cell r="F769">
            <v>2.79</v>
          </cell>
          <cell r="G769">
            <v>34.08</v>
          </cell>
          <cell r="H769">
            <v>0.46</v>
          </cell>
          <cell r="I769">
            <v>5.57</v>
          </cell>
          <cell r="J769">
            <v>76.77</v>
          </cell>
        </row>
        <row r="770">
          <cell r="A770" t="str">
            <v>BSC_Ried_A</v>
          </cell>
          <cell r="B770">
            <v>820</v>
          </cell>
          <cell r="C770" t="str">
            <v>OORI_Ort_Standl</v>
          </cell>
          <cell r="D770">
            <v>1</v>
          </cell>
          <cell r="E770">
            <v>1</v>
          </cell>
          <cell r="F770">
            <v>1.82</v>
          </cell>
          <cell r="G770">
            <v>62.17</v>
          </cell>
          <cell r="H770">
            <v>0.54</v>
          </cell>
          <cell r="I770">
            <v>18.309999999999999</v>
          </cell>
          <cell r="J770">
            <v>90.3</v>
          </cell>
        </row>
        <row r="771">
          <cell r="A771" t="str">
            <v>BSC_Ried_A</v>
          </cell>
          <cell r="B771">
            <v>823</v>
          </cell>
          <cell r="C771" t="str">
            <v>OORI_Pattigham</v>
          </cell>
          <cell r="D771">
            <v>1</v>
          </cell>
          <cell r="E771">
            <v>1</v>
          </cell>
          <cell r="F771">
            <v>2.2000000000000002</v>
          </cell>
          <cell r="G771">
            <v>74.86</v>
          </cell>
          <cell r="H771">
            <v>0.35</v>
          </cell>
          <cell r="I771">
            <v>11.78</v>
          </cell>
          <cell r="J771">
            <v>58.09</v>
          </cell>
        </row>
        <row r="772">
          <cell r="A772" t="str">
            <v>BSC_Ried_A</v>
          </cell>
          <cell r="B772">
            <v>818</v>
          </cell>
          <cell r="C772" t="str">
            <v>OORI_Ried_Bahnhof</v>
          </cell>
          <cell r="D772">
            <v>1</v>
          </cell>
          <cell r="E772">
            <v>1</v>
          </cell>
          <cell r="F772">
            <v>5.5</v>
          </cell>
          <cell r="G772">
            <v>67.010000000000005</v>
          </cell>
          <cell r="H772">
            <v>2.0099999999999998</v>
          </cell>
          <cell r="I772">
            <v>24.51</v>
          </cell>
          <cell r="J772">
            <v>337.69</v>
          </cell>
        </row>
        <row r="773">
          <cell r="A773" t="str">
            <v>BSC_Ried_A</v>
          </cell>
          <cell r="B773">
            <v>1449</v>
          </cell>
          <cell r="C773" t="str">
            <v>OORI_Ried_Bahnhof</v>
          </cell>
          <cell r="D773">
            <v>1</v>
          </cell>
          <cell r="E773">
            <v>2</v>
          </cell>
          <cell r="F773">
            <v>3.04</v>
          </cell>
          <cell r="G773">
            <v>37.07</v>
          </cell>
          <cell r="H773">
            <v>0.91</v>
          </cell>
          <cell r="I773">
            <v>11.11</v>
          </cell>
          <cell r="J773">
            <v>152.99</v>
          </cell>
        </row>
        <row r="774">
          <cell r="A774" t="str">
            <v>BSC_Ried_A</v>
          </cell>
          <cell r="B774">
            <v>819</v>
          </cell>
          <cell r="C774" t="str">
            <v>OORI_St_Marienkirchen_Hatting</v>
          </cell>
          <cell r="D774">
            <v>1</v>
          </cell>
          <cell r="E774">
            <v>1</v>
          </cell>
          <cell r="F774">
            <v>0.67</v>
          </cell>
          <cell r="G774">
            <v>22.82</v>
          </cell>
          <cell r="H774">
            <v>0.15</v>
          </cell>
          <cell r="I774">
            <v>5.12</v>
          </cell>
          <cell r="J774">
            <v>25.26</v>
          </cell>
        </row>
        <row r="775">
          <cell r="A775" t="str">
            <v>BSC_Ried_A</v>
          </cell>
          <cell r="B775">
            <v>1741</v>
          </cell>
          <cell r="C775" t="str">
            <v>OORI_St_Martin</v>
          </cell>
          <cell r="D775">
            <v>1</v>
          </cell>
          <cell r="E775">
            <v>1</v>
          </cell>
          <cell r="F775">
            <v>2.35</v>
          </cell>
          <cell r="G775">
            <v>79.97</v>
          </cell>
          <cell r="H775">
            <v>0.34</v>
          </cell>
          <cell r="I775">
            <v>11.73</v>
          </cell>
          <cell r="J775">
            <v>57.87</v>
          </cell>
        </row>
        <row r="776">
          <cell r="A776" t="str">
            <v>BSC_Freistadt_A</v>
          </cell>
          <cell r="B776">
            <v>2073</v>
          </cell>
          <cell r="C776" t="str">
            <v>OORO_Aigen</v>
          </cell>
          <cell r="D776">
            <v>1</v>
          </cell>
          <cell r="E776">
            <v>1</v>
          </cell>
          <cell r="F776">
            <v>1.32</v>
          </cell>
          <cell r="G776">
            <v>16.100000000000001</v>
          </cell>
          <cell r="H776">
            <v>0.31</v>
          </cell>
          <cell r="I776">
            <v>3.73</v>
          </cell>
          <cell r="J776">
            <v>51.38</v>
          </cell>
        </row>
        <row r="777">
          <cell r="A777" t="str">
            <v>BSC_Freistadt_A</v>
          </cell>
          <cell r="B777">
            <v>1976</v>
          </cell>
          <cell r="C777" t="str">
            <v>OORO_Altenfelden</v>
          </cell>
          <cell r="D777">
            <v>1</v>
          </cell>
          <cell r="E777">
            <v>1</v>
          </cell>
          <cell r="F777">
            <v>1.91</v>
          </cell>
          <cell r="G777">
            <v>65.150000000000006</v>
          </cell>
          <cell r="H777">
            <v>0.43</v>
          </cell>
          <cell r="I777">
            <v>14.77</v>
          </cell>
          <cell r="J777">
            <v>72.84</v>
          </cell>
        </row>
        <row r="778">
          <cell r="A778" t="str">
            <v>BSC_Freistadt_A</v>
          </cell>
          <cell r="B778">
            <v>2074</v>
          </cell>
          <cell r="C778" t="str">
            <v>OORO_Peilstein</v>
          </cell>
          <cell r="D778">
            <v>1</v>
          </cell>
          <cell r="E778">
            <v>1</v>
          </cell>
          <cell r="F778">
            <v>0.98</v>
          </cell>
          <cell r="G778">
            <v>33.299999999999997</v>
          </cell>
          <cell r="H778">
            <v>0.11</v>
          </cell>
          <cell r="I778">
            <v>3.82</v>
          </cell>
          <cell r="J778">
            <v>18.84</v>
          </cell>
        </row>
        <row r="779">
          <cell r="A779" t="str">
            <v>BSC_Linz_B</v>
          </cell>
          <cell r="B779">
            <v>2072</v>
          </cell>
          <cell r="C779" t="str">
            <v>OORO_Rohrbach</v>
          </cell>
          <cell r="D779">
            <v>1</v>
          </cell>
          <cell r="E779">
            <v>1</v>
          </cell>
          <cell r="F779">
            <v>2.19</v>
          </cell>
          <cell r="G779">
            <v>26.71</v>
          </cell>
          <cell r="H779">
            <v>0.33</v>
          </cell>
          <cell r="I779">
            <v>3.96</v>
          </cell>
          <cell r="J779">
            <v>54.61</v>
          </cell>
        </row>
        <row r="780">
          <cell r="A780" t="str">
            <v>BSC_Freistadt_A</v>
          </cell>
          <cell r="B780">
            <v>2069</v>
          </cell>
          <cell r="C780" t="str">
            <v>OORO_St_Martin</v>
          </cell>
          <cell r="D780">
            <v>1</v>
          </cell>
          <cell r="E780">
            <v>1</v>
          </cell>
          <cell r="F780">
            <v>1.18</v>
          </cell>
          <cell r="G780">
            <v>14.42</v>
          </cell>
          <cell r="H780">
            <v>0.34</v>
          </cell>
          <cell r="I780">
            <v>4.18</v>
          </cell>
          <cell r="J780">
            <v>57.61</v>
          </cell>
        </row>
        <row r="781">
          <cell r="A781" t="str">
            <v>BSC_Ried_A</v>
          </cell>
          <cell r="B781">
            <v>1735</v>
          </cell>
          <cell r="C781" t="str">
            <v>OOSD_Riedau</v>
          </cell>
          <cell r="D781">
            <v>1</v>
          </cell>
          <cell r="E781">
            <v>1</v>
          </cell>
          <cell r="F781">
            <v>2.06</v>
          </cell>
          <cell r="G781">
            <v>25.12</v>
          </cell>
          <cell r="H781">
            <v>0.43</v>
          </cell>
          <cell r="I781">
            <v>5.23</v>
          </cell>
          <cell r="J781">
            <v>72</v>
          </cell>
        </row>
        <row r="782">
          <cell r="A782" t="str">
            <v>BSC_Ried_A</v>
          </cell>
          <cell r="B782">
            <v>32</v>
          </cell>
          <cell r="C782" t="str">
            <v>OOSD_Schaerding_Altstadt</v>
          </cell>
          <cell r="D782">
            <v>1</v>
          </cell>
          <cell r="E782">
            <v>1</v>
          </cell>
          <cell r="F782">
            <v>3.54</v>
          </cell>
          <cell r="G782">
            <v>43.14</v>
          </cell>
          <cell r="H782">
            <v>1.01</v>
          </cell>
          <cell r="I782">
            <v>12.26</v>
          </cell>
          <cell r="J782">
            <v>168.96</v>
          </cell>
        </row>
        <row r="783">
          <cell r="A783" t="str">
            <v>BSC_Ried_A</v>
          </cell>
          <cell r="B783">
            <v>822</v>
          </cell>
          <cell r="C783" t="str">
            <v>OOSD_St_Marienkirchen</v>
          </cell>
          <cell r="D783">
            <v>1</v>
          </cell>
          <cell r="E783">
            <v>1</v>
          </cell>
          <cell r="F783">
            <v>2.38</v>
          </cell>
          <cell r="G783">
            <v>29.05</v>
          </cell>
          <cell r="H783">
            <v>0.79</v>
          </cell>
          <cell r="I783">
            <v>9.67</v>
          </cell>
          <cell r="J783">
            <v>133.22</v>
          </cell>
        </row>
        <row r="784">
          <cell r="A784" t="str">
            <v>BSC_Wels_A</v>
          </cell>
          <cell r="B784">
            <v>655</v>
          </cell>
          <cell r="C784" t="str">
            <v>OOSE_Bad_Hall</v>
          </cell>
          <cell r="D784">
            <v>1</v>
          </cell>
          <cell r="E784">
            <v>1</v>
          </cell>
          <cell r="F784">
            <v>4.54</v>
          </cell>
          <cell r="G784">
            <v>55.42</v>
          </cell>
          <cell r="H784">
            <v>1.51</v>
          </cell>
          <cell r="I784">
            <v>18.38</v>
          </cell>
          <cell r="J784">
            <v>253.21</v>
          </cell>
        </row>
        <row r="785">
          <cell r="A785" t="str">
            <v>BSC_Steyr_A</v>
          </cell>
          <cell r="B785">
            <v>7652</v>
          </cell>
          <cell r="C785" t="str">
            <v>OOSE_Gaflenz</v>
          </cell>
          <cell r="D785">
            <v>1</v>
          </cell>
          <cell r="E785">
            <v>1</v>
          </cell>
          <cell r="F785">
            <v>0.49</v>
          </cell>
          <cell r="G785">
            <v>6.04</v>
          </cell>
          <cell r="H785">
            <v>0.05</v>
          </cell>
          <cell r="I785">
            <v>0.66</v>
          </cell>
          <cell r="J785">
            <v>9.1300000000000008</v>
          </cell>
        </row>
        <row r="786">
          <cell r="A786" t="str">
            <v>BSC_Steyr_A</v>
          </cell>
          <cell r="B786">
            <v>7646</v>
          </cell>
          <cell r="C786" t="str">
            <v>OOSE_Garsten</v>
          </cell>
          <cell r="D786">
            <v>1</v>
          </cell>
          <cell r="E786">
            <v>1</v>
          </cell>
          <cell r="F786">
            <v>2.66</v>
          </cell>
          <cell r="G786">
            <v>32.409999999999997</v>
          </cell>
          <cell r="H786">
            <v>0.75</v>
          </cell>
          <cell r="I786">
            <v>9.18</v>
          </cell>
          <cell r="J786">
            <v>126.41</v>
          </cell>
        </row>
        <row r="787">
          <cell r="A787" t="str">
            <v>BSC_Steyr_A</v>
          </cell>
          <cell r="B787">
            <v>667</v>
          </cell>
          <cell r="C787" t="str">
            <v>OOSE_Sierning</v>
          </cell>
          <cell r="D787">
            <v>1</v>
          </cell>
          <cell r="E787">
            <v>1</v>
          </cell>
          <cell r="F787">
            <v>5.2</v>
          </cell>
          <cell r="G787">
            <v>63.38</v>
          </cell>
          <cell r="H787">
            <v>1.55</v>
          </cell>
          <cell r="I787">
            <v>18.87</v>
          </cell>
          <cell r="J787">
            <v>259.95</v>
          </cell>
        </row>
        <row r="788">
          <cell r="A788" t="str">
            <v>BSC_Steyr_A</v>
          </cell>
          <cell r="B788">
            <v>776</v>
          </cell>
          <cell r="C788" t="str">
            <v>OOSE_Wolfern</v>
          </cell>
          <cell r="D788">
            <v>1</v>
          </cell>
          <cell r="E788">
            <v>1</v>
          </cell>
          <cell r="F788">
            <v>2.16</v>
          </cell>
          <cell r="G788">
            <v>73.67</v>
          </cell>
          <cell r="H788">
            <v>0.43</v>
          </cell>
          <cell r="I788">
            <v>14.48</v>
          </cell>
          <cell r="J788">
            <v>71.41</v>
          </cell>
        </row>
        <row r="789">
          <cell r="A789" t="str">
            <v>BSC_Steyr_A</v>
          </cell>
          <cell r="B789">
            <v>790</v>
          </cell>
          <cell r="C789" t="str">
            <v>OOSR_Hinterbergerstr</v>
          </cell>
          <cell r="D789">
            <v>1</v>
          </cell>
          <cell r="E789">
            <v>1</v>
          </cell>
          <cell r="F789">
            <v>11.82</v>
          </cell>
          <cell r="G789">
            <v>84.23</v>
          </cell>
          <cell r="H789">
            <v>3.9</v>
          </cell>
          <cell r="I789">
            <v>27.81</v>
          </cell>
          <cell r="J789">
            <v>655.72</v>
          </cell>
        </row>
        <row r="790">
          <cell r="A790" t="str">
            <v>BSC_Steyr_A</v>
          </cell>
          <cell r="B790">
            <v>11640</v>
          </cell>
          <cell r="C790" t="str">
            <v>OOSR_Hinterbergerstr</v>
          </cell>
          <cell r="D790">
            <v>1</v>
          </cell>
          <cell r="E790">
            <v>2</v>
          </cell>
          <cell r="F790">
            <v>5.76</v>
          </cell>
          <cell r="G790">
            <v>41.04</v>
          </cell>
          <cell r="H790">
            <v>1.79</v>
          </cell>
          <cell r="I790">
            <v>12.75</v>
          </cell>
          <cell r="J790">
            <v>300.64999999999998</v>
          </cell>
        </row>
        <row r="791">
          <cell r="A791" t="str">
            <v>BSC_Steyr_A</v>
          </cell>
          <cell r="B791">
            <v>793</v>
          </cell>
          <cell r="C791" t="str">
            <v>OOSR_Volksstr</v>
          </cell>
          <cell r="D791">
            <v>1</v>
          </cell>
          <cell r="E791">
            <v>1</v>
          </cell>
          <cell r="F791">
            <v>8.61</v>
          </cell>
          <cell r="G791">
            <v>105.03</v>
          </cell>
          <cell r="H791">
            <v>3.19</v>
          </cell>
          <cell r="I791">
            <v>38.9</v>
          </cell>
          <cell r="J791">
            <v>535.9</v>
          </cell>
        </row>
        <row r="792">
          <cell r="A792" t="str">
            <v>BSC_Steyr_A</v>
          </cell>
          <cell r="B792">
            <v>800</v>
          </cell>
          <cell r="C792" t="str">
            <v>OOSR_Volksstr</v>
          </cell>
          <cell r="D792">
            <v>1</v>
          </cell>
          <cell r="E792">
            <v>2</v>
          </cell>
          <cell r="F792">
            <v>4.8499999999999996</v>
          </cell>
          <cell r="G792">
            <v>59.14</v>
          </cell>
          <cell r="H792">
            <v>1.64</v>
          </cell>
          <cell r="I792">
            <v>19.98</v>
          </cell>
          <cell r="J792">
            <v>275.27</v>
          </cell>
        </row>
        <row r="793">
          <cell r="A793" t="str">
            <v>BSC_Steyr_A</v>
          </cell>
          <cell r="B793">
            <v>801</v>
          </cell>
          <cell r="C793" t="str">
            <v>OOSR_Volksstr</v>
          </cell>
          <cell r="D793">
            <v>1</v>
          </cell>
          <cell r="E793">
            <v>3</v>
          </cell>
          <cell r="F793">
            <v>4.3499999999999996</v>
          </cell>
          <cell r="G793">
            <v>53.02</v>
          </cell>
          <cell r="H793">
            <v>1.42</v>
          </cell>
          <cell r="I793">
            <v>17.32</v>
          </cell>
          <cell r="J793">
            <v>238.65</v>
          </cell>
        </row>
        <row r="794">
          <cell r="A794" t="str">
            <v>BSC_Freistadt_A</v>
          </cell>
          <cell r="B794">
            <v>872</v>
          </cell>
          <cell r="C794" t="str">
            <v>OOUU_Bad_Leonfelden</v>
          </cell>
          <cell r="D794">
            <v>1</v>
          </cell>
          <cell r="E794">
            <v>1</v>
          </cell>
          <cell r="F794">
            <v>2.4</v>
          </cell>
          <cell r="G794">
            <v>29.24</v>
          </cell>
          <cell r="H794">
            <v>0.55000000000000004</v>
          </cell>
          <cell r="I794">
            <v>6.76</v>
          </cell>
          <cell r="J794">
            <v>93.12</v>
          </cell>
        </row>
        <row r="795">
          <cell r="A795" t="str">
            <v>BSC_Linz_B</v>
          </cell>
          <cell r="B795">
            <v>868</v>
          </cell>
          <cell r="C795" t="str">
            <v>OOUU_Gallneukirchen</v>
          </cell>
          <cell r="D795">
            <v>1</v>
          </cell>
          <cell r="E795">
            <v>1</v>
          </cell>
          <cell r="F795">
            <v>3.35</v>
          </cell>
          <cell r="G795">
            <v>40.79</v>
          </cell>
          <cell r="H795">
            <v>0.95</v>
          </cell>
          <cell r="I795">
            <v>11.55</v>
          </cell>
          <cell r="J795">
            <v>159.05000000000001</v>
          </cell>
        </row>
        <row r="796">
          <cell r="A796" t="str">
            <v>BSC_Linz_A</v>
          </cell>
          <cell r="B796">
            <v>9288</v>
          </cell>
          <cell r="C796" t="str">
            <v>OOUU_Gramastetten</v>
          </cell>
          <cell r="D796">
            <v>1</v>
          </cell>
          <cell r="E796">
            <v>1</v>
          </cell>
          <cell r="F796">
            <v>0.79</v>
          </cell>
          <cell r="G796">
            <v>9.57</v>
          </cell>
          <cell r="H796">
            <v>0.06</v>
          </cell>
          <cell r="I796">
            <v>0.76</v>
          </cell>
          <cell r="J796">
            <v>10.53</v>
          </cell>
        </row>
        <row r="797">
          <cell r="A797" t="str">
            <v>BSC_Linz_A</v>
          </cell>
          <cell r="B797">
            <v>11100</v>
          </cell>
          <cell r="C797" t="str">
            <v>OOUU_Gramastetten</v>
          </cell>
          <cell r="D797">
            <v>1</v>
          </cell>
          <cell r="E797">
            <v>2</v>
          </cell>
          <cell r="F797">
            <v>0.35</v>
          </cell>
          <cell r="G797">
            <v>11.84</v>
          </cell>
          <cell r="H797">
            <v>0.04</v>
          </cell>
          <cell r="I797">
            <v>1.35</v>
          </cell>
          <cell r="J797">
            <v>6.64</v>
          </cell>
        </row>
        <row r="798">
          <cell r="A798" t="str">
            <v>BSC_Freistadt_A</v>
          </cell>
          <cell r="B798">
            <v>1981</v>
          </cell>
          <cell r="C798" t="str">
            <v>OOUU_Hellmonsoedt</v>
          </cell>
          <cell r="D798">
            <v>1</v>
          </cell>
          <cell r="E798">
            <v>1</v>
          </cell>
          <cell r="F798">
            <v>1.29</v>
          </cell>
          <cell r="G798">
            <v>15.73</v>
          </cell>
          <cell r="H798">
            <v>0.28999999999999998</v>
          </cell>
          <cell r="I798">
            <v>3.52</v>
          </cell>
          <cell r="J798">
            <v>48.47</v>
          </cell>
        </row>
        <row r="799">
          <cell r="A799" t="str">
            <v>BSC_Linz_B</v>
          </cell>
          <cell r="B799">
            <v>866</v>
          </cell>
          <cell r="C799" t="str">
            <v>OOUU_Innertreffling</v>
          </cell>
          <cell r="D799">
            <v>1</v>
          </cell>
          <cell r="E799">
            <v>1</v>
          </cell>
          <cell r="F799">
            <v>2.72</v>
          </cell>
          <cell r="G799">
            <v>33.17</v>
          </cell>
          <cell r="H799">
            <v>0.63</v>
          </cell>
          <cell r="I799">
            <v>7.7</v>
          </cell>
          <cell r="J799">
            <v>106.05</v>
          </cell>
        </row>
        <row r="800">
          <cell r="A800" t="str">
            <v>BSC_Linz_A</v>
          </cell>
          <cell r="B800">
            <v>1004</v>
          </cell>
          <cell r="C800" t="str">
            <v>OOUU_Kirchschlag</v>
          </cell>
          <cell r="D800">
            <v>1</v>
          </cell>
          <cell r="E800">
            <v>1</v>
          </cell>
          <cell r="F800">
            <v>1.1299999999999999</v>
          </cell>
          <cell r="G800">
            <v>38.409999999999997</v>
          </cell>
          <cell r="H800">
            <v>0.18</v>
          </cell>
          <cell r="I800">
            <v>6.03</v>
          </cell>
          <cell r="J800">
            <v>29.75</v>
          </cell>
        </row>
        <row r="801">
          <cell r="A801" t="str">
            <v>BSC_Linz_A</v>
          </cell>
          <cell r="B801">
            <v>657</v>
          </cell>
          <cell r="C801" t="str">
            <v>OOUU_Ottensheim</v>
          </cell>
          <cell r="D801">
            <v>1</v>
          </cell>
          <cell r="E801">
            <v>1</v>
          </cell>
          <cell r="F801">
            <v>4.5199999999999996</v>
          </cell>
          <cell r="G801">
            <v>55.12</v>
          </cell>
          <cell r="H801">
            <v>1.08</v>
          </cell>
          <cell r="I801">
            <v>13.13</v>
          </cell>
          <cell r="J801">
            <v>180.83</v>
          </cell>
        </row>
        <row r="802">
          <cell r="A802" t="str">
            <v>BSC_Linz_A</v>
          </cell>
          <cell r="B802">
            <v>814</v>
          </cell>
          <cell r="C802" t="str">
            <v>OOUU_Puchenau</v>
          </cell>
          <cell r="D802">
            <v>1</v>
          </cell>
          <cell r="E802">
            <v>1</v>
          </cell>
          <cell r="F802">
            <v>2.6</v>
          </cell>
          <cell r="G802">
            <v>31.77</v>
          </cell>
          <cell r="H802">
            <v>0.56999999999999995</v>
          </cell>
          <cell r="I802">
            <v>6.97</v>
          </cell>
          <cell r="J802">
            <v>95.96</v>
          </cell>
        </row>
        <row r="803">
          <cell r="A803" t="str">
            <v>BSC_Linz_B</v>
          </cell>
          <cell r="B803">
            <v>1697</v>
          </cell>
          <cell r="C803" t="str">
            <v>OOUU_Steyregg</v>
          </cell>
          <cell r="D803">
            <v>1</v>
          </cell>
          <cell r="E803">
            <v>1</v>
          </cell>
          <cell r="F803">
            <v>3.04</v>
          </cell>
          <cell r="G803">
            <v>103.56</v>
          </cell>
          <cell r="H803">
            <v>0.85</v>
          </cell>
          <cell r="I803">
            <v>28.98</v>
          </cell>
          <cell r="J803">
            <v>142.91</v>
          </cell>
        </row>
        <row r="804">
          <cell r="A804" t="str">
            <v>BSC_Freistadt_A</v>
          </cell>
          <cell r="B804">
            <v>577</v>
          </cell>
          <cell r="C804" t="str">
            <v>OOUU_Zwettl_a_d_Rodl</v>
          </cell>
          <cell r="D804">
            <v>1</v>
          </cell>
          <cell r="E804">
            <v>1</v>
          </cell>
          <cell r="F804">
            <v>1.27</v>
          </cell>
          <cell r="G804">
            <v>43.18</v>
          </cell>
          <cell r="H804">
            <v>0.24</v>
          </cell>
          <cell r="I804">
            <v>8.1999999999999993</v>
          </cell>
          <cell r="J804">
            <v>40.450000000000003</v>
          </cell>
        </row>
        <row r="805">
          <cell r="A805" t="str">
            <v>BSC_Vöcklabruck_A</v>
          </cell>
          <cell r="B805">
            <v>828</v>
          </cell>
          <cell r="C805" t="str">
            <v>OOVB_Attnang_Puchheim</v>
          </cell>
          <cell r="D805">
            <v>1</v>
          </cell>
          <cell r="E805">
            <v>1</v>
          </cell>
          <cell r="F805">
            <v>7.02</v>
          </cell>
          <cell r="G805">
            <v>85.61</v>
          </cell>
          <cell r="H805">
            <v>1.97</v>
          </cell>
          <cell r="I805">
            <v>24</v>
          </cell>
          <cell r="J805">
            <v>330.6</v>
          </cell>
        </row>
        <row r="806">
          <cell r="A806" t="str">
            <v>BSC_Vöcklabruck_A</v>
          </cell>
          <cell r="B806">
            <v>12360</v>
          </cell>
          <cell r="C806" t="str">
            <v>OOVB_Attnang_Puchheim</v>
          </cell>
          <cell r="D806">
            <v>1</v>
          </cell>
          <cell r="E806">
            <v>2</v>
          </cell>
          <cell r="F806">
            <v>1.9</v>
          </cell>
          <cell r="G806">
            <v>23.17</v>
          </cell>
          <cell r="H806">
            <v>0.32</v>
          </cell>
          <cell r="I806">
            <v>3.92</v>
          </cell>
          <cell r="J806">
            <v>54</v>
          </cell>
        </row>
        <row r="807">
          <cell r="A807" t="str">
            <v>BSC_Vöcklabruck_A</v>
          </cell>
          <cell r="B807">
            <v>12361</v>
          </cell>
          <cell r="C807" t="str">
            <v>OOVB_Attnang_Puchheim</v>
          </cell>
          <cell r="D807">
            <v>1</v>
          </cell>
          <cell r="E807">
            <v>3</v>
          </cell>
          <cell r="F807">
            <v>3.23</v>
          </cell>
          <cell r="G807">
            <v>39.450000000000003</v>
          </cell>
          <cell r="H807">
            <v>0.35</v>
          </cell>
          <cell r="I807">
            <v>4.26</v>
          </cell>
          <cell r="J807">
            <v>58.72</v>
          </cell>
        </row>
        <row r="808">
          <cell r="A808" t="str">
            <v>BSC_Vöcklabruck_A</v>
          </cell>
          <cell r="B808">
            <v>824</v>
          </cell>
          <cell r="C808" t="str">
            <v>OOVB_Frankenburg</v>
          </cell>
          <cell r="D808">
            <v>1</v>
          </cell>
          <cell r="E808">
            <v>1</v>
          </cell>
          <cell r="F808">
            <v>2.69</v>
          </cell>
          <cell r="G808">
            <v>32.770000000000003</v>
          </cell>
          <cell r="H808">
            <v>0.69</v>
          </cell>
          <cell r="I808">
            <v>8.42</v>
          </cell>
          <cell r="J808">
            <v>115.97</v>
          </cell>
        </row>
        <row r="809">
          <cell r="A809" t="str">
            <v>BSC_Vöcklabruck_A</v>
          </cell>
          <cell r="B809">
            <v>831</v>
          </cell>
          <cell r="C809" t="str">
            <v>OOVB_Frankenmarkt</v>
          </cell>
          <cell r="D809">
            <v>1</v>
          </cell>
          <cell r="E809">
            <v>1</v>
          </cell>
          <cell r="F809">
            <v>2.1800000000000002</v>
          </cell>
          <cell r="G809">
            <v>74.180000000000007</v>
          </cell>
          <cell r="H809">
            <v>0.53</v>
          </cell>
          <cell r="I809">
            <v>18.13</v>
          </cell>
          <cell r="J809">
            <v>89.43</v>
          </cell>
        </row>
        <row r="810">
          <cell r="A810" t="str">
            <v>BSC_Vöcklabruck_A</v>
          </cell>
          <cell r="B810">
            <v>206</v>
          </cell>
          <cell r="C810" t="str">
            <v>OOVB_Hainbach</v>
          </cell>
          <cell r="D810">
            <v>1</v>
          </cell>
          <cell r="E810">
            <v>1</v>
          </cell>
          <cell r="F810">
            <v>1.71</v>
          </cell>
          <cell r="G810">
            <v>58.17</v>
          </cell>
          <cell r="H810">
            <v>0.48</v>
          </cell>
          <cell r="I810">
            <v>16.239999999999998</v>
          </cell>
          <cell r="J810">
            <v>80.11</v>
          </cell>
        </row>
        <row r="811">
          <cell r="A811" t="str">
            <v>BSC_Vöcklabruck_A</v>
          </cell>
          <cell r="B811">
            <v>830</v>
          </cell>
          <cell r="C811" t="str">
            <v>OOVB_Lenzing</v>
          </cell>
          <cell r="D811">
            <v>1</v>
          </cell>
          <cell r="E811">
            <v>1</v>
          </cell>
          <cell r="F811">
            <v>6.01</v>
          </cell>
          <cell r="G811">
            <v>73.290000000000006</v>
          </cell>
          <cell r="H811">
            <v>1.85</v>
          </cell>
          <cell r="I811">
            <v>22.6</v>
          </cell>
          <cell r="J811">
            <v>311.42</v>
          </cell>
        </row>
        <row r="812">
          <cell r="A812" t="str">
            <v>BSC_Salzburg_B</v>
          </cell>
          <cell r="B812">
            <v>203</v>
          </cell>
          <cell r="C812" t="str">
            <v>OOVB_Loehbichl</v>
          </cell>
          <cell r="D812">
            <v>1</v>
          </cell>
          <cell r="E812">
            <v>1</v>
          </cell>
          <cell r="F812">
            <v>1.78</v>
          </cell>
          <cell r="G812">
            <v>60.81</v>
          </cell>
          <cell r="H812">
            <v>0.41</v>
          </cell>
          <cell r="I812">
            <v>14.01</v>
          </cell>
          <cell r="J812">
            <v>69.11</v>
          </cell>
        </row>
        <row r="813">
          <cell r="A813" t="str">
            <v>BSC_Salzburg_B</v>
          </cell>
          <cell r="B813">
            <v>265</v>
          </cell>
          <cell r="C813" t="str">
            <v>OOVB_Mondsee</v>
          </cell>
          <cell r="D813">
            <v>1</v>
          </cell>
          <cell r="E813">
            <v>1</v>
          </cell>
          <cell r="F813">
            <v>4.09</v>
          </cell>
          <cell r="G813">
            <v>49.94</v>
          </cell>
          <cell r="H813">
            <v>1.45</v>
          </cell>
          <cell r="I813">
            <v>17.7</v>
          </cell>
          <cell r="J813">
            <v>243.8</v>
          </cell>
        </row>
        <row r="814">
          <cell r="A814" t="str">
            <v>BSC_Vöcklabruck_A</v>
          </cell>
          <cell r="B814">
            <v>803</v>
          </cell>
          <cell r="C814" t="str">
            <v>OOVB_Nussdorf</v>
          </cell>
          <cell r="D814">
            <v>1</v>
          </cell>
          <cell r="E814">
            <v>1</v>
          </cell>
          <cell r="F814">
            <v>2.46</v>
          </cell>
          <cell r="G814">
            <v>30.06</v>
          </cell>
          <cell r="H814">
            <v>0.88</v>
          </cell>
          <cell r="I814">
            <v>10.69</v>
          </cell>
          <cell r="J814">
            <v>147.21</v>
          </cell>
        </row>
        <row r="815">
          <cell r="A815" t="str">
            <v>BSC_Vöcklabruck_A</v>
          </cell>
          <cell r="B815">
            <v>7522</v>
          </cell>
          <cell r="C815" t="str">
            <v>OOVB_Ottnang_Muehlau</v>
          </cell>
          <cell r="D815">
            <v>1</v>
          </cell>
          <cell r="E815">
            <v>1</v>
          </cell>
          <cell r="F815">
            <v>1.01</v>
          </cell>
          <cell r="G815">
            <v>34.49</v>
          </cell>
          <cell r="H815">
            <v>0.19</v>
          </cell>
          <cell r="I815">
            <v>6.4</v>
          </cell>
          <cell r="J815">
            <v>31.54</v>
          </cell>
        </row>
        <row r="816">
          <cell r="A816" t="str">
            <v>BSC_Vöcklabruck_A</v>
          </cell>
          <cell r="B816">
            <v>826</v>
          </cell>
          <cell r="C816" t="str">
            <v>OOVB_Puchkirchen</v>
          </cell>
          <cell r="D816">
            <v>1</v>
          </cell>
          <cell r="E816">
            <v>1</v>
          </cell>
          <cell r="F816">
            <v>3.88</v>
          </cell>
          <cell r="G816">
            <v>47.25</v>
          </cell>
          <cell r="H816">
            <v>0.84</v>
          </cell>
          <cell r="I816">
            <v>10.220000000000001</v>
          </cell>
          <cell r="J816">
            <v>140.77000000000001</v>
          </cell>
        </row>
        <row r="817">
          <cell r="A817" t="str">
            <v>BSC_Vöcklabruck_A</v>
          </cell>
          <cell r="B817">
            <v>207</v>
          </cell>
          <cell r="C817" t="str">
            <v>OOVB_Rutzenmoos</v>
          </cell>
          <cell r="D817">
            <v>1</v>
          </cell>
          <cell r="E817">
            <v>1</v>
          </cell>
          <cell r="F817">
            <v>2.5499999999999998</v>
          </cell>
          <cell r="G817">
            <v>31.13</v>
          </cell>
          <cell r="H817">
            <v>0.77</v>
          </cell>
          <cell r="I817">
            <v>9.42</v>
          </cell>
          <cell r="J817">
            <v>129.83000000000001</v>
          </cell>
        </row>
        <row r="818">
          <cell r="A818" t="str">
            <v>BSC_Vöcklabruck_A</v>
          </cell>
          <cell r="B818">
            <v>911</v>
          </cell>
          <cell r="C818" t="str">
            <v>OOVB_Schwanenstadt</v>
          </cell>
          <cell r="D818">
            <v>1</v>
          </cell>
          <cell r="E818">
            <v>1</v>
          </cell>
          <cell r="F818">
            <v>5.14</v>
          </cell>
          <cell r="G818">
            <v>62.71</v>
          </cell>
          <cell r="H818">
            <v>1.64</v>
          </cell>
          <cell r="I818">
            <v>19.989999999999998</v>
          </cell>
          <cell r="J818">
            <v>275.41000000000003</v>
          </cell>
        </row>
        <row r="819">
          <cell r="A819" t="str">
            <v>BSC_Vöcklabruck_A</v>
          </cell>
          <cell r="B819">
            <v>266</v>
          </cell>
          <cell r="C819" t="str">
            <v>OOVB_Seewalchen</v>
          </cell>
          <cell r="D819">
            <v>1</v>
          </cell>
          <cell r="E819">
            <v>1</v>
          </cell>
          <cell r="F819">
            <v>5.13</v>
          </cell>
          <cell r="G819">
            <v>62.53</v>
          </cell>
          <cell r="H819">
            <v>1.8</v>
          </cell>
          <cell r="I819">
            <v>21.91</v>
          </cell>
          <cell r="J819">
            <v>301.89999999999998</v>
          </cell>
        </row>
        <row r="820">
          <cell r="A820" t="str">
            <v>BSC_Vöcklabruck_A</v>
          </cell>
          <cell r="B820">
            <v>205</v>
          </cell>
          <cell r="C820" t="str">
            <v>OOVB_St_Georgen</v>
          </cell>
          <cell r="D820">
            <v>1</v>
          </cell>
          <cell r="E820">
            <v>1</v>
          </cell>
          <cell r="F820">
            <v>2.4</v>
          </cell>
          <cell r="G820">
            <v>81.760000000000005</v>
          </cell>
          <cell r="H820">
            <v>0.76</v>
          </cell>
          <cell r="I820">
            <v>26.02</v>
          </cell>
          <cell r="J820">
            <v>128.31</v>
          </cell>
        </row>
        <row r="821">
          <cell r="A821" t="str">
            <v>BSC_Vöcklabruck_A</v>
          </cell>
          <cell r="B821">
            <v>566</v>
          </cell>
          <cell r="C821" t="str">
            <v>OOVB_Steinbach</v>
          </cell>
          <cell r="D821">
            <v>1</v>
          </cell>
          <cell r="E821">
            <v>1</v>
          </cell>
          <cell r="F821">
            <v>2.21</v>
          </cell>
          <cell r="G821">
            <v>75.37</v>
          </cell>
          <cell r="H821">
            <v>0.64</v>
          </cell>
          <cell r="I821">
            <v>21.65</v>
          </cell>
          <cell r="J821">
            <v>106.77</v>
          </cell>
        </row>
        <row r="822">
          <cell r="A822" t="str">
            <v>BSC_Vöcklabruck_A</v>
          </cell>
          <cell r="B822">
            <v>567</v>
          </cell>
          <cell r="C822" t="str">
            <v>OOVB_Steinbach</v>
          </cell>
          <cell r="D822">
            <v>1</v>
          </cell>
          <cell r="E822">
            <v>2</v>
          </cell>
          <cell r="F822">
            <v>1.58</v>
          </cell>
          <cell r="G822">
            <v>53.91</v>
          </cell>
          <cell r="H822">
            <v>0.47</v>
          </cell>
          <cell r="I822">
            <v>15.95</v>
          </cell>
          <cell r="J822">
            <v>78.66</v>
          </cell>
        </row>
        <row r="823">
          <cell r="A823" t="str">
            <v>BSC_Vöcklabruck_A</v>
          </cell>
          <cell r="B823">
            <v>204</v>
          </cell>
          <cell r="C823" t="str">
            <v>OOVB_Strass</v>
          </cell>
          <cell r="D823">
            <v>1</v>
          </cell>
          <cell r="E823">
            <v>1</v>
          </cell>
          <cell r="F823">
            <v>1.29</v>
          </cell>
          <cell r="G823">
            <v>43.86</v>
          </cell>
          <cell r="H823">
            <v>0.28000000000000003</v>
          </cell>
          <cell r="I823">
            <v>9.69</v>
          </cell>
          <cell r="J823">
            <v>47.79</v>
          </cell>
        </row>
        <row r="824">
          <cell r="A824" t="str">
            <v>BSC_Vöcklabruck_A</v>
          </cell>
          <cell r="B824">
            <v>829</v>
          </cell>
          <cell r="C824" t="str">
            <v>OOVB_Voecklabruck_Stadion</v>
          </cell>
          <cell r="D824">
            <v>1</v>
          </cell>
          <cell r="E824">
            <v>1</v>
          </cell>
          <cell r="F824">
            <v>6.35</v>
          </cell>
          <cell r="G824">
            <v>77.47</v>
          </cell>
          <cell r="H824">
            <v>2.1</v>
          </cell>
          <cell r="I824">
            <v>25.58</v>
          </cell>
          <cell r="J824">
            <v>352.44</v>
          </cell>
        </row>
        <row r="825">
          <cell r="A825" t="str">
            <v>BSC_Vöcklabruck_A</v>
          </cell>
          <cell r="B825">
            <v>12340</v>
          </cell>
          <cell r="C825" t="str">
            <v>OOVB_Voecklabruck_Stadion</v>
          </cell>
          <cell r="D825">
            <v>1</v>
          </cell>
          <cell r="E825">
            <v>2</v>
          </cell>
          <cell r="F825">
            <v>3.07</v>
          </cell>
          <cell r="G825">
            <v>37.409999999999997</v>
          </cell>
          <cell r="H825">
            <v>0.99</v>
          </cell>
          <cell r="I825">
            <v>12.09</v>
          </cell>
          <cell r="J825">
            <v>166.55</v>
          </cell>
        </row>
        <row r="826">
          <cell r="A826" t="str">
            <v>BSC_Vöcklabruck_A</v>
          </cell>
          <cell r="B826">
            <v>12341</v>
          </cell>
          <cell r="C826" t="str">
            <v>OOVB_Voecklabruck_Stadion</v>
          </cell>
          <cell r="D826">
            <v>1</v>
          </cell>
          <cell r="E826">
            <v>3</v>
          </cell>
          <cell r="F826">
            <v>2.3199999999999998</v>
          </cell>
          <cell r="G826">
            <v>28.26</v>
          </cell>
          <cell r="H826">
            <v>0.63</v>
          </cell>
          <cell r="I826">
            <v>7.7</v>
          </cell>
          <cell r="J826">
            <v>106.04</v>
          </cell>
        </row>
        <row r="827">
          <cell r="A827" t="str">
            <v>BSC_Vöcklabruck_A</v>
          </cell>
          <cell r="B827">
            <v>825</v>
          </cell>
          <cell r="C827" t="str">
            <v>OOVB_Voecklamarkt</v>
          </cell>
          <cell r="D827">
            <v>1</v>
          </cell>
          <cell r="E827">
            <v>1</v>
          </cell>
          <cell r="F827">
            <v>2.77</v>
          </cell>
          <cell r="G827">
            <v>94.45</v>
          </cell>
          <cell r="H827">
            <v>0.73</v>
          </cell>
          <cell r="I827">
            <v>24.81</v>
          </cell>
          <cell r="J827">
            <v>122.38</v>
          </cell>
        </row>
        <row r="828">
          <cell r="A828" t="str">
            <v>BSC_Vöcklabruck_A</v>
          </cell>
          <cell r="B828">
            <v>827</v>
          </cell>
          <cell r="C828" t="str">
            <v>OOVB_Wolfsegg</v>
          </cell>
          <cell r="D828">
            <v>1</v>
          </cell>
          <cell r="E828">
            <v>1</v>
          </cell>
          <cell r="F828">
            <v>1.68</v>
          </cell>
          <cell r="G828">
            <v>20.46</v>
          </cell>
          <cell r="H828">
            <v>0.31</v>
          </cell>
          <cell r="I828">
            <v>3.74</v>
          </cell>
          <cell r="J828">
            <v>51.54</v>
          </cell>
        </row>
        <row r="829">
          <cell r="A829" t="str">
            <v>BSC_Salzburg_B</v>
          </cell>
          <cell r="B829">
            <v>833</v>
          </cell>
          <cell r="C829" t="str">
            <v>OOVB_Zell_a_Moos</v>
          </cell>
          <cell r="D829">
            <v>1</v>
          </cell>
          <cell r="E829">
            <v>1</v>
          </cell>
          <cell r="F829">
            <v>2.15</v>
          </cell>
          <cell r="G829">
            <v>73.33</v>
          </cell>
          <cell r="H829">
            <v>0.3</v>
          </cell>
          <cell r="I829">
            <v>10.32</v>
          </cell>
          <cell r="J829">
            <v>50.89</v>
          </cell>
        </row>
        <row r="830">
          <cell r="A830" t="str">
            <v>BSC_Wels_A</v>
          </cell>
          <cell r="B830">
            <v>8640</v>
          </cell>
          <cell r="C830" t="str">
            <v>OOWL_Buchkirchen</v>
          </cell>
          <cell r="D830">
            <v>1</v>
          </cell>
          <cell r="E830">
            <v>1</v>
          </cell>
          <cell r="F830">
            <v>1.1599999999999999</v>
          </cell>
          <cell r="G830">
            <v>14.12</v>
          </cell>
          <cell r="H830">
            <v>0.14000000000000001</v>
          </cell>
          <cell r="I830">
            <v>1.72</v>
          </cell>
          <cell r="J830">
            <v>23.71</v>
          </cell>
        </row>
        <row r="831">
          <cell r="A831" t="str">
            <v>BSC_Wels_A</v>
          </cell>
          <cell r="B831">
            <v>550</v>
          </cell>
          <cell r="C831" t="str">
            <v>OOWL_Marchtrenk</v>
          </cell>
          <cell r="D831">
            <v>1</v>
          </cell>
          <cell r="E831">
            <v>1</v>
          </cell>
          <cell r="F831">
            <v>4.25</v>
          </cell>
          <cell r="G831">
            <v>51.83</v>
          </cell>
          <cell r="H831">
            <v>1.1299999999999999</v>
          </cell>
          <cell r="I831">
            <v>13.82</v>
          </cell>
          <cell r="J831">
            <v>190.37</v>
          </cell>
        </row>
        <row r="832">
          <cell r="A832" t="str">
            <v>BSC_Wels_A</v>
          </cell>
          <cell r="B832">
            <v>9840</v>
          </cell>
          <cell r="C832" t="str">
            <v>OOWL_Marchtrenk</v>
          </cell>
          <cell r="D832">
            <v>1</v>
          </cell>
          <cell r="E832">
            <v>2</v>
          </cell>
          <cell r="F832">
            <v>5.32</v>
          </cell>
          <cell r="G832">
            <v>64.849999999999994</v>
          </cell>
          <cell r="H832">
            <v>1.72</v>
          </cell>
          <cell r="I832">
            <v>20.93</v>
          </cell>
          <cell r="J832">
            <v>288.27999999999997</v>
          </cell>
        </row>
        <row r="833">
          <cell r="A833" t="str">
            <v>BSC_Wels_A</v>
          </cell>
          <cell r="B833">
            <v>909</v>
          </cell>
          <cell r="C833" t="str">
            <v>OOWL_Pichl</v>
          </cell>
          <cell r="D833">
            <v>1</v>
          </cell>
          <cell r="E833">
            <v>1</v>
          </cell>
          <cell r="F833">
            <v>1.07</v>
          </cell>
          <cell r="G833">
            <v>13.02</v>
          </cell>
          <cell r="H833">
            <v>0.25</v>
          </cell>
          <cell r="I833">
            <v>3.04</v>
          </cell>
          <cell r="J833">
            <v>41.93</v>
          </cell>
        </row>
        <row r="834">
          <cell r="A834" t="str">
            <v>BSC_Wels_A</v>
          </cell>
          <cell r="B834">
            <v>209</v>
          </cell>
          <cell r="C834" t="str">
            <v>OOWL_Sattledt</v>
          </cell>
          <cell r="D834">
            <v>1</v>
          </cell>
          <cell r="E834">
            <v>1</v>
          </cell>
          <cell r="F834">
            <v>4.93</v>
          </cell>
          <cell r="G834">
            <v>60.12</v>
          </cell>
          <cell r="H834">
            <v>1.65</v>
          </cell>
          <cell r="I834">
            <v>20.07</v>
          </cell>
          <cell r="J834">
            <v>276.44</v>
          </cell>
        </row>
        <row r="835">
          <cell r="A835" t="str">
            <v>BSC_Wels_A</v>
          </cell>
          <cell r="B835">
            <v>910</v>
          </cell>
          <cell r="C835" t="str">
            <v>OOWL_Stadl_Paura</v>
          </cell>
          <cell r="D835">
            <v>1</v>
          </cell>
          <cell r="E835">
            <v>1</v>
          </cell>
          <cell r="F835">
            <v>7.88</v>
          </cell>
          <cell r="G835">
            <v>96.03</v>
          </cell>
          <cell r="H835">
            <v>2.44</v>
          </cell>
          <cell r="I835">
            <v>29.75</v>
          </cell>
          <cell r="J835">
            <v>409.83</v>
          </cell>
        </row>
        <row r="836">
          <cell r="A836" t="str">
            <v>BSC_Wels_A</v>
          </cell>
          <cell r="B836">
            <v>554</v>
          </cell>
          <cell r="C836" t="str">
            <v>OOWS_Salzburger_Str</v>
          </cell>
          <cell r="D836">
            <v>1</v>
          </cell>
          <cell r="E836">
            <v>1</v>
          </cell>
          <cell r="F836">
            <v>7.54</v>
          </cell>
          <cell r="G836">
            <v>92.01</v>
          </cell>
          <cell r="H836">
            <v>2.25</v>
          </cell>
          <cell r="I836">
            <v>27.44</v>
          </cell>
          <cell r="J836">
            <v>378.05</v>
          </cell>
        </row>
        <row r="837">
          <cell r="A837" t="str">
            <v>BSC_Wels_A</v>
          </cell>
          <cell r="B837">
            <v>555</v>
          </cell>
          <cell r="C837" t="str">
            <v>OOWS_Salzburger_Str</v>
          </cell>
          <cell r="D837">
            <v>1</v>
          </cell>
          <cell r="E837">
            <v>2</v>
          </cell>
          <cell r="F837">
            <v>5.85</v>
          </cell>
          <cell r="G837">
            <v>71.31</v>
          </cell>
          <cell r="H837">
            <v>1.57</v>
          </cell>
          <cell r="I837">
            <v>19.16</v>
          </cell>
          <cell r="J837">
            <v>264.01</v>
          </cell>
        </row>
        <row r="838">
          <cell r="A838" t="str">
            <v>BSC_Wels_A</v>
          </cell>
          <cell r="B838">
            <v>556</v>
          </cell>
          <cell r="C838" t="str">
            <v>OOWS_Salzburger_Str</v>
          </cell>
          <cell r="D838">
            <v>1</v>
          </cell>
          <cell r="E838">
            <v>3</v>
          </cell>
          <cell r="F838">
            <v>6.37</v>
          </cell>
          <cell r="G838">
            <v>77.680000000000007</v>
          </cell>
          <cell r="H838">
            <v>2.0099999999999998</v>
          </cell>
          <cell r="I838">
            <v>24.53</v>
          </cell>
          <cell r="J838">
            <v>337.95</v>
          </cell>
        </row>
        <row r="839">
          <cell r="A839" t="str">
            <v>BSC_Wels_A</v>
          </cell>
          <cell r="B839">
            <v>557</v>
          </cell>
          <cell r="C839" t="str">
            <v>OOWS_Steiningerweg</v>
          </cell>
          <cell r="D839">
            <v>1</v>
          </cell>
          <cell r="E839">
            <v>1</v>
          </cell>
          <cell r="F839">
            <v>3.2</v>
          </cell>
          <cell r="G839">
            <v>39.049999999999997</v>
          </cell>
          <cell r="H839">
            <v>0.83</v>
          </cell>
          <cell r="I839">
            <v>10.14</v>
          </cell>
          <cell r="J839">
            <v>139.68</v>
          </cell>
        </row>
        <row r="840">
          <cell r="A840" t="str">
            <v>BSC_Wels_A</v>
          </cell>
          <cell r="B840">
            <v>560</v>
          </cell>
          <cell r="C840" t="str">
            <v>OOWS_Steiningerweg</v>
          </cell>
          <cell r="D840">
            <v>1</v>
          </cell>
          <cell r="E840">
            <v>2</v>
          </cell>
          <cell r="F840">
            <v>5.57</v>
          </cell>
          <cell r="G840">
            <v>67.92</v>
          </cell>
          <cell r="H840">
            <v>1.1200000000000001</v>
          </cell>
          <cell r="I840">
            <v>13.69</v>
          </cell>
          <cell r="J840">
            <v>188.64</v>
          </cell>
        </row>
        <row r="841">
          <cell r="A841" t="str">
            <v>BSC_Wels_A</v>
          </cell>
          <cell r="B841">
            <v>551</v>
          </cell>
          <cell r="C841" t="str">
            <v>OOWS_Stelzhamer_Str</v>
          </cell>
          <cell r="D841">
            <v>1</v>
          </cell>
          <cell r="E841">
            <v>1</v>
          </cell>
          <cell r="F841">
            <v>4.01</v>
          </cell>
          <cell r="G841">
            <v>48.96</v>
          </cell>
          <cell r="H841">
            <v>0.99</v>
          </cell>
          <cell r="I841">
            <v>12.02</v>
          </cell>
          <cell r="J841">
            <v>165.63</v>
          </cell>
        </row>
        <row r="842">
          <cell r="A842" t="str">
            <v>BSC_Wels_A</v>
          </cell>
          <cell r="B842">
            <v>552</v>
          </cell>
          <cell r="C842" t="str">
            <v>OOWS_Stelzhamer_Str</v>
          </cell>
          <cell r="D842">
            <v>1</v>
          </cell>
          <cell r="E842">
            <v>2</v>
          </cell>
          <cell r="F842">
            <v>7.13</v>
          </cell>
          <cell r="G842">
            <v>86.95</v>
          </cell>
          <cell r="H842">
            <v>1.98</v>
          </cell>
          <cell r="I842">
            <v>24.11</v>
          </cell>
          <cell r="J842">
            <v>332.21</v>
          </cell>
        </row>
        <row r="843">
          <cell r="A843" t="str">
            <v>BSC_Wels_A</v>
          </cell>
          <cell r="B843">
            <v>553</v>
          </cell>
          <cell r="C843" t="str">
            <v>OOWS_Stelzhamer_Str</v>
          </cell>
          <cell r="D843">
            <v>1</v>
          </cell>
          <cell r="E843">
            <v>3</v>
          </cell>
          <cell r="F843">
            <v>6.8</v>
          </cell>
          <cell r="G843">
            <v>82.98</v>
          </cell>
          <cell r="H843">
            <v>1.95</v>
          </cell>
          <cell r="I843">
            <v>23.75</v>
          </cell>
          <cell r="J843">
            <v>327.26</v>
          </cell>
        </row>
        <row r="844">
          <cell r="A844" t="str">
            <v>BSC_Wels_A</v>
          </cell>
          <cell r="B844">
            <v>558</v>
          </cell>
          <cell r="C844" t="str">
            <v>OOWS_Straubinger_Str</v>
          </cell>
          <cell r="D844">
            <v>1</v>
          </cell>
          <cell r="E844">
            <v>1</v>
          </cell>
          <cell r="F844">
            <v>10.96</v>
          </cell>
          <cell r="G844">
            <v>133.59</v>
          </cell>
          <cell r="H844">
            <v>1.49</v>
          </cell>
          <cell r="I844">
            <v>18.190000000000001</v>
          </cell>
          <cell r="J844">
            <v>250.64</v>
          </cell>
        </row>
        <row r="845">
          <cell r="A845" t="str">
            <v>BSC_Wels_A</v>
          </cell>
          <cell r="B845">
            <v>559</v>
          </cell>
          <cell r="C845" t="str">
            <v>OOWS_Straubinger_Str</v>
          </cell>
          <cell r="D845">
            <v>1</v>
          </cell>
          <cell r="E845">
            <v>2</v>
          </cell>
          <cell r="F845">
            <v>4.75</v>
          </cell>
          <cell r="G845">
            <v>57.92</v>
          </cell>
          <cell r="H845">
            <v>1.35</v>
          </cell>
          <cell r="I845">
            <v>16.440000000000001</v>
          </cell>
          <cell r="J845">
            <v>226.45</v>
          </cell>
        </row>
        <row r="846">
          <cell r="A846" t="str">
            <v>BSC_Bischofshofen_A</v>
          </cell>
          <cell r="B846">
            <v>544</v>
          </cell>
          <cell r="C846" t="str">
            <v>SAHA_Abtenau_Au</v>
          </cell>
          <cell r="D846">
            <v>1</v>
          </cell>
          <cell r="E846">
            <v>1</v>
          </cell>
          <cell r="F846">
            <v>1.1100000000000001</v>
          </cell>
          <cell r="G846">
            <v>37.9</v>
          </cell>
          <cell r="H846">
            <v>0.23</v>
          </cell>
          <cell r="I846">
            <v>7.83</v>
          </cell>
          <cell r="J846">
            <v>38.590000000000003</v>
          </cell>
        </row>
        <row r="847">
          <cell r="A847" t="str">
            <v>BSC_Bischofshofen_A</v>
          </cell>
          <cell r="B847">
            <v>518</v>
          </cell>
          <cell r="C847" t="str">
            <v>SAHA_Abtenau_Voglau</v>
          </cell>
          <cell r="D847">
            <v>1</v>
          </cell>
          <cell r="E847">
            <v>1</v>
          </cell>
          <cell r="F847">
            <v>1.31</v>
          </cell>
          <cell r="G847">
            <v>44.63</v>
          </cell>
          <cell r="H847">
            <v>0.17</v>
          </cell>
          <cell r="I847">
            <v>5.79</v>
          </cell>
          <cell r="J847">
            <v>28.54</v>
          </cell>
        </row>
        <row r="848">
          <cell r="A848" t="str">
            <v>BSC_Bischofshofen_A</v>
          </cell>
          <cell r="B848">
            <v>772</v>
          </cell>
          <cell r="C848" t="str">
            <v>SAHA_Golling_Lueg</v>
          </cell>
          <cell r="D848">
            <v>1</v>
          </cell>
          <cell r="E848">
            <v>1</v>
          </cell>
          <cell r="F848">
            <v>0.32</v>
          </cell>
          <cell r="G848">
            <v>10.99</v>
          </cell>
          <cell r="H848">
            <v>0.04</v>
          </cell>
          <cell r="I848">
            <v>1.4</v>
          </cell>
          <cell r="J848">
            <v>6.9</v>
          </cell>
        </row>
        <row r="849">
          <cell r="A849" t="str">
            <v>BSC_Bischofshofen_A</v>
          </cell>
          <cell r="B849">
            <v>458</v>
          </cell>
          <cell r="C849" t="str">
            <v>SAHA_Golling_Oberscheffau</v>
          </cell>
          <cell r="D849">
            <v>1</v>
          </cell>
          <cell r="E849">
            <v>1</v>
          </cell>
          <cell r="F849">
            <v>0.69</v>
          </cell>
          <cell r="G849">
            <v>23.59</v>
          </cell>
          <cell r="H849">
            <v>7.0000000000000007E-2</v>
          </cell>
          <cell r="I849">
            <v>2.5099999999999998</v>
          </cell>
          <cell r="J849">
            <v>12.39</v>
          </cell>
        </row>
        <row r="850">
          <cell r="A850" t="str">
            <v>BSC_Salzburg_A</v>
          </cell>
          <cell r="B850">
            <v>472</v>
          </cell>
          <cell r="C850" t="str">
            <v>SAHA_Hallein</v>
          </cell>
          <cell r="D850">
            <v>1</v>
          </cell>
          <cell r="E850">
            <v>1</v>
          </cell>
          <cell r="F850">
            <v>6.29</v>
          </cell>
          <cell r="G850">
            <v>214.19</v>
          </cell>
          <cell r="H850">
            <v>2.31</v>
          </cell>
          <cell r="I850">
            <v>78.72</v>
          </cell>
          <cell r="J850">
            <v>388.2</v>
          </cell>
        </row>
        <row r="851">
          <cell r="A851" t="str">
            <v>BSC_Salzburg_A</v>
          </cell>
          <cell r="B851">
            <v>11220</v>
          </cell>
          <cell r="C851" t="str">
            <v>SAHA_Hallein</v>
          </cell>
          <cell r="D851">
            <v>1</v>
          </cell>
          <cell r="E851">
            <v>2</v>
          </cell>
          <cell r="F851">
            <v>6.13</v>
          </cell>
          <cell r="G851">
            <v>74.81</v>
          </cell>
          <cell r="H851">
            <v>1.72</v>
          </cell>
          <cell r="I851">
            <v>20.96</v>
          </cell>
          <cell r="J851">
            <v>288.81</v>
          </cell>
        </row>
        <row r="852">
          <cell r="A852" t="str">
            <v>BSC_Salzburg_A</v>
          </cell>
          <cell r="B852">
            <v>501</v>
          </cell>
          <cell r="C852" t="str">
            <v>SAHA_Kuchl</v>
          </cell>
          <cell r="D852">
            <v>1</v>
          </cell>
          <cell r="E852">
            <v>1</v>
          </cell>
          <cell r="F852">
            <v>4.88</v>
          </cell>
          <cell r="G852">
            <v>59.51</v>
          </cell>
          <cell r="H852">
            <v>1.3</v>
          </cell>
          <cell r="I852">
            <v>15.83</v>
          </cell>
          <cell r="J852">
            <v>218.08</v>
          </cell>
        </row>
        <row r="853">
          <cell r="A853" t="str">
            <v>BSC_Salzburg_A</v>
          </cell>
          <cell r="B853">
            <v>447</v>
          </cell>
          <cell r="C853" t="str">
            <v>SAHA_Kuchl_Moos</v>
          </cell>
          <cell r="D853">
            <v>1</v>
          </cell>
          <cell r="E853">
            <v>1</v>
          </cell>
          <cell r="F853">
            <v>3.3</v>
          </cell>
          <cell r="G853">
            <v>112.51</v>
          </cell>
          <cell r="H853">
            <v>0.51</v>
          </cell>
          <cell r="I853">
            <v>17.43</v>
          </cell>
          <cell r="J853">
            <v>85.94</v>
          </cell>
        </row>
        <row r="854">
          <cell r="A854" t="str">
            <v>BSC_Bischofshofen_A</v>
          </cell>
          <cell r="B854">
            <v>8180</v>
          </cell>
          <cell r="C854" t="str">
            <v>SAHA_Russbach</v>
          </cell>
          <cell r="D854">
            <v>1</v>
          </cell>
          <cell r="E854">
            <v>1</v>
          </cell>
          <cell r="F854">
            <v>0.38</v>
          </cell>
          <cell r="G854">
            <v>4.57</v>
          </cell>
          <cell r="H854">
            <v>0.03</v>
          </cell>
          <cell r="I854">
            <v>0.36</v>
          </cell>
          <cell r="J854">
            <v>5.01</v>
          </cell>
        </row>
        <row r="855">
          <cell r="A855" t="str">
            <v>BSC_Bischofshofen_A</v>
          </cell>
          <cell r="B855">
            <v>221</v>
          </cell>
          <cell r="C855" t="str">
            <v>SAJO_Altenmarkt_Sinnhub</v>
          </cell>
          <cell r="D855">
            <v>1</v>
          </cell>
          <cell r="E855">
            <v>1</v>
          </cell>
          <cell r="F855">
            <v>2.16</v>
          </cell>
          <cell r="G855">
            <v>26.31</v>
          </cell>
          <cell r="H855">
            <v>0.39</v>
          </cell>
          <cell r="I855">
            <v>4.82</v>
          </cell>
          <cell r="J855">
            <v>66.36</v>
          </cell>
        </row>
        <row r="856">
          <cell r="A856" t="str">
            <v>BSC_Zell_am_See_A</v>
          </cell>
          <cell r="B856">
            <v>596</v>
          </cell>
          <cell r="C856" t="str">
            <v>SAJO_Bad_Gastein</v>
          </cell>
          <cell r="D856">
            <v>1</v>
          </cell>
          <cell r="E856">
            <v>1</v>
          </cell>
          <cell r="F856">
            <v>2.57</v>
          </cell>
          <cell r="G856">
            <v>18.329999999999998</v>
          </cell>
          <cell r="H856">
            <v>0.51</v>
          </cell>
          <cell r="I856">
            <v>3.66</v>
          </cell>
          <cell r="J856">
            <v>86.41</v>
          </cell>
        </row>
        <row r="857">
          <cell r="A857" t="str">
            <v>BSC_Zell_am_See_A</v>
          </cell>
          <cell r="B857">
            <v>694</v>
          </cell>
          <cell r="C857" t="str">
            <v>SAJO_Bad_Gastein</v>
          </cell>
          <cell r="D857">
            <v>1</v>
          </cell>
          <cell r="E857">
            <v>2</v>
          </cell>
          <cell r="F857">
            <v>2.94</v>
          </cell>
          <cell r="G857">
            <v>20.95</v>
          </cell>
          <cell r="H857">
            <v>0.69</v>
          </cell>
          <cell r="I857">
            <v>4.93</v>
          </cell>
          <cell r="J857">
            <v>116.2</v>
          </cell>
        </row>
        <row r="858">
          <cell r="A858" t="str">
            <v>BSC_Zell_am_See_A</v>
          </cell>
          <cell r="B858">
            <v>310</v>
          </cell>
          <cell r="C858" t="str">
            <v>SAJO_Bad_Hofgastein</v>
          </cell>
          <cell r="D858">
            <v>1</v>
          </cell>
          <cell r="E858">
            <v>1</v>
          </cell>
          <cell r="F858">
            <v>10.09</v>
          </cell>
          <cell r="G858">
            <v>123.01</v>
          </cell>
          <cell r="H858">
            <v>2.36</v>
          </cell>
          <cell r="I858">
            <v>28.73</v>
          </cell>
          <cell r="J858">
            <v>395.87</v>
          </cell>
        </row>
        <row r="859">
          <cell r="A859" t="str">
            <v>BSC_Bischofshofen_A</v>
          </cell>
          <cell r="B859">
            <v>497</v>
          </cell>
          <cell r="C859" t="str">
            <v>SAJO_Bischofshofen</v>
          </cell>
          <cell r="D859">
            <v>1</v>
          </cell>
          <cell r="E859">
            <v>1</v>
          </cell>
          <cell r="F859">
            <v>5.18</v>
          </cell>
          <cell r="G859">
            <v>63.23</v>
          </cell>
          <cell r="H859">
            <v>1.07</v>
          </cell>
          <cell r="I859">
            <v>13.03</v>
          </cell>
          <cell r="J859">
            <v>179.46</v>
          </cell>
        </row>
        <row r="860">
          <cell r="A860" t="str">
            <v>BSC_Bischofshofen_A</v>
          </cell>
          <cell r="B860">
            <v>804</v>
          </cell>
          <cell r="C860" t="str">
            <v>SAJO_Bischofshofen_Alpfahrt</v>
          </cell>
          <cell r="D860">
            <v>1</v>
          </cell>
          <cell r="E860">
            <v>1</v>
          </cell>
          <cell r="F860">
            <v>1.54</v>
          </cell>
          <cell r="G860">
            <v>18.809999999999999</v>
          </cell>
          <cell r="H860">
            <v>0.33</v>
          </cell>
          <cell r="I860">
            <v>4</v>
          </cell>
          <cell r="J860">
            <v>55.09</v>
          </cell>
        </row>
        <row r="861">
          <cell r="A861" t="str">
            <v>BSC_Bischofshofen_A</v>
          </cell>
          <cell r="B861">
            <v>1078</v>
          </cell>
          <cell r="C861" t="str">
            <v>SAJO_Dorfgastein</v>
          </cell>
          <cell r="D861">
            <v>1</v>
          </cell>
          <cell r="E861">
            <v>1</v>
          </cell>
          <cell r="F861">
            <v>1.24</v>
          </cell>
          <cell r="G861">
            <v>15.06</v>
          </cell>
          <cell r="H861">
            <v>0.21</v>
          </cell>
          <cell r="I861">
            <v>2.6</v>
          </cell>
          <cell r="J861">
            <v>35.76</v>
          </cell>
        </row>
        <row r="862">
          <cell r="A862" t="str">
            <v>BSC_Bischofshofen_A</v>
          </cell>
          <cell r="B862">
            <v>805</v>
          </cell>
          <cell r="C862" t="str">
            <v>SAJO_Eben</v>
          </cell>
          <cell r="D862">
            <v>1</v>
          </cell>
          <cell r="E862">
            <v>1</v>
          </cell>
          <cell r="F862">
            <v>1.82</v>
          </cell>
          <cell r="G862">
            <v>62.09</v>
          </cell>
          <cell r="H862">
            <v>0.47</v>
          </cell>
          <cell r="I862">
            <v>15.9</v>
          </cell>
          <cell r="J862">
            <v>78.41</v>
          </cell>
        </row>
        <row r="863">
          <cell r="A863" t="str">
            <v>BSC_Bischofshofen_A</v>
          </cell>
          <cell r="B863">
            <v>8098</v>
          </cell>
          <cell r="C863" t="str">
            <v>SAJO_Filzmoos_Neuberg</v>
          </cell>
          <cell r="D863">
            <v>1</v>
          </cell>
          <cell r="E863">
            <v>1</v>
          </cell>
          <cell r="F863">
            <v>0.99</v>
          </cell>
          <cell r="G863">
            <v>12.04</v>
          </cell>
          <cell r="H863">
            <v>0.06</v>
          </cell>
          <cell r="I863">
            <v>0.76</v>
          </cell>
          <cell r="J863">
            <v>10.48</v>
          </cell>
        </row>
        <row r="864">
          <cell r="A864" t="str">
            <v>BSC_Bischofshofen_A</v>
          </cell>
          <cell r="B864">
            <v>917</v>
          </cell>
          <cell r="C864" t="str">
            <v>SAJO_Flachau_Gindl</v>
          </cell>
          <cell r="D864">
            <v>1</v>
          </cell>
          <cell r="E864">
            <v>1</v>
          </cell>
          <cell r="F864">
            <v>0.76</v>
          </cell>
          <cell r="G864">
            <v>9.3000000000000007</v>
          </cell>
          <cell r="H864">
            <v>0.14000000000000001</v>
          </cell>
          <cell r="I864">
            <v>1.68</v>
          </cell>
          <cell r="J864">
            <v>23.13</v>
          </cell>
        </row>
        <row r="865">
          <cell r="A865" t="str">
            <v>BSC_Bischofshofen_A</v>
          </cell>
          <cell r="B865">
            <v>806</v>
          </cell>
          <cell r="C865" t="str">
            <v>SAJO_Flachau_Reitdorf</v>
          </cell>
          <cell r="D865">
            <v>1</v>
          </cell>
          <cell r="E865">
            <v>1</v>
          </cell>
          <cell r="F865">
            <v>1.9</v>
          </cell>
          <cell r="G865">
            <v>9.4</v>
          </cell>
          <cell r="H865">
            <v>0.19</v>
          </cell>
          <cell r="I865">
            <v>0.96</v>
          </cell>
          <cell r="J865">
            <v>32.57</v>
          </cell>
        </row>
        <row r="866">
          <cell r="A866" t="str">
            <v>BSC_Bischofshofen_A</v>
          </cell>
          <cell r="B866">
            <v>1617</v>
          </cell>
          <cell r="C866" t="str">
            <v>SAJO_Flachau_Reitdorf</v>
          </cell>
          <cell r="D866">
            <v>1</v>
          </cell>
          <cell r="E866">
            <v>2</v>
          </cell>
          <cell r="F866">
            <v>0.93</v>
          </cell>
          <cell r="G866">
            <v>11.31</v>
          </cell>
          <cell r="H866">
            <v>0.13</v>
          </cell>
          <cell r="I866">
            <v>1.54</v>
          </cell>
          <cell r="J866">
            <v>21.24</v>
          </cell>
        </row>
        <row r="867">
          <cell r="A867" t="str">
            <v>BSC_Bischofshofen_A</v>
          </cell>
          <cell r="B867">
            <v>807</v>
          </cell>
          <cell r="C867" t="str">
            <v>SAJO_Flachau_Tauernalm</v>
          </cell>
          <cell r="D867">
            <v>1</v>
          </cell>
          <cell r="E867">
            <v>1</v>
          </cell>
          <cell r="F867">
            <v>1.52</v>
          </cell>
          <cell r="G867">
            <v>18.54</v>
          </cell>
          <cell r="H867">
            <v>0.34</v>
          </cell>
          <cell r="I867">
            <v>4.0999999999999996</v>
          </cell>
          <cell r="J867">
            <v>56.51</v>
          </cell>
        </row>
        <row r="868">
          <cell r="A868" t="str">
            <v>BSC_Bischofshofen_A</v>
          </cell>
          <cell r="B868">
            <v>1688</v>
          </cell>
          <cell r="C868" t="str">
            <v>SAJO_Grossarl_Au</v>
          </cell>
          <cell r="D868">
            <v>1</v>
          </cell>
          <cell r="E868">
            <v>1</v>
          </cell>
          <cell r="F868">
            <v>0.42</v>
          </cell>
          <cell r="G868">
            <v>14.39</v>
          </cell>
          <cell r="H868">
            <v>0.05</v>
          </cell>
          <cell r="I868">
            <v>1.55</v>
          </cell>
          <cell r="J868">
            <v>7.66</v>
          </cell>
        </row>
        <row r="869">
          <cell r="A869" t="str">
            <v>BSC_Bischofshofen_A</v>
          </cell>
          <cell r="B869">
            <v>8037</v>
          </cell>
          <cell r="C869" t="str">
            <v>SAJO_Grossarl_Unterberg</v>
          </cell>
          <cell r="D869">
            <v>1</v>
          </cell>
          <cell r="E869">
            <v>1</v>
          </cell>
          <cell r="F869">
            <v>1.0900000000000001</v>
          </cell>
          <cell r="G869">
            <v>13.35</v>
          </cell>
          <cell r="H869">
            <v>0.13</v>
          </cell>
          <cell r="I869">
            <v>1.59</v>
          </cell>
          <cell r="J869">
            <v>21.95</v>
          </cell>
        </row>
        <row r="870">
          <cell r="A870" t="str">
            <v>BSC_Bischofshofen_A</v>
          </cell>
          <cell r="B870">
            <v>1728</v>
          </cell>
          <cell r="C870" t="str">
            <v>SAJO_Huettschlag</v>
          </cell>
          <cell r="D870">
            <v>1</v>
          </cell>
          <cell r="E870">
            <v>1</v>
          </cell>
          <cell r="F870">
            <v>0.47</v>
          </cell>
          <cell r="G870">
            <v>16.010000000000002</v>
          </cell>
          <cell r="H870">
            <v>0.02</v>
          </cell>
          <cell r="I870">
            <v>0.56999999999999995</v>
          </cell>
          <cell r="J870">
            <v>2.81</v>
          </cell>
        </row>
        <row r="871">
          <cell r="A871" t="str">
            <v>BSC_Bischofshofen_A</v>
          </cell>
          <cell r="B871">
            <v>1071</v>
          </cell>
          <cell r="C871" t="str">
            <v>SAJO_Klamm</v>
          </cell>
          <cell r="D871">
            <v>1</v>
          </cell>
          <cell r="E871">
            <v>1</v>
          </cell>
          <cell r="F871">
            <v>1.35</v>
          </cell>
          <cell r="G871">
            <v>46.08</v>
          </cell>
          <cell r="H871">
            <v>0.2</v>
          </cell>
          <cell r="I871">
            <v>6.87</v>
          </cell>
          <cell r="J871">
            <v>33.869999999999997</v>
          </cell>
        </row>
        <row r="872">
          <cell r="A872" t="str">
            <v>BSC_Bischofshofen_A</v>
          </cell>
          <cell r="B872">
            <v>1725</v>
          </cell>
          <cell r="C872" t="str">
            <v>SAJO_Kleinarl</v>
          </cell>
          <cell r="D872">
            <v>1</v>
          </cell>
          <cell r="E872">
            <v>1</v>
          </cell>
          <cell r="F872">
            <v>0.52</v>
          </cell>
          <cell r="G872">
            <v>6.34</v>
          </cell>
          <cell r="H872">
            <v>0.04</v>
          </cell>
          <cell r="I872">
            <v>0.47</v>
          </cell>
          <cell r="J872">
            <v>6.46</v>
          </cell>
        </row>
        <row r="873">
          <cell r="A873" t="str">
            <v>BSC_Bischofshofen_A</v>
          </cell>
          <cell r="B873">
            <v>356</v>
          </cell>
          <cell r="C873" t="str">
            <v>SAJO_Muehlbach</v>
          </cell>
          <cell r="D873">
            <v>1</v>
          </cell>
          <cell r="E873">
            <v>1</v>
          </cell>
          <cell r="F873">
            <v>1.22</v>
          </cell>
          <cell r="G873">
            <v>14.82</v>
          </cell>
          <cell r="H873">
            <v>0.22</v>
          </cell>
          <cell r="I873">
            <v>2.69</v>
          </cell>
          <cell r="J873">
            <v>37.06</v>
          </cell>
        </row>
        <row r="874">
          <cell r="A874" t="str">
            <v>BSC_Bischofshofen_A</v>
          </cell>
          <cell r="B874">
            <v>355</v>
          </cell>
          <cell r="C874" t="str">
            <v>SAJO_Muehlbach_Fellnbach</v>
          </cell>
          <cell r="D874">
            <v>1</v>
          </cell>
          <cell r="E874">
            <v>1</v>
          </cell>
          <cell r="F874">
            <v>0.55000000000000004</v>
          </cell>
          <cell r="G874">
            <v>6.13</v>
          </cell>
          <cell r="H874">
            <v>0.05</v>
          </cell>
          <cell r="I874">
            <v>0.61</v>
          </cell>
          <cell r="J874">
            <v>9.23</v>
          </cell>
        </row>
        <row r="875">
          <cell r="A875" t="str">
            <v>BSC_Bischofshofen_A</v>
          </cell>
          <cell r="B875">
            <v>1721</v>
          </cell>
          <cell r="C875" t="str">
            <v>SAJO_Obertauern_Felseralm</v>
          </cell>
          <cell r="D875">
            <v>1</v>
          </cell>
          <cell r="E875">
            <v>1</v>
          </cell>
          <cell r="F875">
            <v>0.54</v>
          </cell>
          <cell r="G875">
            <v>6.52</v>
          </cell>
          <cell r="H875">
            <v>0.02</v>
          </cell>
          <cell r="I875">
            <v>0.21</v>
          </cell>
          <cell r="J875">
            <v>2.86</v>
          </cell>
        </row>
        <row r="876">
          <cell r="A876" t="str">
            <v>BSC_Bischofshofen_A</v>
          </cell>
          <cell r="B876">
            <v>1722</v>
          </cell>
          <cell r="C876" t="str">
            <v>SAJO_Obertauern_Ort</v>
          </cell>
          <cell r="D876">
            <v>1</v>
          </cell>
          <cell r="E876">
            <v>1</v>
          </cell>
          <cell r="F876">
            <v>0.65</v>
          </cell>
          <cell r="G876">
            <v>7.93</v>
          </cell>
          <cell r="H876">
            <v>0.08</v>
          </cell>
          <cell r="I876">
            <v>0.96</v>
          </cell>
          <cell r="J876">
            <v>13.28</v>
          </cell>
        </row>
        <row r="877">
          <cell r="A877" t="str">
            <v>BSC_Bischofshofen_A</v>
          </cell>
          <cell r="B877">
            <v>218</v>
          </cell>
          <cell r="C877" t="str">
            <v>SAJO_Radstadt_Mandling</v>
          </cell>
          <cell r="D877">
            <v>1</v>
          </cell>
          <cell r="E877">
            <v>1</v>
          </cell>
          <cell r="F877">
            <v>0.55000000000000004</v>
          </cell>
          <cell r="G877">
            <v>6.68</v>
          </cell>
          <cell r="H877">
            <v>0.11</v>
          </cell>
          <cell r="I877">
            <v>1.29</v>
          </cell>
          <cell r="J877">
            <v>17.75</v>
          </cell>
        </row>
        <row r="878">
          <cell r="A878" t="str">
            <v>BSC_Bischofshofen_A</v>
          </cell>
          <cell r="B878">
            <v>219</v>
          </cell>
          <cell r="C878" t="str">
            <v>SAJO_Radstadt_Zentrum</v>
          </cell>
          <cell r="D878">
            <v>1</v>
          </cell>
          <cell r="E878">
            <v>1</v>
          </cell>
          <cell r="F878">
            <v>1.53</v>
          </cell>
          <cell r="G878">
            <v>52.21</v>
          </cell>
          <cell r="H878">
            <v>0.34</v>
          </cell>
          <cell r="I878">
            <v>11.72</v>
          </cell>
          <cell r="J878">
            <v>57.82</v>
          </cell>
        </row>
        <row r="879">
          <cell r="A879" t="str">
            <v>BSC_Bischofshofen_A</v>
          </cell>
          <cell r="B879">
            <v>1072</v>
          </cell>
          <cell r="C879" t="str">
            <v>SAJO_Schwarzach</v>
          </cell>
          <cell r="D879">
            <v>1</v>
          </cell>
          <cell r="E879">
            <v>1</v>
          </cell>
          <cell r="F879">
            <v>1.29</v>
          </cell>
          <cell r="G879">
            <v>15.76</v>
          </cell>
          <cell r="H879">
            <v>0.25</v>
          </cell>
          <cell r="I879">
            <v>3.06</v>
          </cell>
          <cell r="J879">
            <v>42.1</v>
          </cell>
        </row>
        <row r="880">
          <cell r="A880" t="str">
            <v>BSC_Bischofshofen_A</v>
          </cell>
          <cell r="B880">
            <v>1674</v>
          </cell>
          <cell r="C880" t="str">
            <v>SAJO_Schwarzach</v>
          </cell>
          <cell r="D880">
            <v>1</v>
          </cell>
          <cell r="E880">
            <v>2</v>
          </cell>
          <cell r="F880">
            <v>3.39</v>
          </cell>
          <cell r="G880">
            <v>41.34</v>
          </cell>
          <cell r="H880">
            <v>0.83</v>
          </cell>
          <cell r="I880">
            <v>10.17</v>
          </cell>
          <cell r="J880">
            <v>140.06</v>
          </cell>
        </row>
        <row r="881">
          <cell r="A881" t="str">
            <v>BSC_Bischofshofen_A</v>
          </cell>
          <cell r="B881">
            <v>496</v>
          </cell>
          <cell r="C881" t="str">
            <v>SAJO_St_Johann</v>
          </cell>
          <cell r="D881">
            <v>1</v>
          </cell>
          <cell r="E881">
            <v>1</v>
          </cell>
          <cell r="F881">
            <v>4.8600000000000003</v>
          </cell>
          <cell r="G881">
            <v>59.27</v>
          </cell>
          <cell r="H881">
            <v>1.26</v>
          </cell>
          <cell r="I881">
            <v>15.42</v>
          </cell>
          <cell r="J881">
            <v>212.39</v>
          </cell>
        </row>
        <row r="882">
          <cell r="A882" t="str">
            <v>BSC_Bischofshofen_A</v>
          </cell>
          <cell r="B882">
            <v>1726</v>
          </cell>
          <cell r="C882" t="str">
            <v>SAJO_St_Johann_Hallmoos</v>
          </cell>
          <cell r="D882">
            <v>1</v>
          </cell>
          <cell r="E882">
            <v>1</v>
          </cell>
          <cell r="F882">
            <v>0.5</v>
          </cell>
          <cell r="G882">
            <v>6.13</v>
          </cell>
          <cell r="H882">
            <v>0.03</v>
          </cell>
          <cell r="I882">
            <v>0.33</v>
          </cell>
          <cell r="J882">
            <v>4.5599999999999996</v>
          </cell>
        </row>
        <row r="883">
          <cell r="A883" t="str">
            <v>BSC_Bischofshofen_A</v>
          </cell>
          <cell r="B883">
            <v>500</v>
          </cell>
          <cell r="C883" t="str">
            <v>SAJO_Sulzau</v>
          </cell>
          <cell r="D883">
            <v>1</v>
          </cell>
          <cell r="E883">
            <v>1</v>
          </cell>
          <cell r="F883">
            <v>1.1000000000000001</v>
          </cell>
          <cell r="G883">
            <v>13.48</v>
          </cell>
          <cell r="H883">
            <v>0.27</v>
          </cell>
          <cell r="I883">
            <v>3.26</v>
          </cell>
          <cell r="J883">
            <v>44.86</v>
          </cell>
        </row>
        <row r="884">
          <cell r="A884" t="str">
            <v>BSC_Bischofshofen_A</v>
          </cell>
          <cell r="B884">
            <v>1878</v>
          </cell>
          <cell r="C884" t="str">
            <v>SAJO_Untertauern</v>
          </cell>
          <cell r="D884">
            <v>1</v>
          </cell>
          <cell r="E884">
            <v>1</v>
          </cell>
          <cell r="F884">
            <v>0.32</v>
          </cell>
          <cell r="G884">
            <v>3.87</v>
          </cell>
          <cell r="H884">
            <v>0.03</v>
          </cell>
          <cell r="I884">
            <v>0.39</v>
          </cell>
          <cell r="J884">
            <v>5.34</v>
          </cell>
        </row>
        <row r="885">
          <cell r="A885" t="str">
            <v>BSC_Bischofshofen_A</v>
          </cell>
          <cell r="B885">
            <v>1724</v>
          </cell>
          <cell r="C885" t="str">
            <v>SAJO_Wagrain_Fuerbach</v>
          </cell>
          <cell r="D885">
            <v>1</v>
          </cell>
          <cell r="E885">
            <v>1</v>
          </cell>
          <cell r="F885">
            <v>0.99</v>
          </cell>
          <cell r="G885">
            <v>12.13</v>
          </cell>
          <cell r="H885">
            <v>0.15</v>
          </cell>
          <cell r="I885">
            <v>1.83</v>
          </cell>
          <cell r="J885">
            <v>25.19</v>
          </cell>
        </row>
        <row r="886">
          <cell r="A886" t="str">
            <v>BSC_Bischofshofen_A</v>
          </cell>
          <cell r="B886">
            <v>498</v>
          </cell>
          <cell r="C886" t="str">
            <v>SAJO_Werfen</v>
          </cell>
          <cell r="D886">
            <v>1</v>
          </cell>
          <cell r="E886">
            <v>1</v>
          </cell>
          <cell r="F886">
            <v>1.5</v>
          </cell>
          <cell r="G886">
            <v>18.350000000000001</v>
          </cell>
          <cell r="H886">
            <v>0.38</v>
          </cell>
          <cell r="I886">
            <v>4.62</v>
          </cell>
          <cell r="J886">
            <v>63.66</v>
          </cell>
        </row>
        <row r="887">
          <cell r="A887" t="str">
            <v>BSC_Salzburg_B</v>
          </cell>
          <cell r="B887">
            <v>1786</v>
          </cell>
          <cell r="C887" t="str">
            <v>SASG_Bayerhamerstr</v>
          </cell>
          <cell r="D887">
            <v>1</v>
          </cell>
          <cell r="E887">
            <v>1</v>
          </cell>
          <cell r="F887">
            <v>2.87</v>
          </cell>
          <cell r="G887">
            <v>35</v>
          </cell>
          <cell r="H887">
            <v>0.69</v>
          </cell>
          <cell r="I887">
            <v>8.4700000000000006</v>
          </cell>
          <cell r="J887">
            <v>116.63</v>
          </cell>
        </row>
        <row r="888">
          <cell r="A888" t="str">
            <v>BSC_Salzburg_B</v>
          </cell>
          <cell r="B888">
            <v>1886</v>
          </cell>
          <cell r="C888" t="str">
            <v>SASG_Bayerhamerstr</v>
          </cell>
          <cell r="D888">
            <v>1</v>
          </cell>
          <cell r="E888">
            <v>2</v>
          </cell>
          <cell r="F888">
            <v>4.25</v>
          </cell>
          <cell r="G888">
            <v>51.89</v>
          </cell>
          <cell r="H888">
            <v>1.52</v>
          </cell>
          <cell r="I888">
            <v>18.5</v>
          </cell>
          <cell r="J888">
            <v>254.85</v>
          </cell>
        </row>
        <row r="889">
          <cell r="A889" t="str">
            <v>BSC_Salzburg_B</v>
          </cell>
          <cell r="B889">
            <v>1986</v>
          </cell>
          <cell r="C889" t="str">
            <v>SASG_Bayerhamerstr</v>
          </cell>
          <cell r="D889">
            <v>1</v>
          </cell>
          <cell r="E889">
            <v>3</v>
          </cell>
          <cell r="F889">
            <v>3.13</v>
          </cell>
          <cell r="G889">
            <v>106.8</v>
          </cell>
          <cell r="H889">
            <v>0.78</v>
          </cell>
          <cell r="I889">
            <v>26.66</v>
          </cell>
          <cell r="J889">
            <v>131.49</v>
          </cell>
        </row>
        <row r="890">
          <cell r="A890" t="str">
            <v>BSC_Salzburg_B</v>
          </cell>
          <cell r="B890">
            <v>365</v>
          </cell>
          <cell r="C890" t="str">
            <v>SASG_Berg_Sam</v>
          </cell>
          <cell r="D890">
            <v>1</v>
          </cell>
          <cell r="E890">
            <v>1</v>
          </cell>
          <cell r="F890">
            <v>1.95</v>
          </cell>
          <cell r="G890">
            <v>66.260000000000005</v>
          </cell>
          <cell r="H890">
            <v>0.49</v>
          </cell>
          <cell r="I890">
            <v>16.670000000000002</v>
          </cell>
          <cell r="J890">
            <v>82.22</v>
          </cell>
        </row>
        <row r="891">
          <cell r="A891" t="str">
            <v>BSC_Salzburg_A</v>
          </cell>
          <cell r="B891">
            <v>366</v>
          </cell>
          <cell r="C891" t="str">
            <v>SASG_Bessarabierstr</v>
          </cell>
          <cell r="D891">
            <v>1</v>
          </cell>
          <cell r="E891">
            <v>1</v>
          </cell>
          <cell r="F891">
            <v>1.24</v>
          </cell>
          <cell r="G891">
            <v>15.06</v>
          </cell>
          <cell r="H891">
            <v>0.28999999999999998</v>
          </cell>
          <cell r="I891">
            <v>3.56</v>
          </cell>
          <cell r="J891">
            <v>49.05</v>
          </cell>
        </row>
        <row r="892">
          <cell r="A892" t="str">
            <v>BSC_Salzburg_A</v>
          </cell>
          <cell r="B892">
            <v>401</v>
          </cell>
          <cell r="C892" t="str">
            <v>SASG_Bessarabierstr</v>
          </cell>
          <cell r="D892">
            <v>1</v>
          </cell>
          <cell r="E892">
            <v>2</v>
          </cell>
          <cell r="F892">
            <v>1.8</v>
          </cell>
          <cell r="G892">
            <v>22.01</v>
          </cell>
          <cell r="H892">
            <v>0.35</v>
          </cell>
          <cell r="I892">
            <v>4.3099999999999996</v>
          </cell>
          <cell r="J892">
            <v>59.44</v>
          </cell>
        </row>
        <row r="893">
          <cell r="A893" t="str">
            <v>BSC_Salzburg_A</v>
          </cell>
          <cell r="B893">
            <v>1733</v>
          </cell>
          <cell r="C893" t="str">
            <v>SASG_Bessarabierstr</v>
          </cell>
          <cell r="D893">
            <v>1</v>
          </cell>
          <cell r="E893">
            <v>3</v>
          </cell>
          <cell r="F893">
            <v>2.38</v>
          </cell>
          <cell r="G893">
            <v>28.99</v>
          </cell>
          <cell r="H893">
            <v>0.57999999999999996</v>
          </cell>
          <cell r="I893">
            <v>7.06</v>
          </cell>
          <cell r="J893">
            <v>97.22</v>
          </cell>
        </row>
        <row r="894">
          <cell r="A894" t="str">
            <v>BSC_Salzburg_A</v>
          </cell>
          <cell r="B894">
            <v>630</v>
          </cell>
          <cell r="C894" t="str">
            <v>SASG_Chiemseegasse</v>
          </cell>
          <cell r="D894">
            <v>1</v>
          </cell>
          <cell r="E894">
            <v>1</v>
          </cell>
          <cell r="F894">
            <v>3.23</v>
          </cell>
          <cell r="G894">
            <v>39.450000000000003</v>
          </cell>
          <cell r="H894">
            <v>0.77</v>
          </cell>
          <cell r="I894">
            <v>9.41</v>
          </cell>
          <cell r="J894">
            <v>129.66</v>
          </cell>
        </row>
        <row r="895">
          <cell r="A895" t="str">
            <v>BSC_Salzburg_A</v>
          </cell>
          <cell r="B895">
            <v>631</v>
          </cell>
          <cell r="C895" t="str">
            <v>SASG_Chiemseegasse</v>
          </cell>
          <cell r="D895">
            <v>1</v>
          </cell>
          <cell r="E895">
            <v>2</v>
          </cell>
          <cell r="F895">
            <v>3.09</v>
          </cell>
          <cell r="G895">
            <v>37.68</v>
          </cell>
          <cell r="H895">
            <v>0.88</v>
          </cell>
          <cell r="I895">
            <v>10.72</v>
          </cell>
          <cell r="J895">
            <v>147.65</v>
          </cell>
        </row>
        <row r="896">
          <cell r="A896" t="str">
            <v>BSC_Salzburg_B</v>
          </cell>
          <cell r="B896">
            <v>9614</v>
          </cell>
          <cell r="C896" t="str">
            <v>SASG_Fuerbergstr</v>
          </cell>
          <cell r="D896">
            <v>1</v>
          </cell>
          <cell r="E896">
            <v>1</v>
          </cell>
          <cell r="F896">
            <v>2.91</v>
          </cell>
          <cell r="G896">
            <v>99.05</v>
          </cell>
          <cell r="H896">
            <v>0.79</v>
          </cell>
          <cell r="I896">
            <v>26.87</v>
          </cell>
          <cell r="J896">
            <v>132.5</v>
          </cell>
        </row>
        <row r="897">
          <cell r="A897" t="str">
            <v>BSC_Salzburg_B</v>
          </cell>
          <cell r="B897">
            <v>9615</v>
          </cell>
          <cell r="C897" t="str">
            <v>SASG_Fuerbergstr</v>
          </cell>
          <cell r="D897">
            <v>1</v>
          </cell>
          <cell r="E897">
            <v>2</v>
          </cell>
          <cell r="F897">
            <v>2.38</v>
          </cell>
          <cell r="G897">
            <v>28.99</v>
          </cell>
          <cell r="H897">
            <v>0.53</v>
          </cell>
          <cell r="I897">
            <v>6.52</v>
          </cell>
          <cell r="J897">
            <v>89.84</v>
          </cell>
        </row>
        <row r="898">
          <cell r="A898" t="str">
            <v>BSC_Salzburg_B</v>
          </cell>
          <cell r="B898">
            <v>9616</v>
          </cell>
          <cell r="C898" t="str">
            <v>SASG_Fuerbergstr</v>
          </cell>
          <cell r="D898">
            <v>1</v>
          </cell>
          <cell r="E898">
            <v>3</v>
          </cell>
          <cell r="F898">
            <v>1.95</v>
          </cell>
          <cell r="G898">
            <v>23.72</v>
          </cell>
          <cell r="H898">
            <v>0.59</v>
          </cell>
          <cell r="I898">
            <v>7.16</v>
          </cell>
          <cell r="J898">
            <v>98.68</v>
          </cell>
        </row>
        <row r="899">
          <cell r="A899" t="str">
            <v>BSC_Salzburg_A</v>
          </cell>
          <cell r="B899">
            <v>2586</v>
          </cell>
          <cell r="C899" t="str">
            <v>SASG_Fuerstenallee</v>
          </cell>
          <cell r="D899">
            <v>1</v>
          </cell>
          <cell r="E899">
            <v>1</v>
          </cell>
          <cell r="F899">
            <v>3.67</v>
          </cell>
          <cell r="G899">
            <v>44.72</v>
          </cell>
          <cell r="H899">
            <v>0.94</v>
          </cell>
          <cell r="I899">
            <v>11.41</v>
          </cell>
          <cell r="J899">
            <v>157.12</v>
          </cell>
        </row>
        <row r="900">
          <cell r="A900" t="str">
            <v>BSC_Salzburg_A</v>
          </cell>
          <cell r="B900">
            <v>2686</v>
          </cell>
          <cell r="C900" t="str">
            <v>SASG_Fuerstenallee</v>
          </cell>
          <cell r="D900">
            <v>1</v>
          </cell>
          <cell r="E900">
            <v>2</v>
          </cell>
          <cell r="F900">
            <v>4</v>
          </cell>
          <cell r="G900">
            <v>48.84</v>
          </cell>
          <cell r="H900">
            <v>1.01</v>
          </cell>
          <cell r="I900">
            <v>12.3</v>
          </cell>
          <cell r="J900">
            <v>169.45</v>
          </cell>
        </row>
        <row r="901">
          <cell r="A901" t="str">
            <v>BSC_Salzburg_A</v>
          </cell>
          <cell r="B901">
            <v>2786</v>
          </cell>
          <cell r="C901" t="str">
            <v>SASG_Fuerstenallee</v>
          </cell>
          <cell r="D901">
            <v>1</v>
          </cell>
          <cell r="E901">
            <v>3</v>
          </cell>
          <cell r="F901">
            <v>2.0699999999999998</v>
          </cell>
          <cell r="G901">
            <v>70.599999999999994</v>
          </cell>
          <cell r="H901">
            <v>0.41</v>
          </cell>
          <cell r="I901">
            <v>13.89</v>
          </cell>
          <cell r="J901">
            <v>68.489999999999995</v>
          </cell>
        </row>
        <row r="902">
          <cell r="A902" t="str">
            <v>BSC_Salzburg_B</v>
          </cell>
          <cell r="B902">
            <v>2086</v>
          </cell>
          <cell r="C902" t="str">
            <v>SASG_Gaisbergstr</v>
          </cell>
          <cell r="D902">
            <v>1</v>
          </cell>
          <cell r="E902">
            <v>1</v>
          </cell>
          <cell r="F902">
            <v>1.68</v>
          </cell>
          <cell r="G902">
            <v>57.06</v>
          </cell>
          <cell r="H902">
            <v>0.27</v>
          </cell>
          <cell r="I902">
            <v>9.24</v>
          </cell>
          <cell r="J902">
            <v>45.56</v>
          </cell>
        </row>
        <row r="903">
          <cell r="A903" t="str">
            <v>BSC_Salzburg_B</v>
          </cell>
          <cell r="B903">
            <v>2186</v>
          </cell>
          <cell r="C903" t="str">
            <v>SASG_Gaisbergstr</v>
          </cell>
          <cell r="D903">
            <v>1</v>
          </cell>
          <cell r="E903">
            <v>2</v>
          </cell>
          <cell r="F903">
            <v>3.16</v>
          </cell>
          <cell r="G903">
            <v>107.65</v>
          </cell>
          <cell r="H903">
            <v>0.9</v>
          </cell>
          <cell r="I903">
            <v>30.8</v>
          </cell>
          <cell r="J903">
            <v>151.91</v>
          </cell>
        </row>
        <row r="904">
          <cell r="A904" t="str">
            <v>BSC_Salzburg_B</v>
          </cell>
          <cell r="B904">
            <v>2286</v>
          </cell>
          <cell r="C904" t="str">
            <v>SASG_Gaisbergstr</v>
          </cell>
          <cell r="D904">
            <v>1</v>
          </cell>
          <cell r="E904">
            <v>3</v>
          </cell>
          <cell r="F904">
            <v>1.78</v>
          </cell>
          <cell r="G904">
            <v>60.81</v>
          </cell>
          <cell r="H904">
            <v>0.5</v>
          </cell>
          <cell r="I904">
            <v>17.05</v>
          </cell>
          <cell r="J904">
            <v>84.1</v>
          </cell>
        </row>
        <row r="905">
          <cell r="A905" t="str">
            <v>BSC_Salzburg_A</v>
          </cell>
          <cell r="B905">
            <v>2386</v>
          </cell>
          <cell r="C905" t="str">
            <v>SASG_Ginzkeyplatz</v>
          </cell>
          <cell r="D905">
            <v>1</v>
          </cell>
          <cell r="E905">
            <v>1</v>
          </cell>
          <cell r="F905">
            <v>3.11</v>
          </cell>
          <cell r="G905">
            <v>37.93</v>
          </cell>
          <cell r="H905">
            <v>0.98</v>
          </cell>
          <cell r="I905">
            <v>11.93</v>
          </cell>
          <cell r="J905">
            <v>164.39</v>
          </cell>
        </row>
        <row r="906">
          <cell r="A906" t="str">
            <v>BSC_Salzburg_A</v>
          </cell>
          <cell r="B906">
            <v>2486</v>
          </cell>
          <cell r="C906" t="str">
            <v>SASG_Ginzkeyplatz</v>
          </cell>
          <cell r="D906">
            <v>1</v>
          </cell>
          <cell r="E906">
            <v>2</v>
          </cell>
          <cell r="F906">
            <v>2.82</v>
          </cell>
          <cell r="G906">
            <v>34.42</v>
          </cell>
          <cell r="H906">
            <v>0.71</v>
          </cell>
          <cell r="I906">
            <v>8.67</v>
          </cell>
          <cell r="J906">
            <v>119.4</v>
          </cell>
        </row>
        <row r="907">
          <cell r="A907" t="str">
            <v>BSC_Salzburg_A</v>
          </cell>
          <cell r="B907">
            <v>11540</v>
          </cell>
          <cell r="C907" t="str">
            <v>SASG_Ginzkeyplatz</v>
          </cell>
          <cell r="D907">
            <v>1</v>
          </cell>
          <cell r="E907">
            <v>3</v>
          </cell>
          <cell r="F907">
            <v>2.69</v>
          </cell>
          <cell r="G907">
            <v>32.74</v>
          </cell>
          <cell r="H907">
            <v>0.64</v>
          </cell>
          <cell r="I907">
            <v>7.81</v>
          </cell>
          <cell r="J907">
            <v>107.66</v>
          </cell>
        </row>
        <row r="908">
          <cell r="A908" t="str">
            <v>BSC_Salzburg_A</v>
          </cell>
          <cell r="B908">
            <v>9780</v>
          </cell>
          <cell r="C908" t="str">
            <v>SASG_IH_Europark</v>
          </cell>
          <cell r="D908">
            <v>1</v>
          </cell>
          <cell r="E908">
            <v>1</v>
          </cell>
          <cell r="F908">
            <v>0.97</v>
          </cell>
          <cell r="G908">
            <v>32.96</v>
          </cell>
          <cell r="H908">
            <v>0.1</v>
          </cell>
          <cell r="I908">
            <v>3.47</v>
          </cell>
          <cell r="J908">
            <v>17.11</v>
          </cell>
        </row>
        <row r="909">
          <cell r="A909" t="str">
            <v>BSC_Salzburg_A</v>
          </cell>
          <cell r="B909">
            <v>9800</v>
          </cell>
          <cell r="C909" t="str">
            <v>SASG_IH_Europark</v>
          </cell>
          <cell r="D909">
            <v>2</v>
          </cell>
          <cell r="E909">
            <v>1</v>
          </cell>
          <cell r="F909">
            <v>0.74</v>
          </cell>
          <cell r="G909">
            <v>25.21</v>
          </cell>
          <cell r="H909">
            <v>0.06</v>
          </cell>
          <cell r="I909">
            <v>2.0099999999999998</v>
          </cell>
          <cell r="J909">
            <v>9.9</v>
          </cell>
        </row>
        <row r="910">
          <cell r="A910" t="str">
            <v>BSC_Salzburg_A</v>
          </cell>
          <cell r="B910">
            <v>9801</v>
          </cell>
          <cell r="C910" t="str">
            <v>SASG_IH_Europark</v>
          </cell>
          <cell r="D910">
            <v>3</v>
          </cell>
          <cell r="E910">
            <v>1</v>
          </cell>
          <cell r="F910">
            <v>0.92</v>
          </cell>
          <cell r="G910">
            <v>31.26</v>
          </cell>
          <cell r="H910">
            <v>0.09</v>
          </cell>
          <cell r="I910">
            <v>3.21</v>
          </cell>
          <cell r="J910">
            <v>15.84</v>
          </cell>
        </row>
        <row r="911">
          <cell r="A911" t="str">
            <v>BSC_Salzburg_A</v>
          </cell>
          <cell r="B911">
            <v>53</v>
          </cell>
          <cell r="C911" t="str">
            <v>SASG_Innsbr_Bundesstr</v>
          </cell>
          <cell r="D911">
            <v>1</v>
          </cell>
          <cell r="E911">
            <v>1</v>
          </cell>
          <cell r="F911">
            <v>1.53</v>
          </cell>
          <cell r="G911">
            <v>52.29</v>
          </cell>
          <cell r="H911">
            <v>0.28999999999999998</v>
          </cell>
          <cell r="I911">
            <v>9.85</v>
          </cell>
          <cell r="J911">
            <v>48.57</v>
          </cell>
        </row>
        <row r="912">
          <cell r="A912" t="str">
            <v>BSC_Salzburg_A</v>
          </cell>
          <cell r="B912">
            <v>54</v>
          </cell>
          <cell r="C912" t="str">
            <v>SASG_Innsbr_Bundesstr</v>
          </cell>
          <cell r="D912">
            <v>1</v>
          </cell>
          <cell r="E912">
            <v>2</v>
          </cell>
          <cell r="F912">
            <v>4.09</v>
          </cell>
          <cell r="G912">
            <v>49.85</v>
          </cell>
          <cell r="H912">
            <v>1.34</v>
          </cell>
          <cell r="I912">
            <v>16.39</v>
          </cell>
          <cell r="J912">
            <v>225.75</v>
          </cell>
        </row>
        <row r="913">
          <cell r="A913" t="str">
            <v>BSC_Salzburg_A</v>
          </cell>
          <cell r="B913">
            <v>55</v>
          </cell>
          <cell r="C913" t="str">
            <v>SASG_Innsbr_Bundesstr</v>
          </cell>
          <cell r="D913">
            <v>1</v>
          </cell>
          <cell r="E913">
            <v>3</v>
          </cell>
          <cell r="F913">
            <v>6.08</v>
          </cell>
          <cell r="G913">
            <v>74.2</v>
          </cell>
          <cell r="H913">
            <v>1.75</v>
          </cell>
          <cell r="I913">
            <v>21.35</v>
          </cell>
          <cell r="J913">
            <v>294.17</v>
          </cell>
        </row>
        <row r="914">
          <cell r="A914" t="str">
            <v>BSC_Salzburg_B</v>
          </cell>
          <cell r="B914">
            <v>86</v>
          </cell>
          <cell r="C914" t="str">
            <v>SASG_Itzlinger_Hauptstr</v>
          </cell>
          <cell r="D914">
            <v>1</v>
          </cell>
          <cell r="E914">
            <v>1</v>
          </cell>
          <cell r="F914">
            <v>2.9</v>
          </cell>
          <cell r="G914">
            <v>35.33</v>
          </cell>
          <cell r="H914">
            <v>1.08</v>
          </cell>
          <cell r="I914">
            <v>13.22</v>
          </cell>
          <cell r="J914">
            <v>182.11</v>
          </cell>
        </row>
        <row r="915">
          <cell r="A915" t="str">
            <v>BSC_Salzburg_B</v>
          </cell>
          <cell r="B915">
            <v>186</v>
          </cell>
          <cell r="C915" t="str">
            <v>SASG_Itzlinger_Hauptstr</v>
          </cell>
          <cell r="D915">
            <v>1</v>
          </cell>
          <cell r="E915">
            <v>2</v>
          </cell>
          <cell r="F915">
            <v>2.06</v>
          </cell>
          <cell r="G915">
            <v>70.260000000000005</v>
          </cell>
          <cell r="H915">
            <v>0.55000000000000004</v>
          </cell>
          <cell r="I915">
            <v>18.66</v>
          </cell>
          <cell r="J915">
            <v>92.04</v>
          </cell>
        </row>
        <row r="916">
          <cell r="A916" t="str">
            <v>BSC_Salzburg_B</v>
          </cell>
          <cell r="B916">
            <v>286</v>
          </cell>
          <cell r="C916" t="str">
            <v>SASG_Itzlinger_Hauptstr</v>
          </cell>
          <cell r="D916">
            <v>1</v>
          </cell>
          <cell r="E916">
            <v>3</v>
          </cell>
          <cell r="F916">
            <v>3.05</v>
          </cell>
          <cell r="G916">
            <v>103.82</v>
          </cell>
          <cell r="H916">
            <v>0.87</v>
          </cell>
          <cell r="I916">
            <v>29.58</v>
          </cell>
          <cell r="J916">
            <v>145.86000000000001</v>
          </cell>
        </row>
        <row r="917">
          <cell r="A917" t="str">
            <v>BSC_Salzburg_B</v>
          </cell>
          <cell r="B917">
            <v>386</v>
          </cell>
          <cell r="C917" t="str">
            <v>SASG_Linzer_Bundesstr</v>
          </cell>
          <cell r="D917">
            <v>1</v>
          </cell>
          <cell r="E917">
            <v>1</v>
          </cell>
          <cell r="F917">
            <v>1.55</v>
          </cell>
          <cell r="G917">
            <v>52.89</v>
          </cell>
          <cell r="H917">
            <v>0.4</v>
          </cell>
          <cell r="I917">
            <v>13.74</v>
          </cell>
          <cell r="J917">
            <v>67.77</v>
          </cell>
        </row>
        <row r="918">
          <cell r="A918" t="str">
            <v>BSC_Salzburg_B</v>
          </cell>
          <cell r="B918">
            <v>486</v>
          </cell>
          <cell r="C918" t="str">
            <v>SASG_Linzer_Bundesstr</v>
          </cell>
          <cell r="D918">
            <v>1</v>
          </cell>
          <cell r="E918">
            <v>2</v>
          </cell>
          <cell r="F918">
            <v>1.51</v>
          </cell>
          <cell r="G918">
            <v>18.440000000000001</v>
          </cell>
          <cell r="H918">
            <v>0.39</v>
          </cell>
          <cell r="I918">
            <v>4.7</v>
          </cell>
          <cell r="J918">
            <v>64.739999999999995</v>
          </cell>
        </row>
        <row r="919">
          <cell r="A919" t="str">
            <v>BSC_Salzburg_A</v>
          </cell>
          <cell r="B919">
            <v>7</v>
          </cell>
          <cell r="C919" t="str">
            <v>SASG_Michael_Pacher_Str</v>
          </cell>
          <cell r="D919">
            <v>1</v>
          </cell>
          <cell r="E919">
            <v>1</v>
          </cell>
          <cell r="F919">
            <v>3.7</v>
          </cell>
          <cell r="G919">
            <v>45.15</v>
          </cell>
          <cell r="H919">
            <v>1.2</v>
          </cell>
          <cell r="I919">
            <v>14.62</v>
          </cell>
          <cell r="J919">
            <v>201.42</v>
          </cell>
        </row>
        <row r="920">
          <cell r="A920" t="str">
            <v>BSC_Salzburg_A</v>
          </cell>
          <cell r="B920">
            <v>8</v>
          </cell>
          <cell r="C920" t="str">
            <v>SASG_Michael_Pacher_Str</v>
          </cell>
          <cell r="D920">
            <v>1</v>
          </cell>
          <cell r="E920">
            <v>2</v>
          </cell>
          <cell r="F920">
            <v>6.72</v>
          </cell>
          <cell r="G920">
            <v>81.95</v>
          </cell>
          <cell r="H920">
            <v>1.56</v>
          </cell>
          <cell r="I920">
            <v>18.989999999999998</v>
          </cell>
          <cell r="J920">
            <v>261.61</v>
          </cell>
        </row>
        <row r="921">
          <cell r="A921" t="str">
            <v>BSC_Salzburg_A</v>
          </cell>
          <cell r="B921">
            <v>9</v>
          </cell>
          <cell r="C921" t="str">
            <v>SASG_Michael_Pacher_Str</v>
          </cell>
          <cell r="D921">
            <v>1</v>
          </cell>
          <cell r="E921">
            <v>3</v>
          </cell>
          <cell r="F921">
            <v>1.89</v>
          </cell>
          <cell r="G921">
            <v>64.47</v>
          </cell>
          <cell r="H921">
            <v>0.52</v>
          </cell>
          <cell r="I921">
            <v>17.8</v>
          </cell>
          <cell r="J921">
            <v>87.77</v>
          </cell>
        </row>
        <row r="922">
          <cell r="A922" t="str">
            <v>BSC_Salzburg_A</v>
          </cell>
          <cell r="B922">
            <v>2886</v>
          </cell>
          <cell r="C922" t="str">
            <v>SASG_Moosstr</v>
          </cell>
          <cell r="D922">
            <v>1</v>
          </cell>
          <cell r="E922">
            <v>1</v>
          </cell>
          <cell r="F922">
            <v>3.69</v>
          </cell>
          <cell r="G922">
            <v>44.97</v>
          </cell>
          <cell r="H922">
            <v>1.01</v>
          </cell>
          <cell r="I922">
            <v>12.29</v>
          </cell>
          <cell r="J922">
            <v>169.36</v>
          </cell>
        </row>
        <row r="923">
          <cell r="A923" t="str">
            <v>BSC_Salzburg_A</v>
          </cell>
          <cell r="B923">
            <v>1686</v>
          </cell>
          <cell r="C923" t="str">
            <v>SASG_Muenchner_Bundesstr</v>
          </cell>
          <cell r="D923">
            <v>1</v>
          </cell>
          <cell r="E923">
            <v>1</v>
          </cell>
          <cell r="F923">
            <v>5.25</v>
          </cell>
          <cell r="G923">
            <v>178.85</v>
          </cell>
          <cell r="H923">
            <v>2.0299999999999998</v>
          </cell>
          <cell r="I923">
            <v>69.25</v>
          </cell>
          <cell r="J923">
            <v>341.53</v>
          </cell>
        </row>
        <row r="924">
          <cell r="A924" t="str">
            <v>BSC_Salzburg_A</v>
          </cell>
          <cell r="B924">
            <v>1386</v>
          </cell>
          <cell r="C924" t="str">
            <v>SASG_Pillweinstr</v>
          </cell>
          <cell r="D924">
            <v>1</v>
          </cell>
          <cell r="E924">
            <v>1</v>
          </cell>
          <cell r="F924">
            <v>1.69</v>
          </cell>
          <cell r="G924">
            <v>57.57</v>
          </cell>
          <cell r="H924">
            <v>0.44</v>
          </cell>
          <cell r="I924">
            <v>14.99</v>
          </cell>
          <cell r="J924">
            <v>73.900000000000006</v>
          </cell>
        </row>
        <row r="925">
          <cell r="A925" t="str">
            <v>BSC_Salzburg_A</v>
          </cell>
          <cell r="B925">
            <v>1486</v>
          </cell>
          <cell r="C925" t="str">
            <v>SASG_Pillweinstr</v>
          </cell>
          <cell r="D925">
            <v>1</v>
          </cell>
          <cell r="E925">
            <v>2</v>
          </cell>
          <cell r="F925">
            <v>6.51</v>
          </cell>
          <cell r="G925">
            <v>79.39</v>
          </cell>
          <cell r="H925">
            <v>1.83</v>
          </cell>
          <cell r="I925">
            <v>22.26</v>
          </cell>
          <cell r="J925">
            <v>306.67</v>
          </cell>
        </row>
        <row r="926">
          <cell r="A926" t="str">
            <v>BSC_Salzburg_A</v>
          </cell>
          <cell r="B926">
            <v>1586</v>
          </cell>
          <cell r="C926" t="str">
            <v>SASG_Pillweinstr</v>
          </cell>
          <cell r="D926">
            <v>1</v>
          </cell>
          <cell r="E926">
            <v>3</v>
          </cell>
          <cell r="F926">
            <v>1.5</v>
          </cell>
          <cell r="G926">
            <v>51.01</v>
          </cell>
          <cell r="H926">
            <v>0.38</v>
          </cell>
          <cell r="I926">
            <v>13.02</v>
          </cell>
          <cell r="J926">
            <v>64.22</v>
          </cell>
        </row>
        <row r="927">
          <cell r="A927" t="str">
            <v>BSC_Salzburg_B</v>
          </cell>
          <cell r="B927">
            <v>1086</v>
          </cell>
          <cell r="C927" t="str">
            <v>SASG_Rainerstr</v>
          </cell>
          <cell r="D927">
            <v>1</v>
          </cell>
          <cell r="E927">
            <v>1</v>
          </cell>
          <cell r="F927">
            <v>4.72</v>
          </cell>
          <cell r="G927">
            <v>57.53</v>
          </cell>
          <cell r="H927">
            <v>1.55</v>
          </cell>
          <cell r="I927">
            <v>18.96</v>
          </cell>
          <cell r="J927">
            <v>261.2</v>
          </cell>
        </row>
        <row r="928">
          <cell r="A928" t="str">
            <v>BSC_Salzburg_B</v>
          </cell>
          <cell r="B928">
            <v>1186</v>
          </cell>
          <cell r="C928" t="str">
            <v>SASG_Rainerstr</v>
          </cell>
          <cell r="D928">
            <v>1</v>
          </cell>
          <cell r="E928">
            <v>2</v>
          </cell>
          <cell r="F928">
            <v>3.67</v>
          </cell>
          <cell r="G928">
            <v>44.82</v>
          </cell>
          <cell r="H928">
            <v>0.99</v>
          </cell>
          <cell r="I928">
            <v>12.08</v>
          </cell>
          <cell r="J928">
            <v>166.44</v>
          </cell>
        </row>
        <row r="929">
          <cell r="A929" t="str">
            <v>BSC_Salzburg_B</v>
          </cell>
          <cell r="B929">
            <v>1286</v>
          </cell>
          <cell r="C929" t="str">
            <v>SASG_Rainerstr</v>
          </cell>
          <cell r="D929">
            <v>1</v>
          </cell>
          <cell r="E929">
            <v>3</v>
          </cell>
          <cell r="F929">
            <v>2.4900000000000002</v>
          </cell>
          <cell r="G929">
            <v>30.4</v>
          </cell>
          <cell r="H929">
            <v>0.75</v>
          </cell>
          <cell r="I929">
            <v>9.2100000000000009</v>
          </cell>
          <cell r="J929">
            <v>126.83</v>
          </cell>
        </row>
        <row r="930">
          <cell r="A930" t="str">
            <v>BSC_Salzburg_B</v>
          </cell>
          <cell r="B930">
            <v>9609</v>
          </cell>
          <cell r="C930" t="str">
            <v>SASG_Scherenbrandtnerhofstr</v>
          </cell>
          <cell r="D930">
            <v>1</v>
          </cell>
          <cell r="E930">
            <v>1</v>
          </cell>
          <cell r="F930">
            <v>2.15</v>
          </cell>
          <cell r="G930">
            <v>26.22</v>
          </cell>
          <cell r="H930">
            <v>0.48</v>
          </cell>
          <cell r="I930">
            <v>5.8</v>
          </cell>
          <cell r="J930">
            <v>79.959999999999994</v>
          </cell>
        </row>
        <row r="931">
          <cell r="A931" t="str">
            <v>BSC_Salzburg_B</v>
          </cell>
          <cell r="B931">
            <v>9610</v>
          </cell>
          <cell r="C931" t="str">
            <v>SASG_Scherenbrandtnerhofstr</v>
          </cell>
          <cell r="D931">
            <v>1</v>
          </cell>
          <cell r="E931">
            <v>2</v>
          </cell>
          <cell r="F931">
            <v>1.34</v>
          </cell>
          <cell r="G931">
            <v>16.309999999999999</v>
          </cell>
          <cell r="H931">
            <v>0.38</v>
          </cell>
          <cell r="I931">
            <v>4.62</v>
          </cell>
          <cell r="J931">
            <v>63.65</v>
          </cell>
        </row>
        <row r="932">
          <cell r="A932" t="str">
            <v>BSC_Salzburg_B</v>
          </cell>
          <cell r="B932">
            <v>9611</v>
          </cell>
          <cell r="C932" t="str">
            <v>SASG_Scherenbrandtnerhofstr</v>
          </cell>
          <cell r="D932">
            <v>1</v>
          </cell>
          <cell r="E932">
            <v>3</v>
          </cell>
          <cell r="F932">
            <v>1.83</v>
          </cell>
          <cell r="G932">
            <v>22.32</v>
          </cell>
          <cell r="H932">
            <v>0.39</v>
          </cell>
          <cell r="I932">
            <v>4.7699999999999996</v>
          </cell>
          <cell r="J932">
            <v>65.75</v>
          </cell>
        </row>
        <row r="933">
          <cell r="A933" t="str">
            <v>BSC_Salzburg_A</v>
          </cell>
          <cell r="B933">
            <v>786</v>
          </cell>
          <cell r="C933" t="str">
            <v>SASG_Schumacherstr</v>
          </cell>
          <cell r="D933">
            <v>1</v>
          </cell>
          <cell r="E933">
            <v>1</v>
          </cell>
          <cell r="F933">
            <v>4.79</v>
          </cell>
          <cell r="G933">
            <v>58.47</v>
          </cell>
          <cell r="H933">
            <v>1.63</v>
          </cell>
          <cell r="I933">
            <v>19.940000000000001</v>
          </cell>
          <cell r="J933">
            <v>274.67</v>
          </cell>
        </row>
        <row r="934">
          <cell r="A934" t="str">
            <v>BSC_Salzburg_A</v>
          </cell>
          <cell r="B934">
            <v>886</v>
          </cell>
          <cell r="C934" t="str">
            <v>SASG_Schumacherstr</v>
          </cell>
          <cell r="D934">
            <v>1</v>
          </cell>
          <cell r="E934">
            <v>2</v>
          </cell>
          <cell r="F934">
            <v>5.36</v>
          </cell>
          <cell r="G934">
            <v>65.33</v>
          </cell>
          <cell r="H934">
            <v>1.6</v>
          </cell>
          <cell r="I934">
            <v>19.57</v>
          </cell>
          <cell r="J934">
            <v>269.61</v>
          </cell>
        </row>
        <row r="935">
          <cell r="A935" t="str">
            <v>BSC_Salzburg_A</v>
          </cell>
          <cell r="B935">
            <v>986</v>
          </cell>
          <cell r="C935" t="str">
            <v>SASG_Schumacherstr</v>
          </cell>
          <cell r="D935">
            <v>1</v>
          </cell>
          <cell r="E935">
            <v>3</v>
          </cell>
          <cell r="F935">
            <v>2.71</v>
          </cell>
          <cell r="G935">
            <v>92.49</v>
          </cell>
          <cell r="H935">
            <v>0.83</v>
          </cell>
          <cell r="I935">
            <v>28.33</v>
          </cell>
          <cell r="J935">
            <v>139.69</v>
          </cell>
        </row>
        <row r="936">
          <cell r="A936" t="str">
            <v>BSC_Salzburg_A</v>
          </cell>
          <cell r="B936">
            <v>9603</v>
          </cell>
          <cell r="C936" t="str">
            <v>SASG_Siezenheimerstr</v>
          </cell>
          <cell r="D936">
            <v>1</v>
          </cell>
          <cell r="E936">
            <v>1</v>
          </cell>
          <cell r="F936">
            <v>2.3199999999999998</v>
          </cell>
          <cell r="G936">
            <v>79.12</v>
          </cell>
          <cell r="H936">
            <v>0.76</v>
          </cell>
          <cell r="I936">
            <v>25.89</v>
          </cell>
          <cell r="J936">
            <v>127.7</v>
          </cell>
        </row>
        <row r="937">
          <cell r="A937" t="str">
            <v>BSC_Salzburg_A</v>
          </cell>
          <cell r="B937">
            <v>9604</v>
          </cell>
          <cell r="C937" t="str">
            <v>SASG_Siezenheimerstr</v>
          </cell>
          <cell r="D937">
            <v>1</v>
          </cell>
          <cell r="E937">
            <v>2</v>
          </cell>
          <cell r="F937">
            <v>3.3</v>
          </cell>
          <cell r="G937">
            <v>112.51</v>
          </cell>
          <cell r="H937">
            <v>1.02</v>
          </cell>
          <cell r="I937">
            <v>34.81</v>
          </cell>
          <cell r="J937">
            <v>171.68</v>
          </cell>
        </row>
        <row r="938">
          <cell r="A938" t="str">
            <v>BSC_Salzburg_A</v>
          </cell>
          <cell r="B938">
            <v>9605</v>
          </cell>
          <cell r="C938" t="str">
            <v>SASG_Siezenheimerstr</v>
          </cell>
          <cell r="D938">
            <v>1</v>
          </cell>
          <cell r="E938">
            <v>3</v>
          </cell>
          <cell r="F938">
            <v>3.71</v>
          </cell>
          <cell r="G938">
            <v>126.47</v>
          </cell>
          <cell r="H938">
            <v>0.87</v>
          </cell>
          <cell r="I938">
            <v>29.53</v>
          </cell>
          <cell r="J938">
            <v>145.61000000000001</v>
          </cell>
        </row>
        <row r="939">
          <cell r="A939" t="str">
            <v>BSC_Salzburg_A</v>
          </cell>
          <cell r="B939">
            <v>2986</v>
          </cell>
          <cell r="C939" t="str">
            <v>SASG_Universitaetsplatz</v>
          </cell>
          <cell r="D939">
            <v>1</v>
          </cell>
          <cell r="E939">
            <v>1</v>
          </cell>
          <cell r="F939">
            <v>7.14</v>
          </cell>
          <cell r="G939">
            <v>87.04</v>
          </cell>
          <cell r="H939">
            <v>2.2000000000000002</v>
          </cell>
          <cell r="I939">
            <v>26.88</v>
          </cell>
          <cell r="J939">
            <v>370.26</v>
          </cell>
        </row>
        <row r="940">
          <cell r="A940" t="str">
            <v>BSC_Salzburg_A</v>
          </cell>
          <cell r="B940">
            <v>52</v>
          </cell>
          <cell r="C940" t="str">
            <v>SASL_Anif</v>
          </cell>
          <cell r="D940">
            <v>1</v>
          </cell>
          <cell r="E940">
            <v>1</v>
          </cell>
          <cell r="F940">
            <v>6.64</v>
          </cell>
          <cell r="G940">
            <v>80.97</v>
          </cell>
          <cell r="H940">
            <v>1.97</v>
          </cell>
          <cell r="I940">
            <v>24.01</v>
          </cell>
          <cell r="J940">
            <v>330.82</v>
          </cell>
        </row>
        <row r="941">
          <cell r="A941" t="str">
            <v>BSC_Salzburg_A</v>
          </cell>
          <cell r="B941">
            <v>9626</v>
          </cell>
          <cell r="C941" t="str">
            <v>SASL_Anif_Zentrum</v>
          </cell>
          <cell r="D941">
            <v>1</v>
          </cell>
          <cell r="E941">
            <v>1</v>
          </cell>
          <cell r="F941">
            <v>2.27</v>
          </cell>
          <cell r="G941">
            <v>77.42</v>
          </cell>
          <cell r="H941">
            <v>0.62</v>
          </cell>
          <cell r="I941">
            <v>21.29</v>
          </cell>
          <cell r="J941">
            <v>104.99</v>
          </cell>
        </row>
        <row r="942">
          <cell r="A942" t="str">
            <v>BSC_Salzburg_A</v>
          </cell>
          <cell r="B942">
            <v>569</v>
          </cell>
          <cell r="C942" t="str">
            <v>SASL_Anthering</v>
          </cell>
          <cell r="D942">
            <v>1</v>
          </cell>
          <cell r="E942">
            <v>1</v>
          </cell>
          <cell r="F942">
            <v>2.2599999999999998</v>
          </cell>
          <cell r="G942">
            <v>76.91</v>
          </cell>
          <cell r="H942">
            <v>0.56999999999999995</v>
          </cell>
          <cell r="I942">
            <v>19.47</v>
          </cell>
          <cell r="J942">
            <v>96.03</v>
          </cell>
        </row>
        <row r="943">
          <cell r="A943" t="str">
            <v>BSC_Salzburg_B</v>
          </cell>
          <cell r="B943">
            <v>17</v>
          </cell>
          <cell r="C943" t="str">
            <v>SASL_Bergheim</v>
          </cell>
          <cell r="D943">
            <v>1</v>
          </cell>
          <cell r="E943">
            <v>1</v>
          </cell>
          <cell r="F943">
            <v>3.7</v>
          </cell>
          <cell r="G943">
            <v>126.05</v>
          </cell>
          <cell r="H943">
            <v>1.0900000000000001</v>
          </cell>
          <cell r="I943">
            <v>37.08</v>
          </cell>
          <cell r="J943">
            <v>182.88</v>
          </cell>
        </row>
        <row r="944">
          <cell r="A944" t="str">
            <v>BSC_Salzburg_A</v>
          </cell>
          <cell r="B944">
            <v>572</v>
          </cell>
          <cell r="C944" t="str">
            <v>SASL_Buermoos</v>
          </cell>
          <cell r="D944">
            <v>1</v>
          </cell>
          <cell r="E944">
            <v>1</v>
          </cell>
          <cell r="F944">
            <v>2.4</v>
          </cell>
          <cell r="G944">
            <v>29.31</v>
          </cell>
          <cell r="H944">
            <v>0.76</v>
          </cell>
          <cell r="I944">
            <v>9.24</v>
          </cell>
          <cell r="J944">
            <v>127.3</v>
          </cell>
        </row>
        <row r="945">
          <cell r="A945" t="str">
            <v>BSC_Salzburg_B</v>
          </cell>
          <cell r="B945">
            <v>568</v>
          </cell>
          <cell r="C945" t="str">
            <v>SASL_Elixhausen</v>
          </cell>
          <cell r="D945">
            <v>1</v>
          </cell>
          <cell r="E945">
            <v>1</v>
          </cell>
          <cell r="F945">
            <v>1.77</v>
          </cell>
          <cell r="G945">
            <v>60.38</v>
          </cell>
          <cell r="H945">
            <v>0.41</v>
          </cell>
          <cell r="I945">
            <v>13.88</v>
          </cell>
          <cell r="J945">
            <v>68.430000000000007</v>
          </cell>
        </row>
        <row r="946">
          <cell r="A946" t="str">
            <v>BSC_Salzburg_B</v>
          </cell>
          <cell r="B946">
            <v>428</v>
          </cell>
          <cell r="C946" t="str">
            <v>SASL_Eugendorf_Reicherting</v>
          </cell>
          <cell r="D946">
            <v>1</v>
          </cell>
          <cell r="E946">
            <v>1</v>
          </cell>
          <cell r="F946">
            <v>4.34</v>
          </cell>
          <cell r="G946">
            <v>52.89</v>
          </cell>
          <cell r="H946">
            <v>1.32</v>
          </cell>
          <cell r="I946">
            <v>16.079999999999998</v>
          </cell>
          <cell r="J946">
            <v>221.58</v>
          </cell>
        </row>
        <row r="947">
          <cell r="A947" t="str">
            <v>BSC_Salzburg_B</v>
          </cell>
          <cell r="B947">
            <v>469</v>
          </cell>
          <cell r="C947" t="str">
            <v>SASL_Fuschl</v>
          </cell>
          <cell r="D947">
            <v>1</v>
          </cell>
          <cell r="E947">
            <v>1</v>
          </cell>
          <cell r="F947">
            <v>2.23</v>
          </cell>
          <cell r="G947">
            <v>27.22</v>
          </cell>
          <cell r="H947">
            <v>0.47</v>
          </cell>
          <cell r="I947">
            <v>5.72</v>
          </cell>
          <cell r="J947">
            <v>78.739999999999995</v>
          </cell>
        </row>
        <row r="948">
          <cell r="A948" t="str">
            <v>BSC_Salzburg_B</v>
          </cell>
          <cell r="B948">
            <v>662</v>
          </cell>
          <cell r="C948" t="str">
            <v>SASL_Henndorf</v>
          </cell>
          <cell r="D948">
            <v>1</v>
          </cell>
          <cell r="E948">
            <v>1</v>
          </cell>
          <cell r="F948">
            <v>5.95</v>
          </cell>
          <cell r="G948">
            <v>72.53</v>
          </cell>
          <cell r="H948">
            <v>1.37</v>
          </cell>
          <cell r="I948">
            <v>16.7</v>
          </cell>
          <cell r="J948">
            <v>230.08</v>
          </cell>
        </row>
        <row r="949">
          <cell r="A949" t="str">
            <v>BSC_Salzburg_B</v>
          </cell>
          <cell r="B949">
            <v>574</v>
          </cell>
          <cell r="C949" t="str">
            <v>SASL_Mattsee</v>
          </cell>
          <cell r="D949">
            <v>1</v>
          </cell>
          <cell r="E949">
            <v>1</v>
          </cell>
          <cell r="F949">
            <v>2.34</v>
          </cell>
          <cell r="G949">
            <v>79.72</v>
          </cell>
          <cell r="H949">
            <v>0.64</v>
          </cell>
          <cell r="I949">
            <v>21.64</v>
          </cell>
          <cell r="J949">
            <v>106.74</v>
          </cell>
        </row>
        <row r="950">
          <cell r="A950" t="str">
            <v>BSC_Salzburg_B</v>
          </cell>
          <cell r="B950">
            <v>663</v>
          </cell>
          <cell r="C950" t="str">
            <v>SASL_Neumarkt</v>
          </cell>
          <cell r="D950">
            <v>1</v>
          </cell>
          <cell r="E950">
            <v>1</v>
          </cell>
          <cell r="F950">
            <v>3.44</v>
          </cell>
          <cell r="G950">
            <v>41.98</v>
          </cell>
          <cell r="H950">
            <v>1.1200000000000001</v>
          </cell>
          <cell r="I950">
            <v>13.65</v>
          </cell>
          <cell r="J950">
            <v>187.99</v>
          </cell>
        </row>
        <row r="951">
          <cell r="A951" t="str">
            <v>BSC_Salzburg_A</v>
          </cell>
          <cell r="B951">
            <v>571</v>
          </cell>
          <cell r="C951" t="str">
            <v>SASL_Oberndorf</v>
          </cell>
          <cell r="D951">
            <v>1</v>
          </cell>
          <cell r="E951">
            <v>1</v>
          </cell>
          <cell r="F951">
            <v>3.22</v>
          </cell>
          <cell r="G951">
            <v>39.270000000000003</v>
          </cell>
          <cell r="H951">
            <v>1.08</v>
          </cell>
          <cell r="I951">
            <v>13.13</v>
          </cell>
          <cell r="J951">
            <v>180.83</v>
          </cell>
        </row>
        <row r="952">
          <cell r="A952" t="str">
            <v>BSC_Salzburg_B</v>
          </cell>
          <cell r="B952">
            <v>573</v>
          </cell>
          <cell r="C952" t="str">
            <v>SASL_Obertrum</v>
          </cell>
          <cell r="D952">
            <v>1</v>
          </cell>
          <cell r="E952">
            <v>1</v>
          </cell>
          <cell r="F952">
            <v>2.08</v>
          </cell>
          <cell r="G952">
            <v>71.03</v>
          </cell>
          <cell r="H952">
            <v>0.56000000000000005</v>
          </cell>
          <cell r="I952">
            <v>19.23</v>
          </cell>
          <cell r="J952">
            <v>94.84</v>
          </cell>
        </row>
        <row r="953">
          <cell r="A953" t="str">
            <v>BSC_Salzburg_B</v>
          </cell>
          <cell r="B953">
            <v>468</v>
          </cell>
          <cell r="C953" t="str">
            <v>SASL_Plainfeld</v>
          </cell>
          <cell r="D953">
            <v>1</v>
          </cell>
          <cell r="E953">
            <v>1</v>
          </cell>
          <cell r="F953">
            <v>1.69</v>
          </cell>
          <cell r="G953">
            <v>20.55</v>
          </cell>
          <cell r="H953">
            <v>0.39</v>
          </cell>
          <cell r="I953">
            <v>4.7699999999999996</v>
          </cell>
          <cell r="J953">
            <v>65.739999999999995</v>
          </cell>
        </row>
        <row r="954">
          <cell r="A954" t="str">
            <v>BSC_Salzburg_B</v>
          </cell>
          <cell r="B954">
            <v>576</v>
          </cell>
          <cell r="C954" t="str">
            <v>SASL_Seekirchen</v>
          </cell>
          <cell r="D954">
            <v>1</v>
          </cell>
          <cell r="E954">
            <v>1</v>
          </cell>
          <cell r="F954">
            <v>3.89</v>
          </cell>
          <cell r="G954">
            <v>47.44</v>
          </cell>
          <cell r="H954">
            <v>1.3</v>
          </cell>
          <cell r="I954">
            <v>15.91</v>
          </cell>
          <cell r="J954">
            <v>219.17</v>
          </cell>
        </row>
        <row r="955">
          <cell r="A955" t="str">
            <v>BSC_Salzburg_A</v>
          </cell>
          <cell r="B955">
            <v>629</v>
          </cell>
          <cell r="C955" t="str">
            <v>SASL_Siezenheim</v>
          </cell>
          <cell r="D955">
            <v>1</v>
          </cell>
          <cell r="E955">
            <v>1</v>
          </cell>
          <cell r="F955">
            <v>2.08</v>
          </cell>
          <cell r="G955">
            <v>70.86</v>
          </cell>
          <cell r="H955">
            <v>0.6</v>
          </cell>
          <cell r="I955">
            <v>20.45</v>
          </cell>
          <cell r="J955">
            <v>100.86</v>
          </cell>
        </row>
        <row r="956">
          <cell r="A956" t="str">
            <v>BSC_Salzburg_A</v>
          </cell>
          <cell r="B956">
            <v>11460</v>
          </cell>
          <cell r="C956" t="str">
            <v>SASL_Siezenheim</v>
          </cell>
          <cell r="D956">
            <v>1</v>
          </cell>
          <cell r="E956">
            <v>2</v>
          </cell>
          <cell r="F956">
            <v>1.79</v>
          </cell>
          <cell r="G956">
            <v>61.06</v>
          </cell>
          <cell r="H956">
            <v>0.51</v>
          </cell>
          <cell r="I956">
            <v>17.329999999999998</v>
          </cell>
          <cell r="J956">
            <v>85.45</v>
          </cell>
        </row>
        <row r="957">
          <cell r="A957" t="str">
            <v>BSC_Salzburg_B</v>
          </cell>
          <cell r="B957">
            <v>487</v>
          </cell>
          <cell r="C957" t="str">
            <v>SASL_St_Gilgen</v>
          </cell>
          <cell r="D957">
            <v>1</v>
          </cell>
          <cell r="E957">
            <v>1</v>
          </cell>
          <cell r="F957">
            <v>2.64</v>
          </cell>
          <cell r="G957">
            <v>32.22</v>
          </cell>
          <cell r="H957">
            <v>0.62</v>
          </cell>
          <cell r="I957">
            <v>7.58</v>
          </cell>
          <cell r="J957">
            <v>104.38</v>
          </cell>
        </row>
        <row r="958">
          <cell r="A958" t="str">
            <v>BSC_Salzburg_B</v>
          </cell>
          <cell r="B958">
            <v>575</v>
          </cell>
          <cell r="C958" t="str">
            <v>SASL_Strasswalchen</v>
          </cell>
          <cell r="D958">
            <v>1</v>
          </cell>
          <cell r="E958">
            <v>1</v>
          </cell>
          <cell r="F958">
            <v>4.63</v>
          </cell>
          <cell r="G958">
            <v>56.46</v>
          </cell>
          <cell r="H958">
            <v>1.17</v>
          </cell>
          <cell r="I958">
            <v>14.23</v>
          </cell>
          <cell r="J958">
            <v>196.04</v>
          </cell>
        </row>
        <row r="959">
          <cell r="A959" t="str">
            <v>BSC_Vöcklabruck_A</v>
          </cell>
          <cell r="B959">
            <v>832</v>
          </cell>
          <cell r="C959" t="str">
            <v>SASL_Strasswalchen_Brunn</v>
          </cell>
          <cell r="D959">
            <v>1</v>
          </cell>
          <cell r="E959">
            <v>1</v>
          </cell>
          <cell r="F959">
            <v>1.1200000000000001</v>
          </cell>
          <cell r="G959">
            <v>38.07</v>
          </cell>
          <cell r="H959">
            <v>0.22</v>
          </cell>
          <cell r="I959">
            <v>7.44</v>
          </cell>
          <cell r="J959">
            <v>36.700000000000003</v>
          </cell>
        </row>
        <row r="960">
          <cell r="A960" t="str">
            <v>BSC_Salzburg_B</v>
          </cell>
          <cell r="B960">
            <v>561</v>
          </cell>
          <cell r="C960" t="str">
            <v>SASL_Strobl</v>
          </cell>
          <cell r="D960">
            <v>1</v>
          </cell>
          <cell r="E960">
            <v>1</v>
          </cell>
          <cell r="F960">
            <v>5.26</v>
          </cell>
          <cell r="G960">
            <v>64.14</v>
          </cell>
          <cell r="H960">
            <v>1.33</v>
          </cell>
          <cell r="I960">
            <v>16.260000000000002</v>
          </cell>
          <cell r="J960">
            <v>224.01</v>
          </cell>
        </row>
        <row r="961">
          <cell r="A961" t="str">
            <v>BSC_Salzburg_B</v>
          </cell>
          <cell r="B961">
            <v>200</v>
          </cell>
          <cell r="C961" t="str">
            <v>SASL_Thalgau</v>
          </cell>
          <cell r="D961">
            <v>1</v>
          </cell>
          <cell r="E961">
            <v>1</v>
          </cell>
          <cell r="F961">
            <v>4.13</v>
          </cell>
          <cell r="G961">
            <v>50.33</v>
          </cell>
          <cell r="H961">
            <v>1.1000000000000001</v>
          </cell>
          <cell r="I961">
            <v>13.43</v>
          </cell>
          <cell r="J961">
            <v>184.97</v>
          </cell>
        </row>
        <row r="962">
          <cell r="A962" t="str">
            <v>BSC_Salzburg_B</v>
          </cell>
          <cell r="B962">
            <v>920</v>
          </cell>
          <cell r="C962" t="str">
            <v>SASL_Thalgau_Enzersb</v>
          </cell>
          <cell r="D962">
            <v>1</v>
          </cell>
          <cell r="E962">
            <v>1</v>
          </cell>
          <cell r="F962">
            <v>3.04</v>
          </cell>
          <cell r="G962">
            <v>37.01</v>
          </cell>
          <cell r="H962">
            <v>0.72</v>
          </cell>
          <cell r="I962">
            <v>8.76</v>
          </cell>
          <cell r="J962">
            <v>120.66</v>
          </cell>
        </row>
        <row r="963">
          <cell r="A963" t="str">
            <v>BSC_Salzburg_B</v>
          </cell>
          <cell r="B963">
            <v>463</v>
          </cell>
          <cell r="C963" t="str">
            <v>SASL_Unterkoppl</v>
          </cell>
          <cell r="D963">
            <v>1</v>
          </cell>
          <cell r="E963">
            <v>1</v>
          </cell>
          <cell r="F963">
            <v>1.55</v>
          </cell>
          <cell r="G963">
            <v>18.87</v>
          </cell>
          <cell r="H963">
            <v>0.27</v>
          </cell>
          <cell r="I963">
            <v>3.32</v>
          </cell>
          <cell r="J963">
            <v>45.71</v>
          </cell>
        </row>
        <row r="964">
          <cell r="A964" t="str">
            <v>BSC_Salzburg_A</v>
          </cell>
          <cell r="B964">
            <v>1740</v>
          </cell>
          <cell r="C964" t="str">
            <v>SASL_Wals_Walserberg</v>
          </cell>
          <cell r="D964">
            <v>1</v>
          </cell>
          <cell r="E964">
            <v>1</v>
          </cell>
          <cell r="F964">
            <v>2.1</v>
          </cell>
          <cell r="G964">
            <v>71.540000000000006</v>
          </cell>
          <cell r="H964">
            <v>0.62</v>
          </cell>
          <cell r="I964">
            <v>21.14</v>
          </cell>
          <cell r="J964">
            <v>104.27</v>
          </cell>
        </row>
        <row r="965">
          <cell r="A965" t="str">
            <v>BSC_Bischofshofen_A</v>
          </cell>
          <cell r="B965">
            <v>918</v>
          </cell>
          <cell r="C965" t="str">
            <v>SATA_Mauterndorf</v>
          </cell>
          <cell r="D965">
            <v>1</v>
          </cell>
          <cell r="E965">
            <v>1</v>
          </cell>
          <cell r="F965">
            <v>1.39</v>
          </cell>
          <cell r="G965">
            <v>16.95</v>
          </cell>
          <cell r="H965">
            <v>0.26</v>
          </cell>
          <cell r="I965">
            <v>3.15</v>
          </cell>
          <cell r="J965">
            <v>43.35</v>
          </cell>
        </row>
        <row r="966">
          <cell r="A966" t="str">
            <v>BSC_Bischofshofen_A</v>
          </cell>
          <cell r="B966">
            <v>811</v>
          </cell>
          <cell r="C966" t="str">
            <v>SATA_St_Michael_Feichten</v>
          </cell>
          <cell r="D966">
            <v>1</v>
          </cell>
          <cell r="E966">
            <v>1</v>
          </cell>
          <cell r="F966">
            <v>3.16</v>
          </cell>
          <cell r="G966">
            <v>38.5</v>
          </cell>
          <cell r="H966">
            <v>0.85</v>
          </cell>
          <cell r="I966">
            <v>10.34</v>
          </cell>
          <cell r="J966">
            <v>142.52000000000001</v>
          </cell>
        </row>
        <row r="967">
          <cell r="A967" t="str">
            <v>BSC_Bischofshofen_A</v>
          </cell>
          <cell r="B967">
            <v>919</v>
          </cell>
          <cell r="C967" t="str">
            <v>SATA_Tamsweg</v>
          </cell>
          <cell r="D967">
            <v>1</v>
          </cell>
          <cell r="E967">
            <v>1</v>
          </cell>
          <cell r="F967">
            <v>1.5</v>
          </cell>
          <cell r="G967">
            <v>18.23</v>
          </cell>
          <cell r="H967">
            <v>0.28000000000000003</v>
          </cell>
          <cell r="I967">
            <v>3.41</v>
          </cell>
          <cell r="J967">
            <v>46.96</v>
          </cell>
        </row>
        <row r="968">
          <cell r="A968" t="str">
            <v>BSC_Bischofshofen_A</v>
          </cell>
          <cell r="B968">
            <v>1343</v>
          </cell>
          <cell r="C968" t="str">
            <v>SATA_Tamsweg_Lasaberg</v>
          </cell>
          <cell r="D968">
            <v>1</v>
          </cell>
          <cell r="E968">
            <v>1</v>
          </cell>
          <cell r="F968">
            <v>0.52</v>
          </cell>
          <cell r="G968">
            <v>17.8</v>
          </cell>
          <cell r="H968">
            <v>7.0000000000000007E-2</v>
          </cell>
          <cell r="I968">
            <v>2.4</v>
          </cell>
          <cell r="J968">
            <v>11.82</v>
          </cell>
        </row>
        <row r="969">
          <cell r="A969" t="str">
            <v>BSC_Bischofshofen_A</v>
          </cell>
          <cell r="B969">
            <v>9466</v>
          </cell>
          <cell r="C969" t="str">
            <v>SATA_Tweng_Vorderwinkel</v>
          </cell>
          <cell r="D969">
            <v>1</v>
          </cell>
          <cell r="E969">
            <v>1</v>
          </cell>
          <cell r="F969">
            <v>0.24</v>
          </cell>
          <cell r="G969">
            <v>8.18</v>
          </cell>
          <cell r="H969">
            <v>0.02</v>
          </cell>
          <cell r="I969">
            <v>0.64</v>
          </cell>
          <cell r="J969">
            <v>3.17</v>
          </cell>
        </row>
        <row r="970">
          <cell r="A970" t="str">
            <v>BSC_Bischofshofen_A</v>
          </cell>
          <cell r="B970">
            <v>10562</v>
          </cell>
          <cell r="C970" t="str">
            <v>SATA_Tweng_Vorderwinkel</v>
          </cell>
          <cell r="D970">
            <v>1</v>
          </cell>
          <cell r="E970">
            <v>2</v>
          </cell>
          <cell r="F970">
            <v>0.33</v>
          </cell>
          <cell r="G970">
            <v>11.24</v>
          </cell>
          <cell r="H970">
            <v>0.01</v>
          </cell>
          <cell r="I970">
            <v>0.21</v>
          </cell>
          <cell r="J970">
            <v>1.05</v>
          </cell>
        </row>
        <row r="971">
          <cell r="A971" t="str">
            <v>BSC_Bischofshofen_A</v>
          </cell>
          <cell r="B971">
            <v>809</v>
          </cell>
          <cell r="C971" t="str">
            <v>SATA_Zederhaus_Lamm</v>
          </cell>
          <cell r="D971">
            <v>1</v>
          </cell>
          <cell r="E971">
            <v>1</v>
          </cell>
          <cell r="F971">
            <v>0.65</v>
          </cell>
          <cell r="G971">
            <v>22.23</v>
          </cell>
          <cell r="H971">
            <v>0.17</v>
          </cell>
          <cell r="I971">
            <v>5.77</v>
          </cell>
          <cell r="J971">
            <v>28.46</v>
          </cell>
        </row>
        <row r="972">
          <cell r="A972" t="str">
            <v>BSC_Bischofshofen_A</v>
          </cell>
          <cell r="B972">
            <v>808</v>
          </cell>
          <cell r="C972" t="str">
            <v>SATA_Zederhaus_Rothenwand</v>
          </cell>
          <cell r="D972">
            <v>1</v>
          </cell>
          <cell r="E972">
            <v>1</v>
          </cell>
          <cell r="F972">
            <v>6.32</v>
          </cell>
          <cell r="G972">
            <v>215.3</v>
          </cell>
          <cell r="H972">
            <v>0.4</v>
          </cell>
          <cell r="I972">
            <v>13.71</v>
          </cell>
          <cell r="J972">
            <v>67.63</v>
          </cell>
        </row>
        <row r="973">
          <cell r="A973" t="str">
            <v>BSC_Zell_am_See_A</v>
          </cell>
          <cell r="B973">
            <v>1079</v>
          </cell>
          <cell r="C973" t="str">
            <v>SAZE_Bruck_im_Pinzgau</v>
          </cell>
          <cell r="D973">
            <v>1</v>
          </cell>
          <cell r="E973">
            <v>1</v>
          </cell>
          <cell r="F973">
            <v>3.18</v>
          </cell>
          <cell r="G973">
            <v>38.78</v>
          </cell>
          <cell r="H973">
            <v>0.83</v>
          </cell>
          <cell r="I973">
            <v>10.11</v>
          </cell>
          <cell r="J973">
            <v>139.28</v>
          </cell>
        </row>
        <row r="974">
          <cell r="A974" t="str">
            <v>BSC_Zell_am_See_A</v>
          </cell>
          <cell r="B974">
            <v>354</v>
          </cell>
          <cell r="C974" t="str">
            <v>SAZE_Dienten_Ort</v>
          </cell>
          <cell r="D974">
            <v>1</v>
          </cell>
          <cell r="E974">
            <v>1</v>
          </cell>
          <cell r="F974">
            <v>0.46</v>
          </cell>
          <cell r="G974">
            <v>15.59</v>
          </cell>
          <cell r="H974">
            <v>0.03</v>
          </cell>
          <cell r="I974">
            <v>1.19</v>
          </cell>
          <cell r="J974">
            <v>5.86</v>
          </cell>
        </row>
        <row r="975">
          <cell r="A975" t="str">
            <v>BSC_Lienz_A</v>
          </cell>
          <cell r="B975">
            <v>1159</v>
          </cell>
          <cell r="C975" t="str">
            <v>SAZE_FT_Tunnel_Nord</v>
          </cell>
          <cell r="D975">
            <v>1</v>
          </cell>
          <cell r="E975">
            <v>1</v>
          </cell>
          <cell r="F975">
            <v>0.28999999999999998</v>
          </cell>
          <cell r="G975">
            <v>3.6</v>
          </cell>
          <cell r="H975">
            <v>0.04</v>
          </cell>
          <cell r="I975">
            <v>0.45</v>
          </cell>
          <cell r="J975">
            <v>6.23</v>
          </cell>
        </row>
        <row r="976">
          <cell r="A976" t="str">
            <v>BSC_Zell_am_See_A</v>
          </cell>
          <cell r="B976">
            <v>1730</v>
          </cell>
          <cell r="C976" t="str">
            <v>SAZE_Fusch_Kaefertal</v>
          </cell>
          <cell r="D976">
            <v>1</v>
          </cell>
          <cell r="E976">
            <v>1</v>
          </cell>
          <cell r="F976">
            <v>0.99</v>
          </cell>
          <cell r="G976">
            <v>12.13</v>
          </cell>
          <cell r="H976">
            <v>7.0000000000000007E-2</v>
          </cell>
          <cell r="I976">
            <v>0.86</v>
          </cell>
          <cell r="J976">
            <v>11.8</v>
          </cell>
        </row>
        <row r="977">
          <cell r="A977" t="str">
            <v>BSC_Zell_am_See_A</v>
          </cell>
          <cell r="B977">
            <v>1729</v>
          </cell>
          <cell r="C977" t="str">
            <v>SAZE_Fusch_Reith</v>
          </cell>
          <cell r="D977">
            <v>1</v>
          </cell>
          <cell r="E977">
            <v>1</v>
          </cell>
          <cell r="F977">
            <v>1.88</v>
          </cell>
          <cell r="G977">
            <v>64.13</v>
          </cell>
          <cell r="H977">
            <v>0.17</v>
          </cell>
          <cell r="I977">
            <v>5.95</v>
          </cell>
          <cell r="J977">
            <v>29.34</v>
          </cell>
        </row>
        <row r="978">
          <cell r="A978" t="str">
            <v>BSC_Zell_am_See_A</v>
          </cell>
          <cell r="B978">
            <v>1067</v>
          </cell>
          <cell r="C978" t="str">
            <v>SAZE_Gries_im_Pinzgau</v>
          </cell>
          <cell r="D978">
            <v>1</v>
          </cell>
          <cell r="E978">
            <v>1</v>
          </cell>
          <cell r="F978">
            <v>1.51</v>
          </cell>
          <cell r="G978">
            <v>51.44</v>
          </cell>
          <cell r="H978">
            <v>0.28000000000000003</v>
          </cell>
          <cell r="I978">
            <v>9.42</v>
          </cell>
          <cell r="J978">
            <v>46.45</v>
          </cell>
        </row>
        <row r="979">
          <cell r="A979" t="str">
            <v>BSC_Zell_am_See_A</v>
          </cell>
          <cell r="B979">
            <v>311</v>
          </cell>
          <cell r="C979" t="str">
            <v>SAZE_Hinterglemm</v>
          </cell>
          <cell r="D979">
            <v>1</v>
          </cell>
          <cell r="E979">
            <v>1</v>
          </cell>
          <cell r="F979">
            <v>1.97</v>
          </cell>
          <cell r="G979">
            <v>24.05</v>
          </cell>
          <cell r="H979">
            <v>0.51</v>
          </cell>
          <cell r="I979">
            <v>6.24</v>
          </cell>
          <cell r="J979">
            <v>86.01</v>
          </cell>
        </row>
        <row r="980">
          <cell r="A980" t="str">
            <v>BSC_Mittersill_A</v>
          </cell>
          <cell r="B980">
            <v>1063</v>
          </cell>
          <cell r="C980" t="str">
            <v>SAZE_Hochkrimml</v>
          </cell>
          <cell r="D980">
            <v>1</v>
          </cell>
          <cell r="E980">
            <v>1</v>
          </cell>
          <cell r="F980">
            <v>0.79</v>
          </cell>
          <cell r="G980">
            <v>27</v>
          </cell>
          <cell r="H980">
            <v>0.08</v>
          </cell>
          <cell r="I980">
            <v>2.8</v>
          </cell>
          <cell r="J980">
            <v>13.82</v>
          </cell>
        </row>
        <row r="981">
          <cell r="A981" t="str">
            <v>BSC_Mittersill_A</v>
          </cell>
          <cell r="B981">
            <v>1671</v>
          </cell>
          <cell r="C981" t="str">
            <v>SAZE_Hollersbach</v>
          </cell>
          <cell r="D981">
            <v>1</v>
          </cell>
          <cell r="E981">
            <v>1</v>
          </cell>
          <cell r="F981">
            <v>0.51</v>
          </cell>
          <cell r="G981">
            <v>17.2</v>
          </cell>
          <cell r="H981">
            <v>0.1</v>
          </cell>
          <cell r="I981">
            <v>3.4</v>
          </cell>
          <cell r="J981">
            <v>16.760000000000002</v>
          </cell>
        </row>
        <row r="982">
          <cell r="A982" t="str">
            <v>BSC_Zell_am_See_A</v>
          </cell>
          <cell r="B982">
            <v>1073</v>
          </cell>
          <cell r="C982" t="str">
            <v>SAZE_Kaprun</v>
          </cell>
          <cell r="D982">
            <v>1</v>
          </cell>
          <cell r="E982">
            <v>1</v>
          </cell>
          <cell r="F982">
            <v>2.12</v>
          </cell>
          <cell r="G982">
            <v>25.82</v>
          </cell>
          <cell r="H982">
            <v>0.61</v>
          </cell>
          <cell r="I982">
            <v>7.46</v>
          </cell>
          <cell r="J982">
            <v>102.84</v>
          </cell>
        </row>
        <row r="983">
          <cell r="A983" t="str">
            <v>BSC_Zell_am_See_A</v>
          </cell>
          <cell r="B983">
            <v>1673</v>
          </cell>
          <cell r="C983" t="str">
            <v>SAZE_Kaprun</v>
          </cell>
          <cell r="D983">
            <v>1</v>
          </cell>
          <cell r="E983">
            <v>2</v>
          </cell>
          <cell r="F983">
            <v>1.1399999999999999</v>
          </cell>
          <cell r="G983">
            <v>38.67</v>
          </cell>
          <cell r="H983">
            <v>0.23</v>
          </cell>
          <cell r="I983">
            <v>7.81</v>
          </cell>
          <cell r="J983">
            <v>38.49</v>
          </cell>
        </row>
        <row r="984">
          <cell r="A984" t="str">
            <v>BSC_Mittersill_A</v>
          </cell>
          <cell r="B984">
            <v>1065</v>
          </cell>
          <cell r="C984" t="str">
            <v>SAZE_Krimml</v>
          </cell>
          <cell r="D984">
            <v>1</v>
          </cell>
          <cell r="E984">
            <v>1</v>
          </cell>
          <cell r="F984">
            <v>1.01</v>
          </cell>
          <cell r="G984">
            <v>12.32</v>
          </cell>
          <cell r="H984">
            <v>0.11</v>
          </cell>
          <cell r="I984">
            <v>1.3</v>
          </cell>
          <cell r="J984">
            <v>17.98</v>
          </cell>
        </row>
        <row r="985">
          <cell r="A985" t="str">
            <v>BSC_Zell_am_See_A</v>
          </cell>
          <cell r="B985">
            <v>325</v>
          </cell>
          <cell r="C985" t="str">
            <v>SAZE_Leogang_Huetten</v>
          </cell>
          <cell r="D985">
            <v>1</v>
          </cell>
          <cell r="E985">
            <v>1</v>
          </cell>
          <cell r="F985">
            <v>1.53</v>
          </cell>
          <cell r="G985">
            <v>18.66</v>
          </cell>
          <cell r="H985">
            <v>0.37</v>
          </cell>
          <cell r="I985">
            <v>4.5199999999999996</v>
          </cell>
          <cell r="J985">
            <v>62.33</v>
          </cell>
        </row>
        <row r="986">
          <cell r="A986" t="str">
            <v>BSC_Zell_am_See_A</v>
          </cell>
          <cell r="B986">
            <v>1619</v>
          </cell>
          <cell r="C986" t="str">
            <v>SAZE_Lofer_Loderbichl</v>
          </cell>
          <cell r="D986">
            <v>1</v>
          </cell>
          <cell r="E986">
            <v>1</v>
          </cell>
          <cell r="F986">
            <v>0.72</v>
          </cell>
          <cell r="G986">
            <v>24.7</v>
          </cell>
          <cell r="H986">
            <v>0.09</v>
          </cell>
          <cell r="I986">
            <v>2.91</v>
          </cell>
          <cell r="J986">
            <v>14.36</v>
          </cell>
        </row>
        <row r="987">
          <cell r="A987" t="str">
            <v>BSC_Zell_am_See_A</v>
          </cell>
          <cell r="B987">
            <v>7483</v>
          </cell>
          <cell r="C987" t="str">
            <v>SAZE_Lofer_Loderbichl</v>
          </cell>
          <cell r="D987">
            <v>2</v>
          </cell>
          <cell r="E987">
            <v>1</v>
          </cell>
          <cell r="F987">
            <v>1.48</v>
          </cell>
          <cell r="G987">
            <v>50.5</v>
          </cell>
          <cell r="H987">
            <v>0.18</v>
          </cell>
          <cell r="I987">
            <v>6.23</v>
          </cell>
          <cell r="J987">
            <v>30.72</v>
          </cell>
        </row>
        <row r="988">
          <cell r="A988" t="str">
            <v>BSC_Zell_am_See_A</v>
          </cell>
          <cell r="B988">
            <v>930</v>
          </cell>
          <cell r="C988" t="str">
            <v>SAZE_Lofer_Scheffsnoth</v>
          </cell>
          <cell r="D988">
            <v>1</v>
          </cell>
          <cell r="E988">
            <v>1</v>
          </cell>
          <cell r="F988">
            <v>1.48</v>
          </cell>
          <cell r="G988">
            <v>18.02</v>
          </cell>
          <cell r="H988">
            <v>0.26</v>
          </cell>
          <cell r="I988">
            <v>3.18</v>
          </cell>
          <cell r="J988">
            <v>43.75</v>
          </cell>
        </row>
        <row r="989">
          <cell r="A989" t="str">
            <v>BSC_Zell_am_See_A</v>
          </cell>
          <cell r="B989">
            <v>1723</v>
          </cell>
          <cell r="C989" t="str">
            <v>SAZE_Maria_Alm_Aberg</v>
          </cell>
          <cell r="D989">
            <v>1</v>
          </cell>
          <cell r="E989">
            <v>1</v>
          </cell>
          <cell r="F989">
            <v>1.71</v>
          </cell>
          <cell r="G989">
            <v>20.79</v>
          </cell>
          <cell r="H989">
            <v>0.3</v>
          </cell>
          <cell r="I989">
            <v>3.69</v>
          </cell>
          <cell r="J989">
            <v>50.77</v>
          </cell>
        </row>
        <row r="990">
          <cell r="A990" t="str">
            <v>BSC_Zell_am_See_A</v>
          </cell>
          <cell r="B990">
            <v>7441</v>
          </cell>
          <cell r="C990" t="str">
            <v>SAZE_Maria_Alm_Schattberg</v>
          </cell>
          <cell r="D990">
            <v>1</v>
          </cell>
          <cell r="E990">
            <v>1</v>
          </cell>
          <cell r="F990">
            <v>2.2400000000000002</v>
          </cell>
          <cell r="G990">
            <v>27.32</v>
          </cell>
          <cell r="H990">
            <v>0.32</v>
          </cell>
          <cell r="I990">
            <v>3.95</v>
          </cell>
          <cell r="J990">
            <v>54.39</v>
          </cell>
        </row>
        <row r="991">
          <cell r="A991" t="str">
            <v>BSC_Mittersill_A</v>
          </cell>
          <cell r="B991">
            <v>1670</v>
          </cell>
          <cell r="C991" t="str">
            <v>SAZE_Mittersill</v>
          </cell>
          <cell r="D991">
            <v>1</v>
          </cell>
          <cell r="E991">
            <v>1</v>
          </cell>
          <cell r="F991">
            <v>2.88</v>
          </cell>
          <cell r="G991">
            <v>35.06</v>
          </cell>
          <cell r="H991">
            <v>0.56000000000000005</v>
          </cell>
          <cell r="I991">
            <v>6.88</v>
          </cell>
          <cell r="J991">
            <v>94.85</v>
          </cell>
        </row>
        <row r="992">
          <cell r="A992" t="str">
            <v>BSC_Mittersill_A</v>
          </cell>
          <cell r="B992">
            <v>1076</v>
          </cell>
          <cell r="C992" t="str">
            <v>SAZE_Mittersill_Schachen</v>
          </cell>
          <cell r="D992">
            <v>1</v>
          </cell>
          <cell r="E992">
            <v>1</v>
          </cell>
          <cell r="F992">
            <v>0.49</v>
          </cell>
          <cell r="G992">
            <v>5.94</v>
          </cell>
          <cell r="H992">
            <v>0.09</v>
          </cell>
          <cell r="I992">
            <v>1.0900000000000001</v>
          </cell>
          <cell r="J992">
            <v>14.97</v>
          </cell>
        </row>
        <row r="993">
          <cell r="A993" t="str">
            <v>BSC_Zell_am_See_A</v>
          </cell>
          <cell r="B993">
            <v>1074</v>
          </cell>
          <cell r="C993" t="str">
            <v>SAZE_Niedernsill</v>
          </cell>
          <cell r="D993">
            <v>1</v>
          </cell>
          <cell r="E993">
            <v>1</v>
          </cell>
          <cell r="F993">
            <v>2.9</v>
          </cell>
          <cell r="G993">
            <v>35.33</v>
          </cell>
          <cell r="H993">
            <v>0.38</v>
          </cell>
          <cell r="I993">
            <v>4.58</v>
          </cell>
          <cell r="J993">
            <v>63.15</v>
          </cell>
        </row>
        <row r="994">
          <cell r="A994" t="str">
            <v>BSC_Zell_am_See_A</v>
          </cell>
          <cell r="B994">
            <v>1669</v>
          </cell>
          <cell r="C994" t="str">
            <v>SAZE_Piesendorf</v>
          </cell>
          <cell r="D994">
            <v>1</v>
          </cell>
          <cell r="E994">
            <v>1</v>
          </cell>
          <cell r="F994">
            <v>1.1200000000000001</v>
          </cell>
          <cell r="G994">
            <v>13.66</v>
          </cell>
          <cell r="H994">
            <v>0.19</v>
          </cell>
          <cell r="I994">
            <v>2.31</v>
          </cell>
          <cell r="J994">
            <v>31.89</v>
          </cell>
        </row>
        <row r="995">
          <cell r="A995" t="str">
            <v>BSC_Zell_am_See_A</v>
          </cell>
          <cell r="B995">
            <v>1068</v>
          </cell>
          <cell r="C995" t="str">
            <v>SAZE_Rauris</v>
          </cell>
          <cell r="D995">
            <v>1</v>
          </cell>
          <cell r="E995">
            <v>1</v>
          </cell>
          <cell r="F995">
            <v>1.3</v>
          </cell>
          <cell r="G995">
            <v>15.82</v>
          </cell>
          <cell r="H995">
            <v>0.24</v>
          </cell>
          <cell r="I995">
            <v>2.87</v>
          </cell>
          <cell r="J995">
            <v>39.54</v>
          </cell>
        </row>
        <row r="996">
          <cell r="A996" t="str">
            <v>BSC_Zell_am_See_A</v>
          </cell>
          <cell r="B996">
            <v>312</v>
          </cell>
          <cell r="C996" t="str">
            <v>SAZE_Saalbach</v>
          </cell>
          <cell r="D996">
            <v>1</v>
          </cell>
          <cell r="E996">
            <v>1</v>
          </cell>
          <cell r="F996">
            <v>2.04</v>
          </cell>
          <cell r="G996">
            <v>24.92</v>
          </cell>
          <cell r="H996">
            <v>0.35</v>
          </cell>
          <cell r="I996">
            <v>4.32</v>
          </cell>
          <cell r="J996">
            <v>59.48</v>
          </cell>
        </row>
        <row r="997">
          <cell r="A997" t="str">
            <v>BSC_Zell_am_See_A</v>
          </cell>
          <cell r="B997">
            <v>323</v>
          </cell>
          <cell r="C997" t="str">
            <v>SAZE_Saalfelden_Hohlwegen</v>
          </cell>
          <cell r="D997">
            <v>1</v>
          </cell>
          <cell r="E997">
            <v>1</v>
          </cell>
          <cell r="F997">
            <v>1.76</v>
          </cell>
          <cell r="G997">
            <v>21.46</v>
          </cell>
          <cell r="H997">
            <v>0.24</v>
          </cell>
          <cell r="I997">
            <v>2.94</v>
          </cell>
          <cell r="J997">
            <v>40.47</v>
          </cell>
        </row>
        <row r="998">
          <cell r="A998" t="str">
            <v>BSC_Zell_am_See_A</v>
          </cell>
          <cell r="B998">
            <v>7438</v>
          </cell>
          <cell r="C998" t="str">
            <v>SAZE_Saalfelden_Hohlwegen</v>
          </cell>
          <cell r="D998">
            <v>2</v>
          </cell>
          <cell r="E998">
            <v>1</v>
          </cell>
          <cell r="F998">
            <v>0.43</v>
          </cell>
          <cell r="G998">
            <v>14.82</v>
          </cell>
          <cell r="H998">
            <v>0.04</v>
          </cell>
          <cell r="I998">
            <v>1.22</v>
          </cell>
          <cell r="J998">
            <v>6.02</v>
          </cell>
        </row>
        <row r="999">
          <cell r="A999" t="str">
            <v>BSC_Zell_am_See_A</v>
          </cell>
          <cell r="B999">
            <v>324</v>
          </cell>
          <cell r="C999" t="str">
            <v>SAZE_Saalfelden_Obsmarkt</v>
          </cell>
          <cell r="D999">
            <v>1</v>
          </cell>
          <cell r="E999">
            <v>1</v>
          </cell>
          <cell r="F999">
            <v>4.83</v>
          </cell>
          <cell r="G999">
            <v>58.93</v>
          </cell>
          <cell r="H999">
            <v>1.61</v>
          </cell>
          <cell r="I999">
            <v>19.690000000000001</v>
          </cell>
          <cell r="J999">
            <v>271.3</v>
          </cell>
        </row>
        <row r="1000">
          <cell r="A1000" t="str">
            <v>BSC_Bischofshofen_A</v>
          </cell>
          <cell r="B1000">
            <v>1070</v>
          </cell>
          <cell r="C1000" t="str">
            <v>SAZE_Schachendorf</v>
          </cell>
          <cell r="D1000">
            <v>1</v>
          </cell>
          <cell r="E1000">
            <v>1</v>
          </cell>
          <cell r="F1000">
            <v>0.93</v>
          </cell>
          <cell r="G1000">
            <v>11.31</v>
          </cell>
          <cell r="H1000">
            <v>0.1</v>
          </cell>
          <cell r="I1000">
            <v>1.2</v>
          </cell>
          <cell r="J1000">
            <v>16.510000000000002</v>
          </cell>
        </row>
        <row r="1001">
          <cell r="A1001" t="str">
            <v>BSC_Zell_am_See_A</v>
          </cell>
          <cell r="B1001">
            <v>1069</v>
          </cell>
          <cell r="C1001" t="str">
            <v>SAZE_Taxenbach</v>
          </cell>
          <cell r="D1001">
            <v>1</v>
          </cell>
          <cell r="E1001">
            <v>1</v>
          </cell>
          <cell r="F1001">
            <v>1</v>
          </cell>
          <cell r="G1001">
            <v>34.24</v>
          </cell>
          <cell r="H1001">
            <v>0.19</v>
          </cell>
          <cell r="I1001">
            <v>6.36</v>
          </cell>
          <cell r="J1001">
            <v>31.35</v>
          </cell>
        </row>
        <row r="1002">
          <cell r="A1002" t="str">
            <v>BSC_Zell_am_See_A</v>
          </cell>
          <cell r="B1002">
            <v>929</v>
          </cell>
          <cell r="C1002" t="str">
            <v>SAZE_Unken</v>
          </cell>
          <cell r="D1002">
            <v>1</v>
          </cell>
          <cell r="E1002">
            <v>1</v>
          </cell>
          <cell r="F1002">
            <v>1.23</v>
          </cell>
          <cell r="G1002">
            <v>41.82</v>
          </cell>
          <cell r="H1002">
            <v>0.22</v>
          </cell>
          <cell r="I1002">
            <v>7.57</v>
          </cell>
          <cell r="J1002">
            <v>37.32</v>
          </cell>
        </row>
        <row r="1003">
          <cell r="A1003" t="str">
            <v>BSC_Mittersill_A</v>
          </cell>
          <cell r="B1003">
            <v>1075</v>
          </cell>
          <cell r="C1003" t="str">
            <v>SAZE_Uttendorf</v>
          </cell>
          <cell r="D1003">
            <v>1</v>
          </cell>
          <cell r="E1003">
            <v>1</v>
          </cell>
          <cell r="F1003">
            <v>1.57</v>
          </cell>
          <cell r="G1003">
            <v>53.48</v>
          </cell>
          <cell r="H1003">
            <v>0.34</v>
          </cell>
          <cell r="I1003">
            <v>11.53</v>
          </cell>
          <cell r="J1003">
            <v>56.84</v>
          </cell>
        </row>
        <row r="1004">
          <cell r="A1004" t="str">
            <v>BSC_Zell_am_See_A</v>
          </cell>
          <cell r="B1004">
            <v>313</v>
          </cell>
          <cell r="C1004" t="str">
            <v>SAZE_Viehhofen</v>
          </cell>
          <cell r="D1004">
            <v>1</v>
          </cell>
          <cell r="E1004">
            <v>1</v>
          </cell>
          <cell r="F1004">
            <v>0.39</v>
          </cell>
          <cell r="G1004">
            <v>13.2</v>
          </cell>
          <cell r="H1004">
            <v>0.03</v>
          </cell>
          <cell r="I1004">
            <v>0.96</v>
          </cell>
          <cell r="J1004">
            <v>4.75</v>
          </cell>
        </row>
        <row r="1005">
          <cell r="A1005" t="str">
            <v>BSC_Mittersill_A</v>
          </cell>
          <cell r="B1005">
            <v>2487</v>
          </cell>
          <cell r="C1005" t="str">
            <v>SAZE_Wald</v>
          </cell>
          <cell r="D1005">
            <v>1</v>
          </cell>
          <cell r="E1005">
            <v>1</v>
          </cell>
          <cell r="F1005">
            <v>0.59</v>
          </cell>
          <cell r="G1005">
            <v>7.16</v>
          </cell>
          <cell r="H1005">
            <v>0.06</v>
          </cell>
          <cell r="I1005">
            <v>0.75</v>
          </cell>
          <cell r="J1005">
            <v>10.34</v>
          </cell>
        </row>
        <row r="1006">
          <cell r="A1006" t="str">
            <v>BSC_Zell_am_See_A</v>
          </cell>
          <cell r="B1006">
            <v>300</v>
          </cell>
          <cell r="C1006" t="str">
            <v>SAZE_Weissbach_Lofer</v>
          </cell>
          <cell r="D1006">
            <v>1</v>
          </cell>
          <cell r="E1006">
            <v>1</v>
          </cell>
          <cell r="F1006">
            <v>0.15</v>
          </cell>
          <cell r="G1006">
            <v>5.0199999999999996</v>
          </cell>
          <cell r="H1006">
            <v>0.02</v>
          </cell>
          <cell r="I1006">
            <v>0.53</v>
          </cell>
          <cell r="J1006">
            <v>2.6</v>
          </cell>
        </row>
        <row r="1007">
          <cell r="A1007" t="str">
            <v>BSC_Zell_am_See_A</v>
          </cell>
          <cell r="B1007">
            <v>2438</v>
          </cell>
          <cell r="C1007" t="str">
            <v>SAZE_Weissbach_Lofer</v>
          </cell>
          <cell r="D1007">
            <v>2</v>
          </cell>
          <cell r="E1007">
            <v>1</v>
          </cell>
          <cell r="F1007">
            <v>0.51</v>
          </cell>
          <cell r="G1007">
            <v>17.37</v>
          </cell>
          <cell r="H1007">
            <v>0.04</v>
          </cell>
          <cell r="I1007">
            <v>1.49</v>
          </cell>
          <cell r="J1007">
            <v>7.35</v>
          </cell>
        </row>
        <row r="1008">
          <cell r="A1008" t="str">
            <v>BSC_Mittersill_A</v>
          </cell>
          <cell r="B1008">
            <v>1077</v>
          </cell>
          <cell r="C1008" t="str">
            <v>SAZE_Wenns</v>
          </cell>
          <cell r="D1008">
            <v>1</v>
          </cell>
          <cell r="E1008">
            <v>1</v>
          </cell>
          <cell r="F1008">
            <v>0.97</v>
          </cell>
          <cell r="G1008">
            <v>32.96</v>
          </cell>
          <cell r="H1008">
            <v>0.13</v>
          </cell>
          <cell r="I1008">
            <v>4.3899999999999997</v>
          </cell>
          <cell r="J1008">
            <v>21.67</v>
          </cell>
        </row>
        <row r="1009">
          <cell r="A1009" t="str">
            <v>BSC_Zell_am_See_A</v>
          </cell>
          <cell r="B1009">
            <v>383</v>
          </cell>
          <cell r="C1009" t="str">
            <v>SAZE_Zell_am_See</v>
          </cell>
          <cell r="D1009">
            <v>1</v>
          </cell>
          <cell r="E1009">
            <v>1</v>
          </cell>
          <cell r="F1009">
            <v>7.2</v>
          </cell>
          <cell r="G1009">
            <v>35.72</v>
          </cell>
          <cell r="H1009">
            <v>2.39</v>
          </cell>
          <cell r="I1009">
            <v>11.86</v>
          </cell>
          <cell r="J1009">
            <v>401.58</v>
          </cell>
        </row>
        <row r="1010">
          <cell r="A1010" t="str">
            <v>BSC_Leoben_A</v>
          </cell>
          <cell r="B1010">
            <v>1284</v>
          </cell>
          <cell r="C1010" t="str">
            <v>STBM_Bruck_a_d_Mur</v>
          </cell>
          <cell r="D1010">
            <v>1</v>
          </cell>
          <cell r="E1010">
            <v>1</v>
          </cell>
          <cell r="F1010">
            <v>7.93</v>
          </cell>
          <cell r="G1010">
            <v>96.67</v>
          </cell>
          <cell r="H1010">
            <v>3.01</v>
          </cell>
          <cell r="I1010">
            <v>36.71</v>
          </cell>
          <cell r="J1010">
            <v>505.75</v>
          </cell>
        </row>
        <row r="1011">
          <cell r="A1011" t="str">
            <v>BSC_Graz_A</v>
          </cell>
          <cell r="B1011">
            <v>1659</v>
          </cell>
          <cell r="C1011" t="str">
            <v>STBM_Einoed</v>
          </cell>
          <cell r="D1011">
            <v>1</v>
          </cell>
          <cell r="E1011">
            <v>1</v>
          </cell>
          <cell r="F1011">
            <v>1.02</v>
          </cell>
          <cell r="G1011">
            <v>34.83</v>
          </cell>
          <cell r="H1011">
            <v>0.13</v>
          </cell>
          <cell r="I1011">
            <v>4.57</v>
          </cell>
          <cell r="J1011">
            <v>22.51</v>
          </cell>
        </row>
        <row r="1012">
          <cell r="A1012" t="str">
            <v>BSC_Mariazell_A</v>
          </cell>
          <cell r="B1012">
            <v>1949</v>
          </cell>
          <cell r="C1012" t="str">
            <v>STBM_Fallenstein</v>
          </cell>
          <cell r="D1012">
            <v>1</v>
          </cell>
          <cell r="E1012">
            <v>1</v>
          </cell>
          <cell r="F1012">
            <v>0.42</v>
          </cell>
          <cell r="G1012">
            <v>14.22</v>
          </cell>
          <cell r="H1012">
            <v>0.03</v>
          </cell>
          <cell r="I1012">
            <v>1.17</v>
          </cell>
          <cell r="J1012">
            <v>5.78</v>
          </cell>
        </row>
        <row r="1013">
          <cell r="A1013" t="str">
            <v>BSC_Mariazell_A</v>
          </cell>
          <cell r="B1013">
            <v>1947</v>
          </cell>
          <cell r="C1013" t="str">
            <v>STBM_Gollrad</v>
          </cell>
          <cell r="D1013">
            <v>1</v>
          </cell>
          <cell r="E1013">
            <v>1</v>
          </cell>
          <cell r="F1013">
            <v>0.37</v>
          </cell>
          <cell r="G1013">
            <v>12.69</v>
          </cell>
          <cell r="H1013">
            <v>0.01</v>
          </cell>
          <cell r="I1013">
            <v>0.37</v>
          </cell>
          <cell r="J1013">
            <v>1.83</v>
          </cell>
        </row>
        <row r="1014">
          <cell r="A1014" t="str">
            <v>BSC_Leoben_A</v>
          </cell>
          <cell r="B1014">
            <v>1940</v>
          </cell>
          <cell r="C1014" t="str">
            <v>STBM_Hansenhuette</v>
          </cell>
          <cell r="D1014">
            <v>1</v>
          </cell>
          <cell r="E1014">
            <v>1</v>
          </cell>
          <cell r="F1014">
            <v>0.36</v>
          </cell>
          <cell r="G1014">
            <v>12.35</v>
          </cell>
          <cell r="H1014">
            <v>0.02</v>
          </cell>
          <cell r="I1014">
            <v>0.53</v>
          </cell>
          <cell r="J1014">
            <v>2.61</v>
          </cell>
        </row>
        <row r="1015">
          <cell r="A1015" t="str">
            <v>BSC_Leoben_A</v>
          </cell>
          <cell r="B1015">
            <v>7622</v>
          </cell>
          <cell r="C1015" t="str">
            <v>STBM_Hansenhuette</v>
          </cell>
          <cell r="D1015">
            <v>1</v>
          </cell>
          <cell r="E1015">
            <v>2</v>
          </cell>
          <cell r="F1015">
            <v>0.41</v>
          </cell>
          <cell r="G1015">
            <v>14.14</v>
          </cell>
          <cell r="H1015">
            <v>0.02</v>
          </cell>
          <cell r="I1015">
            <v>0.77</v>
          </cell>
          <cell r="J1015">
            <v>3.79</v>
          </cell>
        </row>
        <row r="1016">
          <cell r="A1016" t="str">
            <v>BSC_Leoben_A</v>
          </cell>
          <cell r="B1016">
            <v>1282</v>
          </cell>
          <cell r="C1016" t="str">
            <v>STBM_Kapfenberg</v>
          </cell>
          <cell r="D1016">
            <v>1</v>
          </cell>
          <cell r="E1016">
            <v>1</v>
          </cell>
          <cell r="F1016">
            <v>7.18</v>
          </cell>
          <cell r="G1016">
            <v>87.62</v>
          </cell>
          <cell r="H1016">
            <v>2.27</v>
          </cell>
          <cell r="I1016">
            <v>27.64</v>
          </cell>
          <cell r="J1016">
            <v>380.79</v>
          </cell>
        </row>
        <row r="1017">
          <cell r="A1017" t="str">
            <v>BSC_Leoben_A</v>
          </cell>
          <cell r="B1017">
            <v>1283</v>
          </cell>
          <cell r="C1017" t="str">
            <v>STBM_Kapfenberg</v>
          </cell>
          <cell r="D1017">
            <v>1</v>
          </cell>
          <cell r="E1017">
            <v>2</v>
          </cell>
          <cell r="F1017">
            <v>5.59</v>
          </cell>
          <cell r="G1017">
            <v>68.2</v>
          </cell>
          <cell r="H1017">
            <v>1.53</v>
          </cell>
          <cell r="I1017">
            <v>18.71</v>
          </cell>
          <cell r="J1017">
            <v>257.77999999999997</v>
          </cell>
        </row>
        <row r="1018">
          <cell r="A1018" t="str">
            <v>BSC_Mariazell_A</v>
          </cell>
          <cell r="B1018">
            <v>1450</v>
          </cell>
          <cell r="C1018" t="str">
            <v>STBM_Mariazell</v>
          </cell>
          <cell r="D1018">
            <v>1</v>
          </cell>
          <cell r="E1018">
            <v>1</v>
          </cell>
          <cell r="F1018">
            <v>1.0900000000000001</v>
          </cell>
          <cell r="G1018">
            <v>13.26</v>
          </cell>
          <cell r="H1018">
            <v>0.24</v>
          </cell>
          <cell r="I1018">
            <v>2.88</v>
          </cell>
          <cell r="J1018">
            <v>39.68</v>
          </cell>
        </row>
        <row r="1019">
          <cell r="A1019" t="str">
            <v>BSC_Mariazell_A</v>
          </cell>
          <cell r="B1019">
            <v>1944</v>
          </cell>
          <cell r="C1019" t="str">
            <v>STBM_Obere_Au</v>
          </cell>
          <cell r="D1019">
            <v>1</v>
          </cell>
          <cell r="E1019">
            <v>1</v>
          </cell>
          <cell r="F1019">
            <v>0.4</v>
          </cell>
          <cell r="G1019">
            <v>13.63</v>
          </cell>
          <cell r="H1019">
            <v>0.05</v>
          </cell>
          <cell r="I1019">
            <v>1.58</v>
          </cell>
          <cell r="J1019">
            <v>7.81</v>
          </cell>
        </row>
        <row r="1020">
          <cell r="A1020" t="str">
            <v>BSC_Leoben_A</v>
          </cell>
          <cell r="B1020">
            <v>1942</v>
          </cell>
          <cell r="C1020" t="str">
            <v>STBM_Palbersdorf</v>
          </cell>
          <cell r="D1020">
            <v>1</v>
          </cell>
          <cell r="E1020">
            <v>1</v>
          </cell>
          <cell r="F1020">
            <v>2.23</v>
          </cell>
          <cell r="G1020">
            <v>27.19</v>
          </cell>
          <cell r="H1020">
            <v>0.43</v>
          </cell>
          <cell r="I1020">
            <v>5.29</v>
          </cell>
          <cell r="J1020">
            <v>72.91</v>
          </cell>
        </row>
        <row r="1021">
          <cell r="A1021" t="str">
            <v>BSC_Graz_A</v>
          </cell>
          <cell r="B1021">
            <v>478</v>
          </cell>
          <cell r="C1021" t="str">
            <v>STBM_Pernegg</v>
          </cell>
          <cell r="D1021">
            <v>1</v>
          </cell>
          <cell r="E1021">
            <v>1</v>
          </cell>
          <cell r="F1021">
            <v>2.0099999999999998</v>
          </cell>
          <cell r="G1021">
            <v>68.56</v>
          </cell>
          <cell r="H1021">
            <v>0.56999999999999995</v>
          </cell>
          <cell r="I1021">
            <v>19.27</v>
          </cell>
          <cell r="J1021">
            <v>95.01</v>
          </cell>
        </row>
        <row r="1022">
          <cell r="A1022" t="str">
            <v>BSC_Leoben_A</v>
          </cell>
          <cell r="B1022">
            <v>964</v>
          </cell>
          <cell r="C1022" t="str">
            <v>STBM_Picheldorf</v>
          </cell>
          <cell r="D1022">
            <v>1</v>
          </cell>
          <cell r="E1022">
            <v>1</v>
          </cell>
          <cell r="F1022">
            <v>1.36</v>
          </cell>
          <cell r="G1022">
            <v>16.55</v>
          </cell>
          <cell r="H1022">
            <v>0.39</v>
          </cell>
          <cell r="I1022">
            <v>4.7699999999999996</v>
          </cell>
          <cell r="J1022">
            <v>65.75</v>
          </cell>
        </row>
        <row r="1023">
          <cell r="A1023" t="str">
            <v>BSC_Mariazell_A</v>
          </cell>
          <cell r="B1023">
            <v>1945</v>
          </cell>
          <cell r="C1023" t="str">
            <v>STBM_Seewiesen</v>
          </cell>
          <cell r="D1023">
            <v>1</v>
          </cell>
          <cell r="E1023">
            <v>1</v>
          </cell>
          <cell r="F1023">
            <v>0.45</v>
          </cell>
          <cell r="G1023">
            <v>5.46</v>
          </cell>
          <cell r="H1023">
            <v>0.02</v>
          </cell>
          <cell r="I1023">
            <v>0.27</v>
          </cell>
          <cell r="J1023">
            <v>3.75</v>
          </cell>
        </row>
        <row r="1024">
          <cell r="A1024" t="str">
            <v>BSC_Leoben_A</v>
          </cell>
          <cell r="B1024">
            <v>1941</v>
          </cell>
          <cell r="C1024" t="str">
            <v>STBM_Thoerl</v>
          </cell>
          <cell r="D1024">
            <v>1</v>
          </cell>
          <cell r="E1024">
            <v>1</v>
          </cell>
          <cell r="F1024">
            <v>0.35</v>
          </cell>
          <cell r="G1024">
            <v>11.92</v>
          </cell>
          <cell r="H1024">
            <v>0.03</v>
          </cell>
          <cell r="I1024">
            <v>1.1399999999999999</v>
          </cell>
          <cell r="J1024">
            <v>5.65</v>
          </cell>
        </row>
        <row r="1025">
          <cell r="A1025" t="str">
            <v>BSC_Mariazell_A</v>
          </cell>
          <cell r="B1025">
            <v>1943</v>
          </cell>
          <cell r="C1025" t="str">
            <v>STBM_Turnau</v>
          </cell>
          <cell r="D1025">
            <v>1</v>
          </cell>
          <cell r="E1025">
            <v>1</v>
          </cell>
          <cell r="F1025">
            <v>1.03</v>
          </cell>
          <cell r="G1025">
            <v>12.53</v>
          </cell>
          <cell r="H1025">
            <v>0.21</v>
          </cell>
          <cell r="I1025">
            <v>2.6</v>
          </cell>
          <cell r="J1025">
            <v>35.82</v>
          </cell>
        </row>
        <row r="1026">
          <cell r="A1026" t="str">
            <v>BSC_Mariazell_A</v>
          </cell>
          <cell r="B1026">
            <v>1948</v>
          </cell>
          <cell r="C1026" t="str">
            <v>STBM_Wegscheid</v>
          </cell>
          <cell r="D1026">
            <v>1</v>
          </cell>
          <cell r="E1026">
            <v>1</v>
          </cell>
          <cell r="F1026">
            <v>0.15</v>
          </cell>
          <cell r="G1026">
            <v>5.1100000000000003</v>
          </cell>
          <cell r="H1026">
            <v>0.01</v>
          </cell>
          <cell r="I1026">
            <v>0.22</v>
          </cell>
          <cell r="J1026">
            <v>1.1100000000000001</v>
          </cell>
        </row>
        <row r="1027">
          <cell r="A1027" t="str">
            <v>BSC_Graz_A</v>
          </cell>
          <cell r="B1027">
            <v>1622</v>
          </cell>
          <cell r="C1027" t="str">
            <v>STDL_Assing</v>
          </cell>
          <cell r="D1027">
            <v>1</v>
          </cell>
          <cell r="E1027">
            <v>1</v>
          </cell>
          <cell r="F1027">
            <v>2.8</v>
          </cell>
          <cell r="G1027">
            <v>34.15</v>
          </cell>
          <cell r="H1027">
            <v>0.67</v>
          </cell>
          <cell r="I1027">
            <v>8.1300000000000008</v>
          </cell>
          <cell r="J1027">
            <v>111.98</v>
          </cell>
        </row>
        <row r="1028">
          <cell r="A1028" t="str">
            <v>BSC_Wolfsberg_A</v>
          </cell>
          <cell r="B1028">
            <v>1936</v>
          </cell>
          <cell r="C1028" t="str">
            <v>STDL_Deutschlandsberg</v>
          </cell>
          <cell r="D1028">
            <v>1</v>
          </cell>
          <cell r="E1028">
            <v>1</v>
          </cell>
          <cell r="F1028">
            <v>2.69</v>
          </cell>
          <cell r="G1028">
            <v>32.770000000000003</v>
          </cell>
          <cell r="H1028">
            <v>0.81</v>
          </cell>
          <cell r="I1028">
            <v>9.9</v>
          </cell>
          <cell r="J1028">
            <v>136.4</v>
          </cell>
        </row>
        <row r="1029">
          <cell r="A1029" t="str">
            <v>BSC_Wolfsberg_A</v>
          </cell>
          <cell r="B1029">
            <v>2234</v>
          </cell>
          <cell r="C1029" t="str">
            <v>STDL_Deutschlandsberg_City</v>
          </cell>
          <cell r="D1029">
            <v>1</v>
          </cell>
          <cell r="E1029">
            <v>1</v>
          </cell>
          <cell r="F1029">
            <v>3.45</v>
          </cell>
          <cell r="G1029">
            <v>42.04</v>
          </cell>
          <cell r="H1029">
            <v>0.74</v>
          </cell>
          <cell r="I1029">
            <v>9.07</v>
          </cell>
          <cell r="J1029">
            <v>124.94</v>
          </cell>
        </row>
        <row r="1030">
          <cell r="A1030" t="str">
            <v>BSC_Graz_C</v>
          </cell>
          <cell r="B1030">
            <v>1988</v>
          </cell>
          <cell r="C1030" t="str">
            <v>STDL_Dietmannsdorf</v>
          </cell>
          <cell r="D1030">
            <v>1</v>
          </cell>
          <cell r="E1030">
            <v>1</v>
          </cell>
          <cell r="F1030">
            <v>1.38</v>
          </cell>
          <cell r="G1030">
            <v>46.84</v>
          </cell>
          <cell r="H1030">
            <v>0.32</v>
          </cell>
          <cell r="I1030">
            <v>10.86</v>
          </cell>
          <cell r="J1030">
            <v>53.57</v>
          </cell>
        </row>
        <row r="1031">
          <cell r="A1031" t="str">
            <v>BSC_Graz_B</v>
          </cell>
          <cell r="B1031">
            <v>1987</v>
          </cell>
          <cell r="C1031" t="str">
            <v>STDL_Eibiswald</v>
          </cell>
          <cell r="D1031">
            <v>1</v>
          </cell>
          <cell r="E1031">
            <v>1</v>
          </cell>
          <cell r="F1031">
            <v>3.92</v>
          </cell>
          <cell r="G1031">
            <v>47.74</v>
          </cell>
          <cell r="H1031">
            <v>0.53</v>
          </cell>
          <cell r="I1031">
            <v>6.45</v>
          </cell>
          <cell r="J1031">
            <v>88.86</v>
          </cell>
        </row>
        <row r="1032">
          <cell r="A1032" t="str">
            <v>BSC_Graz_B</v>
          </cell>
          <cell r="B1032">
            <v>2430</v>
          </cell>
          <cell r="C1032" t="str">
            <v>STDL_Fastl</v>
          </cell>
          <cell r="D1032">
            <v>1</v>
          </cell>
          <cell r="E1032">
            <v>1</v>
          </cell>
          <cell r="F1032">
            <v>0.49</v>
          </cell>
          <cell r="G1032">
            <v>16.690000000000001</v>
          </cell>
          <cell r="H1032">
            <v>0.03</v>
          </cell>
          <cell r="I1032">
            <v>1.0900000000000001</v>
          </cell>
          <cell r="J1032">
            <v>5.4</v>
          </cell>
        </row>
        <row r="1033">
          <cell r="A1033" t="str">
            <v>BSC_Wolfsberg_A</v>
          </cell>
          <cell r="B1033">
            <v>2232</v>
          </cell>
          <cell r="C1033" t="str">
            <v>STDL_Gross_St_Florian</v>
          </cell>
          <cell r="D1033">
            <v>1</v>
          </cell>
          <cell r="E1033">
            <v>1</v>
          </cell>
          <cell r="F1033">
            <v>3.49</v>
          </cell>
          <cell r="G1033">
            <v>42.53</v>
          </cell>
          <cell r="H1033">
            <v>1</v>
          </cell>
          <cell r="I1033">
            <v>12.22</v>
          </cell>
          <cell r="J1033">
            <v>168.38</v>
          </cell>
        </row>
        <row r="1034">
          <cell r="A1034" t="str">
            <v>BSC_Graz_C</v>
          </cell>
          <cell r="B1034">
            <v>1378</v>
          </cell>
          <cell r="C1034" t="str">
            <v>STDL_Rosenhof</v>
          </cell>
          <cell r="D1034">
            <v>1</v>
          </cell>
          <cell r="E1034">
            <v>1</v>
          </cell>
          <cell r="F1034">
            <v>1.21</v>
          </cell>
          <cell r="G1034">
            <v>14.73</v>
          </cell>
          <cell r="H1034">
            <v>0.3</v>
          </cell>
          <cell r="I1034">
            <v>3.6</v>
          </cell>
          <cell r="J1034">
            <v>49.56</v>
          </cell>
        </row>
        <row r="1035">
          <cell r="A1035" t="str">
            <v>BSC_Graz_C</v>
          </cell>
          <cell r="B1035">
            <v>2231</v>
          </cell>
          <cell r="C1035" t="str">
            <v>STDL_Schlieb</v>
          </cell>
          <cell r="D1035">
            <v>1</v>
          </cell>
          <cell r="E1035">
            <v>1</v>
          </cell>
          <cell r="F1035">
            <v>2.33</v>
          </cell>
          <cell r="G1035">
            <v>28.41</v>
          </cell>
          <cell r="H1035">
            <v>0.53</v>
          </cell>
          <cell r="I1035">
            <v>6.5</v>
          </cell>
          <cell r="J1035">
            <v>89.49</v>
          </cell>
        </row>
        <row r="1036">
          <cell r="A1036" t="str">
            <v>BSC_Graz_B</v>
          </cell>
          <cell r="B1036">
            <v>1937</v>
          </cell>
          <cell r="C1036" t="str">
            <v>STDL_Schwanberg</v>
          </cell>
          <cell r="D1036">
            <v>1</v>
          </cell>
          <cell r="E1036">
            <v>1</v>
          </cell>
          <cell r="F1036">
            <v>2.2000000000000002</v>
          </cell>
          <cell r="G1036">
            <v>26.8</v>
          </cell>
          <cell r="H1036">
            <v>0.65</v>
          </cell>
          <cell r="I1036">
            <v>7.94</v>
          </cell>
          <cell r="J1036">
            <v>109.42</v>
          </cell>
        </row>
        <row r="1037">
          <cell r="A1037" t="str">
            <v>BSC_Graz_B</v>
          </cell>
          <cell r="B1037">
            <v>2431</v>
          </cell>
          <cell r="C1037" t="str">
            <v>STDL_St_Oswald</v>
          </cell>
          <cell r="D1037">
            <v>1</v>
          </cell>
          <cell r="E1037">
            <v>1</v>
          </cell>
          <cell r="F1037">
            <v>0.57999999999999996</v>
          </cell>
          <cell r="G1037">
            <v>19.93</v>
          </cell>
          <cell r="H1037">
            <v>0.06</v>
          </cell>
          <cell r="I1037">
            <v>2.06</v>
          </cell>
          <cell r="J1037">
            <v>10.130000000000001</v>
          </cell>
        </row>
        <row r="1038">
          <cell r="A1038" t="str">
            <v>BSC_Wolfsberg_A</v>
          </cell>
          <cell r="B1038">
            <v>1938</v>
          </cell>
          <cell r="C1038" t="str">
            <v>STDL_Stainz</v>
          </cell>
          <cell r="D1038">
            <v>1</v>
          </cell>
          <cell r="E1038">
            <v>1</v>
          </cell>
          <cell r="F1038">
            <v>2.35</v>
          </cell>
          <cell r="G1038">
            <v>28.69</v>
          </cell>
          <cell r="H1038">
            <v>0.75</v>
          </cell>
          <cell r="I1038">
            <v>9.1300000000000008</v>
          </cell>
          <cell r="J1038">
            <v>125.76</v>
          </cell>
        </row>
        <row r="1039">
          <cell r="A1039" t="str">
            <v>BSC_Feldbach_A</v>
          </cell>
          <cell r="B1039">
            <v>2003</v>
          </cell>
          <cell r="C1039" t="str">
            <v>STFB_Bad_Gleichenberg</v>
          </cell>
          <cell r="D1039">
            <v>1</v>
          </cell>
          <cell r="E1039">
            <v>1</v>
          </cell>
          <cell r="F1039">
            <v>4.08</v>
          </cell>
          <cell r="G1039">
            <v>49.82</v>
          </cell>
          <cell r="H1039">
            <v>0.55000000000000004</v>
          </cell>
          <cell r="I1039">
            <v>6.7</v>
          </cell>
          <cell r="J1039">
            <v>92.33</v>
          </cell>
        </row>
        <row r="1040">
          <cell r="A1040" t="str">
            <v>BSC_Hartberg_A</v>
          </cell>
          <cell r="B1040">
            <v>2427</v>
          </cell>
          <cell r="C1040" t="str">
            <v>STFB_Fehring</v>
          </cell>
          <cell r="D1040">
            <v>1</v>
          </cell>
          <cell r="E1040">
            <v>1</v>
          </cell>
          <cell r="F1040">
            <v>1.79</v>
          </cell>
          <cell r="G1040">
            <v>60.98</v>
          </cell>
          <cell r="H1040">
            <v>0.25</v>
          </cell>
          <cell r="I1040">
            <v>8.66</v>
          </cell>
          <cell r="J1040">
            <v>42.68</v>
          </cell>
        </row>
        <row r="1041">
          <cell r="A1041" t="str">
            <v>BSC_Hartberg_A</v>
          </cell>
          <cell r="B1041">
            <v>1905</v>
          </cell>
          <cell r="C1041" t="str">
            <v>STFB_Feldbach</v>
          </cell>
          <cell r="D1041">
            <v>1</v>
          </cell>
          <cell r="E1041">
            <v>1</v>
          </cell>
          <cell r="F1041">
            <v>2.71</v>
          </cell>
          <cell r="G1041">
            <v>33.11</v>
          </cell>
          <cell r="H1041">
            <v>0.36</v>
          </cell>
          <cell r="I1041">
            <v>4.43</v>
          </cell>
          <cell r="J1041">
            <v>60.97</v>
          </cell>
        </row>
        <row r="1042">
          <cell r="A1042" t="str">
            <v>BSC_Hartberg_A</v>
          </cell>
          <cell r="B1042">
            <v>9960</v>
          </cell>
          <cell r="C1042" t="str">
            <v>STFB_Feldbach</v>
          </cell>
          <cell r="D1042">
            <v>2</v>
          </cell>
          <cell r="E1042">
            <v>1</v>
          </cell>
          <cell r="F1042">
            <v>1.05</v>
          </cell>
          <cell r="G1042">
            <v>12.8</v>
          </cell>
          <cell r="H1042">
            <v>0.2</v>
          </cell>
          <cell r="I1042">
            <v>2.4500000000000002</v>
          </cell>
          <cell r="J1042">
            <v>33.74</v>
          </cell>
        </row>
        <row r="1043">
          <cell r="A1043" t="str">
            <v>BSC_Hartberg_A</v>
          </cell>
          <cell r="B1043">
            <v>2428</v>
          </cell>
          <cell r="C1043" t="str">
            <v>STFB_Kapfenstein</v>
          </cell>
          <cell r="D1043">
            <v>1</v>
          </cell>
          <cell r="E1043">
            <v>1</v>
          </cell>
          <cell r="F1043">
            <v>1.37</v>
          </cell>
          <cell r="G1043">
            <v>16.68</v>
          </cell>
          <cell r="H1043">
            <v>0.18</v>
          </cell>
          <cell r="I1043">
            <v>2.1800000000000002</v>
          </cell>
          <cell r="J1043">
            <v>30.04</v>
          </cell>
        </row>
        <row r="1044">
          <cell r="A1044" t="str">
            <v>BSC_Hartberg_A</v>
          </cell>
          <cell r="B1044">
            <v>1660</v>
          </cell>
          <cell r="C1044" t="str">
            <v>STFB_Kirchberg_a_d_Raab</v>
          </cell>
          <cell r="D1044">
            <v>1</v>
          </cell>
          <cell r="E1044">
            <v>1</v>
          </cell>
          <cell r="F1044">
            <v>1.4</v>
          </cell>
          <cell r="G1044">
            <v>17.100000000000001</v>
          </cell>
          <cell r="H1044">
            <v>0.31</v>
          </cell>
          <cell r="I1044">
            <v>3.81</v>
          </cell>
          <cell r="J1044">
            <v>52.51</v>
          </cell>
        </row>
        <row r="1045">
          <cell r="A1045" t="str">
            <v>BSC_Feldbach_A</v>
          </cell>
          <cell r="B1045">
            <v>2001</v>
          </cell>
          <cell r="C1045" t="str">
            <v>STFB_Obergiem</v>
          </cell>
          <cell r="D1045">
            <v>1</v>
          </cell>
          <cell r="E1045">
            <v>1</v>
          </cell>
          <cell r="F1045">
            <v>0.32</v>
          </cell>
          <cell r="G1045">
            <v>10.9</v>
          </cell>
          <cell r="H1045">
            <v>0.03</v>
          </cell>
          <cell r="I1045">
            <v>1</v>
          </cell>
          <cell r="J1045">
            <v>4.92</v>
          </cell>
        </row>
        <row r="1046">
          <cell r="A1046" t="str">
            <v>BSC_Feldbach_A</v>
          </cell>
          <cell r="B1046">
            <v>8867</v>
          </cell>
          <cell r="C1046" t="str">
            <v>STFB_Paldau</v>
          </cell>
          <cell r="D1046">
            <v>1</v>
          </cell>
          <cell r="E1046">
            <v>1</v>
          </cell>
          <cell r="F1046">
            <v>1.73</v>
          </cell>
          <cell r="G1046">
            <v>21.04</v>
          </cell>
          <cell r="H1046">
            <v>0.16</v>
          </cell>
          <cell r="I1046">
            <v>1.9</v>
          </cell>
          <cell r="J1046">
            <v>26.11</v>
          </cell>
        </row>
        <row r="1047">
          <cell r="A1047" t="str">
            <v>BSC_Feldbach_A</v>
          </cell>
          <cell r="B1047">
            <v>8869</v>
          </cell>
          <cell r="C1047" t="str">
            <v>STFB_St_Stefan</v>
          </cell>
          <cell r="D1047">
            <v>1</v>
          </cell>
          <cell r="E1047">
            <v>1</v>
          </cell>
          <cell r="F1047">
            <v>0.94</v>
          </cell>
          <cell r="G1047">
            <v>11.49</v>
          </cell>
          <cell r="H1047">
            <v>0.19</v>
          </cell>
          <cell r="I1047">
            <v>2.35</v>
          </cell>
          <cell r="J1047">
            <v>32.36</v>
          </cell>
        </row>
        <row r="1048">
          <cell r="A1048" t="str">
            <v>BSC_Hartberg_A</v>
          </cell>
          <cell r="B1048">
            <v>1575</v>
          </cell>
          <cell r="C1048" t="str">
            <v>STFF_Fuerstenfeld</v>
          </cell>
          <cell r="D1048">
            <v>1</v>
          </cell>
          <cell r="E1048">
            <v>1</v>
          </cell>
          <cell r="F1048">
            <v>0.74</v>
          </cell>
          <cell r="G1048">
            <v>25.12</v>
          </cell>
          <cell r="H1048">
            <v>0.16</v>
          </cell>
          <cell r="I1048">
            <v>5.39</v>
          </cell>
          <cell r="J1048">
            <v>26.6</v>
          </cell>
        </row>
        <row r="1049">
          <cell r="A1049" t="str">
            <v>BSC_Hartberg_A</v>
          </cell>
          <cell r="B1049">
            <v>1576</v>
          </cell>
          <cell r="C1049" t="str">
            <v>STFF_Fuerstenfeld</v>
          </cell>
          <cell r="D1049">
            <v>1</v>
          </cell>
          <cell r="E1049">
            <v>2</v>
          </cell>
          <cell r="F1049">
            <v>2.0499999999999998</v>
          </cell>
          <cell r="G1049">
            <v>69.92</v>
          </cell>
          <cell r="H1049">
            <v>0.34</v>
          </cell>
          <cell r="I1049">
            <v>11.51</v>
          </cell>
          <cell r="J1049">
            <v>56.74</v>
          </cell>
        </row>
        <row r="1050">
          <cell r="A1050" t="str">
            <v>BSC_Hartberg_A</v>
          </cell>
          <cell r="B1050">
            <v>1577</v>
          </cell>
          <cell r="C1050" t="str">
            <v>STFF_Fuerstenfeld</v>
          </cell>
          <cell r="D1050">
            <v>1</v>
          </cell>
          <cell r="E1050">
            <v>3</v>
          </cell>
          <cell r="F1050">
            <v>1.31</v>
          </cell>
          <cell r="G1050">
            <v>44.8</v>
          </cell>
          <cell r="H1050">
            <v>0.33</v>
          </cell>
          <cell r="I1050">
            <v>11.3</v>
          </cell>
          <cell r="J1050">
            <v>55.72</v>
          </cell>
        </row>
        <row r="1051">
          <cell r="A1051" t="str">
            <v>BSC_Hartberg_A</v>
          </cell>
          <cell r="B1051">
            <v>495</v>
          </cell>
          <cell r="C1051" t="str">
            <v>STFF_Ilz</v>
          </cell>
          <cell r="D1051">
            <v>1</v>
          </cell>
          <cell r="E1051">
            <v>1</v>
          </cell>
          <cell r="F1051">
            <v>2.46</v>
          </cell>
          <cell r="G1051">
            <v>83.72</v>
          </cell>
          <cell r="H1051">
            <v>0.6</v>
          </cell>
          <cell r="I1051">
            <v>20.34</v>
          </cell>
          <cell r="J1051">
            <v>100.32</v>
          </cell>
        </row>
        <row r="1052">
          <cell r="A1052" t="str">
            <v>BSC_Hartberg_A</v>
          </cell>
          <cell r="B1052">
            <v>2412</v>
          </cell>
          <cell r="C1052" t="str">
            <v>STFF_Kleinsteinbach</v>
          </cell>
          <cell r="D1052">
            <v>1</v>
          </cell>
          <cell r="E1052">
            <v>1</v>
          </cell>
          <cell r="F1052">
            <v>1.5</v>
          </cell>
          <cell r="G1052">
            <v>18.32</v>
          </cell>
          <cell r="H1052">
            <v>0.17</v>
          </cell>
          <cell r="I1052">
            <v>2.09</v>
          </cell>
          <cell r="J1052">
            <v>28.84</v>
          </cell>
        </row>
        <row r="1053">
          <cell r="A1053" t="str">
            <v>BSC_Hartberg_A</v>
          </cell>
          <cell r="B1053">
            <v>2488</v>
          </cell>
          <cell r="C1053" t="str">
            <v>STFF_Kleinsteinbach</v>
          </cell>
          <cell r="D1053">
            <v>1</v>
          </cell>
          <cell r="E1053">
            <v>2</v>
          </cell>
          <cell r="F1053">
            <v>1.21</v>
          </cell>
          <cell r="G1053">
            <v>14.76</v>
          </cell>
          <cell r="H1053">
            <v>0.21</v>
          </cell>
          <cell r="I1053">
            <v>2.57</v>
          </cell>
          <cell r="J1053">
            <v>35.35</v>
          </cell>
        </row>
        <row r="1054">
          <cell r="A1054" t="str">
            <v>BSC_Hartberg_A</v>
          </cell>
          <cell r="B1054">
            <v>471</v>
          </cell>
          <cell r="C1054" t="str">
            <v>STFF_Lindegg</v>
          </cell>
          <cell r="D1054">
            <v>1</v>
          </cell>
          <cell r="E1054">
            <v>1</v>
          </cell>
          <cell r="F1054">
            <v>1.1100000000000001</v>
          </cell>
          <cell r="G1054">
            <v>37.81</v>
          </cell>
          <cell r="H1054">
            <v>0.16</v>
          </cell>
          <cell r="I1054">
            <v>5.56</v>
          </cell>
          <cell r="J1054">
            <v>27.42</v>
          </cell>
        </row>
        <row r="1055">
          <cell r="A1055" t="str">
            <v>BSC_Graz_B</v>
          </cell>
          <cell r="B1055">
            <v>579</v>
          </cell>
          <cell r="C1055" t="str">
            <v>STGU_Brodingberg</v>
          </cell>
          <cell r="D1055">
            <v>1</v>
          </cell>
          <cell r="E1055">
            <v>1</v>
          </cell>
          <cell r="F1055">
            <v>1.32</v>
          </cell>
          <cell r="G1055">
            <v>16.07</v>
          </cell>
          <cell r="H1055">
            <v>0.3</v>
          </cell>
          <cell r="I1055">
            <v>3.68</v>
          </cell>
          <cell r="J1055">
            <v>50.64</v>
          </cell>
        </row>
        <row r="1056">
          <cell r="A1056" t="str">
            <v>BSC_Graz_A</v>
          </cell>
          <cell r="B1056">
            <v>583</v>
          </cell>
          <cell r="C1056" t="str">
            <v>STGU_Dobl</v>
          </cell>
          <cell r="D1056">
            <v>1</v>
          </cell>
          <cell r="E1056">
            <v>1</v>
          </cell>
          <cell r="F1056">
            <v>5.07</v>
          </cell>
          <cell r="G1056">
            <v>61.83</v>
          </cell>
          <cell r="H1056">
            <v>1.75</v>
          </cell>
          <cell r="I1056">
            <v>21.28</v>
          </cell>
          <cell r="J1056">
            <v>293.18</v>
          </cell>
        </row>
        <row r="1057">
          <cell r="A1057" t="str">
            <v>BSC_Graz_A</v>
          </cell>
          <cell r="B1057">
            <v>484</v>
          </cell>
          <cell r="C1057" t="str">
            <v>STGU_Eggenfeld</v>
          </cell>
          <cell r="D1057">
            <v>1</v>
          </cell>
          <cell r="E1057">
            <v>1</v>
          </cell>
          <cell r="F1057">
            <v>1.41</v>
          </cell>
          <cell r="G1057">
            <v>48.03</v>
          </cell>
          <cell r="H1057">
            <v>0.35</v>
          </cell>
          <cell r="I1057">
            <v>11.91</v>
          </cell>
          <cell r="J1057">
            <v>58.74</v>
          </cell>
        </row>
        <row r="1058">
          <cell r="A1058" t="str">
            <v>BSC_Graz_B</v>
          </cell>
          <cell r="B1058">
            <v>578</v>
          </cell>
          <cell r="C1058" t="str">
            <v>STGU_Fasslberg</v>
          </cell>
          <cell r="D1058">
            <v>1</v>
          </cell>
          <cell r="E1058">
            <v>1</v>
          </cell>
          <cell r="F1058">
            <v>5.0999999999999996</v>
          </cell>
          <cell r="G1058">
            <v>62.16</v>
          </cell>
          <cell r="H1058">
            <v>1.05</v>
          </cell>
          <cell r="I1058">
            <v>12.86</v>
          </cell>
          <cell r="J1058">
            <v>177.18</v>
          </cell>
        </row>
        <row r="1059">
          <cell r="A1059" t="str">
            <v>BSC_Graz_A</v>
          </cell>
          <cell r="B1059">
            <v>162</v>
          </cell>
          <cell r="C1059" t="str">
            <v>STGU_Flughafen_Graz</v>
          </cell>
          <cell r="D1059">
            <v>1</v>
          </cell>
          <cell r="E1059">
            <v>1</v>
          </cell>
          <cell r="F1059">
            <v>4.47</v>
          </cell>
          <cell r="G1059">
            <v>54.54</v>
          </cell>
          <cell r="H1059">
            <v>1.33</v>
          </cell>
          <cell r="I1059">
            <v>16.21</v>
          </cell>
          <cell r="J1059">
            <v>223.27</v>
          </cell>
        </row>
        <row r="1060">
          <cell r="A1060" t="str">
            <v>BSC_Graz_A</v>
          </cell>
          <cell r="B1060">
            <v>580</v>
          </cell>
          <cell r="C1060" t="str">
            <v>STGU_Frohnleiten</v>
          </cell>
          <cell r="D1060">
            <v>1</v>
          </cell>
          <cell r="E1060">
            <v>1</v>
          </cell>
          <cell r="F1060">
            <v>2</v>
          </cell>
          <cell r="G1060">
            <v>67.959999999999994</v>
          </cell>
          <cell r="H1060">
            <v>0.49</v>
          </cell>
          <cell r="I1060">
            <v>16.690000000000001</v>
          </cell>
          <cell r="J1060">
            <v>82.3</v>
          </cell>
        </row>
        <row r="1061">
          <cell r="A1061" t="str">
            <v>BSC_Graz_A</v>
          </cell>
          <cell r="B1061">
            <v>483</v>
          </cell>
          <cell r="C1061" t="str">
            <v>STGU_Gratkorn</v>
          </cell>
          <cell r="D1061">
            <v>1</v>
          </cell>
          <cell r="E1061">
            <v>1</v>
          </cell>
          <cell r="F1061">
            <v>9.61</v>
          </cell>
          <cell r="G1061">
            <v>117.16</v>
          </cell>
          <cell r="H1061">
            <v>2.9</v>
          </cell>
          <cell r="I1061">
            <v>35.39</v>
          </cell>
          <cell r="J1061">
            <v>487.52</v>
          </cell>
        </row>
        <row r="1062">
          <cell r="A1062" t="str">
            <v>BSC_Graz_A</v>
          </cell>
          <cell r="B1062">
            <v>476</v>
          </cell>
          <cell r="C1062" t="str">
            <v>STGU_Guggenbach</v>
          </cell>
          <cell r="D1062">
            <v>1</v>
          </cell>
          <cell r="E1062">
            <v>1</v>
          </cell>
          <cell r="F1062">
            <v>1.87</v>
          </cell>
          <cell r="G1062">
            <v>63.7</v>
          </cell>
          <cell r="H1062">
            <v>0.34</v>
          </cell>
          <cell r="I1062">
            <v>11.5</v>
          </cell>
          <cell r="J1062">
            <v>56.73</v>
          </cell>
        </row>
        <row r="1063">
          <cell r="A1063" t="str">
            <v>BSC_Graz_B</v>
          </cell>
          <cell r="B1063">
            <v>367</v>
          </cell>
          <cell r="C1063" t="str">
            <v>STGU_Hart</v>
          </cell>
          <cell r="D1063">
            <v>1</v>
          </cell>
          <cell r="E1063">
            <v>1</v>
          </cell>
          <cell r="F1063">
            <v>1.56</v>
          </cell>
          <cell r="G1063">
            <v>53.06</v>
          </cell>
          <cell r="H1063">
            <v>0.34</v>
          </cell>
          <cell r="I1063">
            <v>11.59</v>
          </cell>
          <cell r="J1063">
            <v>57.18</v>
          </cell>
        </row>
        <row r="1064">
          <cell r="A1064" t="str">
            <v>BSC_Graz_A</v>
          </cell>
          <cell r="B1064">
            <v>1907</v>
          </cell>
          <cell r="C1064" t="str">
            <v>STGU_Hausmannstaetten</v>
          </cell>
          <cell r="D1064">
            <v>1</v>
          </cell>
          <cell r="E1064">
            <v>1</v>
          </cell>
          <cell r="F1064">
            <v>4.6399999999999997</v>
          </cell>
          <cell r="G1064">
            <v>56.58</v>
          </cell>
          <cell r="H1064">
            <v>1.06</v>
          </cell>
          <cell r="I1064">
            <v>12.91</v>
          </cell>
          <cell r="J1064">
            <v>177.88</v>
          </cell>
        </row>
        <row r="1065">
          <cell r="A1065" t="str">
            <v>BSC_Graz_A</v>
          </cell>
          <cell r="B1065">
            <v>1578</v>
          </cell>
          <cell r="C1065" t="str">
            <v>STGU_Kalsdorf</v>
          </cell>
          <cell r="D1065">
            <v>1</v>
          </cell>
          <cell r="E1065">
            <v>1</v>
          </cell>
          <cell r="F1065">
            <v>2.0299999999999998</v>
          </cell>
          <cell r="G1065">
            <v>69.069999999999993</v>
          </cell>
          <cell r="H1065">
            <v>0.45</v>
          </cell>
          <cell r="I1065">
            <v>15.32</v>
          </cell>
          <cell r="J1065">
            <v>75.540000000000006</v>
          </cell>
        </row>
        <row r="1066">
          <cell r="A1066" t="str">
            <v>BSC_Graz_A</v>
          </cell>
          <cell r="B1066">
            <v>8581</v>
          </cell>
          <cell r="C1066" t="str">
            <v>STGU_Kalsdorf</v>
          </cell>
          <cell r="D1066">
            <v>2</v>
          </cell>
          <cell r="E1066">
            <v>1</v>
          </cell>
          <cell r="F1066">
            <v>5.24</v>
          </cell>
          <cell r="G1066">
            <v>63.84</v>
          </cell>
          <cell r="H1066">
            <v>1.58</v>
          </cell>
          <cell r="I1066">
            <v>19.32</v>
          </cell>
          <cell r="J1066">
            <v>266.20999999999998</v>
          </cell>
        </row>
        <row r="1067">
          <cell r="A1067" t="str">
            <v>BSC_Graz_A</v>
          </cell>
          <cell r="B1067">
            <v>477</v>
          </cell>
          <cell r="C1067" t="str">
            <v>STGU_Kleintalgraben</v>
          </cell>
          <cell r="D1067">
            <v>1</v>
          </cell>
          <cell r="E1067">
            <v>1</v>
          </cell>
          <cell r="F1067">
            <v>0.44</v>
          </cell>
          <cell r="G1067">
            <v>15.07</v>
          </cell>
          <cell r="H1067">
            <v>0.05</v>
          </cell>
          <cell r="I1067">
            <v>1.65</v>
          </cell>
          <cell r="J1067">
            <v>8.1300000000000008</v>
          </cell>
        </row>
        <row r="1068">
          <cell r="A1068" t="str">
            <v>BSC_Graz_A</v>
          </cell>
          <cell r="B1068">
            <v>1609</v>
          </cell>
          <cell r="C1068" t="str">
            <v>STGU_Kleintalgraben</v>
          </cell>
          <cell r="D1068">
            <v>1</v>
          </cell>
          <cell r="E1068">
            <v>2</v>
          </cell>
          <cell r="F1068">
            <v>0.65</v>
          </cell>
          <cell r="G1068">
            <v>22.06</v>
          </cell>
          <cell r="H1068">
            <v>0.11</v>
          </cell>
          <cell r="I1068">
            <v>3.64</v>
          </cell>
          <cell r="J1068">
            <v>17.97</v>
          </cell>
        </row>
        <row r="1069">
          <cell r="A1069" t="str">
            <v>BSC_Graz_B</v>
          </cell>
          <cell r="B1069">
            <v>1894</v>
          </cell>
          <cell r="C1069" t="str">
            <v>STGU_Kumberg</v>
          </cell>
          <cell r="D1069">
            <v>1</v>
          </cell>
          <cell r="E1069">
            <v>1</v>
          </cell>
          <cell r="F1069">
            <v>1.67</v>
          </cell>
          <cell r="G1069">
            <v>20.329999999999998</v>
          </cell>
          <cell r="H1069">
            <v>0.26</v>
          </cell>
          <cell r="I1069">
            <v>3.15</v>
          </cell>
          <cell r="J1069">
            <v>43.4</v>
          </cell>
        </row>
        <row r="1070">
          <cell r="A1070" t="str">
            <v>BSC_Graz_C</v>
          </cell>
          <cell r="B1070">
            <v>369</v>
          </cell>
          <cell r="C1070" t="str">
            <v>STGU_Lassnitzhoehe</v>
          </cell>
          <cell r="D1070">
            <v>1</v>
          </cell>
          <cell r="E1070">
            <v>1</v>
          </cell>
          <cell r="F1070">
            <v>1.77</v>
          </cell>
          <cell r="G1070">
            <v>60.3</v>
          </cell>
          <cell r="H1070">
            <v>0.27</v>
          </cell>
          <cell r="I1070">
            <v>9.17</v>
          </cell>
          <cell r="J1070">
            <v>45.21</v>
          </cell>
        </row>
        <row r="1071">
          <cell r="A1071" t="str">
            <v>BSC_Graz_C</v>
          </cell>
          <cell r="B1071">
            <v>1895</v>
          </cell>
          <cell r="C1071" t="str">
            <v>STGU_Lassnitzhoehe_Ort</v>
          </cell>
          <cell r="D1071">
            <v>1</v>
          </cell>
          <cell r="E1071">
            <v>1</v>
          </cell>
          <cell r="F1071">
            <v>1.32</v>
          </cell>
          <cell r="G1071">
            <v>16.16</v>
          </cell>
          <cell r="H1071">
            <v>0.28000000000000003</v>
          </cell>
          <cell r="I1071">
            <v>3.39</v>
          </cell>
          <cell r="J1071">
            <v>46.68</v>
          </cell>
        </row>
        <row r="1072">
          <cell r="A1072" t="str">
            <v>BSC_Graz_A</v>
          </cell>
          <cell r="B1072">
            <v>582</v>
          </cell>
          <cell r="C1072" t="str">
            <v>STGU_Peggau</v>
          </cell>
          <cell r="D1072">
            <v>1</v>
          </cell>
          <cell r="E1072">
            <v>1</v>
          </cell>
          <cell r="F1072">
            <v>2.75</v>
          </cell>
          <cell r="G1072">
            <v>33.54</v>
          </cell>
          <cell r="H1072">
            <v>0.73</v>
          </cell>
          <cell r="I1072">
            <v>8.94</v>
          </cell>
          <cell r="J1072">
            <v>123.18</v>
          </cell>
        </row>
        <row r="1073">
          <cell r="A1073" t="str">
            <v>BSC_Graz_A</v>
          </cell>
          <cell r="B1073">
            <v>1869</v>
          </cell>
          <cell r="C1073" t="str">
            <v>STGU_Prenning</v>
          </cell>
          <cell r="D1073">
            <v>1</v>
          </cell>
          <cell r="E1073">
            <v>1</v>
          </cell>
          <cell r="F1073">
            <v>1.73</v>
          </cell>
          <cell r="G1073">
            <v>21.1</v>
          </cell>
          <cell r="H1073">
            <v>0.24</v>
          </cell>
          <cell r="I1073">
            <v>2.88</v>
          </cell>
          <cell r="J1073">
            <v>39.61</v>
          </cell>
        </row>
        <row r="1074">
          <cell r="A1074" t="str">
            <v>BSC_Graz_A</v>
          </cell>
          <cell r="B1074">
            <v>1580</v>
          </cell>
          <cell r="C1074" t="str">
            <v>STGU_Rothleiten</v>
          </cell>
          <cell r="D1074">
            <v>1</v>
          </cell>
          <cell r="E1074">
            <v>1</v>
          </cell>
          <cell r="F1074">
            <v>1.57</v>
          </cell>
          <cell r="G1074">
            <v>19.21</v>
          </cell>
          <cell r="H1074">
            <v>0.31</v>
          </cell>
          <cell r="I1074">
            <v>3.76</v>
          </cell>
          <cell r="J1074">
            <v>51.74</v>
          </cell>
        </row>
        <row r="1075">
          <cell r="A1075" t="str">
            <v>BSC_Graz_C</v>
          </cell>
          <cell r="B1075">
            <v>159</v>
          </cell>
          <cell r="C1075" t="str">
            <v>STGU_Seiersberg</v>
          </cell>
          <cell r="D1075">
            <v>1</v>
          </cell>
          <cell r="E1075">
            <v>1</v>
          </cell>
          <cell r="F1075">
            <v>1.65</v>
          </cell>
          <cell r="G1075">
            <v>56.04</v>
          </cell>
          <cell r="H1075">
            <v>0.51</v>
          </cell>
          <cell r="I1075">
            <v>17.329999999999998</v>
          </cell>
          <cell r="J1075">
            <v>85.49</v>
          </cell>
        </row>
        <row r="1076">
          <cell r="A1076" t="str">
            <v>BSC_Graz_C</v>
          </cell>
          <cell r="B1076">
            <v>160</v>
          </cell>
          <cell r="C1076" t="str">
            <v>STGU_Seiersberg</v>
          </cell>
          <cell r="D1076">
            <v>1</v>
          </cell>
          <cell r="E1076">
            <v>2</v>
          </cell>
          <cell r="F1076">
            <v>3.54</v>
          </cell>
          <cell r="G1076">
            <v>120.68</v>
          </cell>
          <cell r="H1076">
            <v>0.87</v>
          </cell>
          <cell r="I1076">
            <v>29.64</v>
          </cell>
          <cell r="J1076">
            <v>146.16999999999999</v>
          </cell>
        </row>
        <row r="1077">
          <cell r="A1077" t="str">
            <v>BSC_Graz_C</v>
          </cell>
          <cell r="B1077">
            <v>161</v>
          </cell>
          <cell r="C1077" t="str">
            <v>STGU_Seiersberg</v>
          </cell>
          <cell r="D1077">
            <v>1</v>
          </cell>
          <cell r="E1077">
            <v>3</v>
          </cell>
          <cell r="F1077">
            <v>2.37</v>
          </cell>
          <cell r="G1077">
            <v>80.819999999999993</v>
          </cell>
          <cell r="H1077">
            <v>0.49</v>
          </cell>
          <cell r="I1077">
            <v>16.84</v>
          </cell>
          <cell r="J1077">
            <v>83.05</v>
          </cell>
        </row>
        <row r="1078">
          <cell r="A1078" t="str">
            <v>BSC_Graz_A</v>
          </cell>
          <cell r="B1078">
            <v>581</v>
          </cell>
          <cell r="C1078" t="str">
            <v>STGU_Ungersdorf</v>
          </cell>
          <cell r="D1078">
            <v>1</v>
          </cell>
          <cell r="E1078">
            <v>1</v>
          </cell>
          <cell r="F1078">
            <v>1.53</v>
          </cell>
          <cell r="G1078">
            <v>18.72</v>
          </cell>
          <cell r="H1078">
            <v>0.3</v>
          </cell>
          <cell r="I1078">
            <v>3.68</v>
          </cell>
          <cell r="J1078">
            <v>50.73</v>
          </cell>
        </row>
        <row r="1079">
          <cell r="A1079" t="str">
            <v>BSC_Graz_A</v>
          </cell>
          <cell r="B1079">
            <v>5585</v>
          </cell>
          <cell r="C1079" t="str">
            <v>STGZ_Augasse</v>
          </cell>
          <cell r="D1079">
            <v>1</v>
          </cell>
          <cell r="E1079">
            <v>1</v>
          </cell>
          <cell r="F1079">
            <v>4.5599999999999996</v>
          </cell>
          <cell r="G1079">
            <v>55.58</v>
          </cell>
          <cell r="H1079">
            <v>1.44</v>
          </cell>
          <cell r="I1079">
            <v>17.57</v>
          </cell>
          <cell r="J1079">
            <v>242.02</v>
          </cell>
        </row>
        <row r="1080">
          <cell r="A1080" t="str">
            <v>BSC_Graz_A</v>
          </cell>
          <cell r="B1080">
            <v>5685</v>
          </cell>
          <cell r="C1080" t="str">
            <v>STGZ_Augasse</v>
          </cell>
          <cell r="D1080">
            <v>1</v>
          </cell>
          <cell r="E1080">
            <v>2</v>
          </cell>
          <cell r="F1080">
            <v>6.45</v>
          </cell>
          <cell r="G1080">
            <v>78.66</v>
          </cell>
          <cell r="H1080">
            <v>1.68</v>
          </cell>
          <cell r="I1080">
            <v>20.54</v>
          </cell>
          <cell r="J1080">
            <v>282.97000000000003</v>
          </cell>
        </row>
        <row r="1081">
          <cell r="A1081" t="str">
            <v>BSC_Graz_A</v>
          </cell>
          <cell r="B1081">
            <v>5785</v>
          </cell>
          <cell r="C1081" t="str">
            <v>STGZ_Augasse</v>
          </cell>
          <cell r="D1081">
            <v>1</v>
          </cell>
          <cell r="E1081">
            <v>3</v>
          </cell>
          <cell r="F1081">
            <v>5.25</v>
          </cell>
          <cell r="G1081">
            <v>63.96</v>
          </cell>
          <cell r="H1081">
            <v>1.82</v>
          </cell>
          <cell r="I1081">
            <v>22.2</v>
          </cell>
          <cell r="J1081">
            <v>305.83</v>
          </cell>
        </row>
        <row r="1082">
          <cell r="A1082" t="str">
            <v>BSC_Graz_B</v>
          </cell>
          <cell r="B1082">
            <v>360</v>
          </cell>
          <cell r="C1082" t="str">
            <v>STGZ_Carnerigasse</v>
          </cell>
          <cell r="D1082">
            <v>1</v>
          </cell>
          <cell r="E1082">
            <v>1</v>
          </cell>
          <cell r="F1082">
            <v>7.62</v>
          </cell>
          <cell r="G1082">
            <v>92.95</v>
          </cell>
          <cell r="H1082">
            <v>2.14</v>
          </cell>
          <cell r="I1082">
            <v>26.08</v>
          </cell>
          <cell r="J1082">
            <v>359.25</v>
          </cell>
        </row>
        <row r="1083">
          <cell r="A1083" t="str">
            <v>BSC_Graz_B</v>
          </cell>
          <cell r="B1083">
            <v>2364</v>
          </cell>
          <cell r="C1083" t="str">
            <v>STGZ_Carnerigasse</v>
          </cell>
          <cell r="D1083">
            <v>2</v>
          </cell>
          <cell r="E1083">
            <v>1</v>
          </cell>
          <cell r="F1083">
            <v>6.02</v>
          </cell>
          <cell r="G1083">
            <v>73.44</v>
          </cell>
          <cell r="H1083">
            <v>1.68</v>
          </cell>
          <cell r="I1083">
            <v>20.52</v>
          </cell>
          <cell r="J1083">
            <v>282.63</v>
          </cell>
        </row>
        <row r="1084">
          <cell r="A1084" t="str">
            <v>BSC_Graz_B</v>
          </cell>
          <cell r="B1084">
            <v>6485</v>
          </cell>
          <cell r="C1084" t="str">
            <v>STGZ_Friedrichgasse</v>
          </cell>
          <cell r="D1084">
            <v>1</v>
          </cell>
          <cell r="E1084">
            <v>1</v>
          </cell>
          <cell r="F1084">
            <v>8.6199999999999992</v>
          </cell>
          <cell r="G1084">
            <v>105.06</v>
          </cell>
          <cell r="H1084">
            <v>2.87</v>
          </cell>
          <cell r="I1084">
            <v>34.979999999999997</v>
          </cell>
          <cell r="J1084">
            <v>481.91</v>
          </cell>
        </row>
        <row r="1085">
          <cell r="A1085" t="str">
            <v>BSC_Graz_B</v>
          </cell>
          <cell r="B1085">
            <v>6585</v>
          </cell>
          <cell r="C1085" t="str">
            <v>STGZ_Friedrichgasse</v>
          </cell>
          <cell r="D1085">
            <v>1</v>
          </cell>
          <cell r="E1085">
            <v>2</v>
          </cell>
          <cell r="F1085">
            <v>8.85</v>
          </cell>
          <cell r="G1085">
            <v>107.92</v>
          </cell>
          <cell r="H1085">
            <v>3.13</v>
          </cell>
          <cell r="I1085">
            <v>38.200000000000003</v>
          </cell>
          <cell r="J1085">
            <v>526.32000000000005</v>
          </cell>
        </row>
        <row r="1086">
          <cell r="A1086" t="str">
            <v>BSC_Graz_B</v>
          </cell>
          <cell r="B1086">
            <v>6685</v>
          </cell>
          <cell r="C1086" t="str">
            <v>STGZ_Friedrichgasse</v>
          </cell>
          <cell r="D1086">
            <v>1</v>
          </cell>
          <cell r="E1086">
            <v>3</v>
          </cell>
          <cell r="F1086">
            <v>7.96</v>
          </cell>
          <cell r="G1086">
            <v>97.1</v>
          </cell>
          <cell r="H1086">
            <v>2.9</v>
          </cell>
          <cell r="I1086">
            <v>35.4</v>
          </cell>
          <cell r="J1086">
            <v>487.68</v>
          </cell>
        </row>
        <row r="1087">
          <cell r="A1087" t="str">
            <v>BSC_Graz_A</v>
          </cell>
          <cell r="B1087">
            <v>157</v>
          </cell>
          <cell r="C1087" t="str">
            <v>STGZ_Fuchsenfeldweg</v>
          </cell>
          <cell r="D1087">
            <v>1</v>
          </cell>
          <cell r="E1087">
            <v>1</v>
          </cell>
          <cell r="F1087">
            <v>6.15</v>
          </cell>
          <cell r="G1087">
            <v>75.03</v>
          </cell>
          <cell r="H1087">
            <v>1.44</v>
          </cell>
          <cell r="I1087">
            <v>17.600000000000001</v>
          </cell>
          <cell r="J1087">
            <v>242.53</v>
          </cell>
        </row>
        <row r="1088">
          <cell r="A1088" t="str">
            <v>BSC_Graz_A</v>
          </cell>
          <cell r="B1088">
            <v>158</v>
          </cell>
          <cell r="C1088" t="str">
            <v>STGZ_Fuchsenfeldweg</v>
          </cell>
          <cell r="D1088">
            <v>1</v>
          </cell>
          <cell r="E1088">
            <v>2</v>
          </cell>
          <cell r="F1088">
            <v>2.2200000000000002</v>
          </cell>
          <cell r="G1088">
            <v>27.11</v>
          </cell>
          <cell r="H1088">
            <v>0.59</v>
          </cell>
          <cell r="I1088">
            <v>7.25</v>
          </cell>
          <cell r="J1088">
            <v>99.92</v>
          </cell>
        </row>
        <row r="1089">
          <cell r="A1089" t="str">
            <v>BSC_Graz_A</v>
          </cell>
          <cell r="B1089">
            <v>421</v>
          </cell>
          <cell r="C1089" t="str">
            <v>STGZ_Grillweg</v>
          </cell>
          <cell r="D1089">
            <v>1</v>
          </cell>
          <cell r="E1089">
            <v>1</v>
          </cell>
          <cell r="F1089">
            <v>5.88</v>
          </cell>
          <cell r="G1089">
            <v>71.77</v>
          </cell>
          <cell r="H1089">
            <v>2.0099999999999998</v>
          </cell>
          <cell r="I1089">
            <v>24.46</v>
          </cell>
          <cell r="J1089">
            <v>337.02</v>
          </cell>
        </row>
        <row r="1090">
          <cell r="A1090" t="str">
            <v>BSC_Graz_A</v>
          </cell>
          <cell r="B1090">
            <v>422</v>
          </cell>
          <cell r="C1090" t="str">
            <v>STGZ_Grillweg</v>
          </cell>
          <cell r="D1090">
            <v>1</v>
          </cell>
          <cell r="E1090">
            <v>2</v>
          </cell>
          <cell r="F1090">
            <v>4.5599999999999996</v>
          </cell>
          <cell r="G1090">
            <v>55.64</v>
          </cell>
          <cell r="H1090">
            <v>1.39</v>
          </cell>
          <cell r="I1090">
            <v>16.98</v>
          </cell>
          <cell r="J1090">
            <v>233.9</v>
          </cell>
        </row>
        <row r="1091">
          <cell r="A1091" t="str">
            <v>BSC_Graz_A</v>
          </cell>
          <cell r="B1091">
            <v>423</v>
          </cell>
          <cell r="C1091" t="str">
            <v>STGZ_Grillweg</v>
          </cell>
          <cell r="D1091">
            <v>1</v>
          </cell>
          <cell r="E1091">
            <v>3</v>
          </cell>
          <cell r="F1091">
            <v>5.62</v>
          </cell>
          <cell r="G1091">
            <v>68.56</v>
          </cell>
          <cell r="H1091">
            <v>1.55</v>
          </cell>
          <cell r="I1091">
            <v>18.940000000000001</v>
          </cell>
          <cell r="J1091">
            <v>260.95</v>
          </cell>
        </row>
        <row r="1092">
          <cell r="A1092" t="str">
            <v>BSC_Graz_B</v>
          </cell>
          <cell r="B1092">
            <v>1581</v>
          </cell>
          <cell r="C1092" t="str">
            <v>STGZ_Hauptplatz</v>
          </cell>
          <cell r="D1092">
            <v>1</v>
          </cell>
          <cell r="E1092">
            <v>1</v>
          </cell>
          <cell r="F1092">
            <v>4.01</v>
          </cell>
          <cell r="G1092">
            <v>48.96</v>
          </cell>
          <cell r="H1092">
            <v>1.1599999999999999</v>
          </cell>
          <cell r="I1092">
            <v>14.16</v>
          </cell>
          <cell r="J1092">
            <v>195.11</v>
          </cell>
        </row>
        <row r="1093">
          <cell r="A1093" t="str">
            <v>BSC_Graz_B</v>
          </cell>
          <cell r="B1093">
            <v>2365</v>
          </cell>
          <cell r="C1093" t="str">
            <v>STGZ_Hauptplatz</v>
          </cell>
          <cell r="D1093">
            <v>2</v>
          </cell>
          <cell r="E1093">
            <v>1</v>
          </cell>
          <cell r="F1093">
            <v>4.92</v>
          </cell>
          <cell r="G1093">
            <v>59.94</v>
          </cell>
          <cell r="H1093">
            <v>1.61</v>
          </cell>
          <cell r="I1093">
            <v>19.579999999999998</v>
          </cell>
          <cell r="J1093">
            <v>269.75</v>
          </cell>
        </row>
        <row r="1094">
          <cell r="A1094" t="str">
            <v>BSC_Graz_B</v>
          </cell>
          <cell r="B1094">
            <v>2366</v>
          </cell>
          <cell r="C1094" t="str">
            <v>STGZ_Hauptplatz</v>
          </cell>
          <cell r="D1094">
            <v>3</v>
          </cell>
          <cell r="E1094">
            <v>1</v>
          </cell>
          <cell r="F1094">
            <v>4.1900000000000004</v>
          </cell>
          <cell r="G1094">
            <v>51.13</v>
          </cell>
          <cell r="H1094">
            <v>1.1499999999999999</v>
          </cell>
          <cell r="I1094">
            <v>14.03</v>
          </cell>
          <cell r="J1094">
            <v>193.34</v>
          </cell>
        </row>
        <row r="1095">
          <cell r="A1095" t="str">
            <v>BSC_Graz_B</v>
          </cell>
          <cell r="B1095">
            <v>1896</v>
          </cell>
          <cell r="C1095" t="str">
            <v>STGZ_Hilmwarte</v>
          </cell>
          <cell r="D1095">
            <v>1</v>
          </cell>
          <cell r="E1095">
            <v>1</v>
          </cell>
          <cell r="F1095">
            <v>4.12</v>
          </cell>
          <cell r="G1095">
            <v>50.27</v>
          </cell>
          <cell r="H1095">
            <v>0.95</v>
          </cell>
          <cell r="I1095">
            <v>11.56</v>
          </cell>
          <cell r="J1095">
            <v>159.27000000000001</v>
          </cell>
        </row>
        <row r="1096">
          <cell r="A1096" t="str">
            <v>BSC_Graz_B</v>
          </cell>
          <cell r="B1096">
            <v>12824</v>
          </cell>
          <cell r="C1096" t="str">
            <v>STGZ_Hilmwarte</v>
          </cell>
          <cell r="D1096">
            <v>2</v>
          </cell>
          <cell r="E1096">
            <v>1</v>
          </cell>
          <cell r="F1096">
            <v>6.28</v>
          </cell>
          <cell r="G1096">
            <v>76.61</v>
          </cell>
          <cell r="H1096">
            <v>1.61</v>
          </cell>
          <cell r="I1096">
            <v>19.64</v>
          </cell>
          <cell r="J1096">
            <v>270.58</v>
          </cell>
        </row>
        <row r="1097">
          <cell r="A1097" t="str">
            <v>BSC_Graz_A</v>
          </cell>
          <cell r="B1097">
            <v>46</v>
          </cell>
          <cell r="C1097" t="str">
            <v>STGZ_Karl_Morre_Str</v>
          </cell>
          <cell r="D1097">
            <v>1</v>
          </cell>
          <cell r="E1097">
            <v>1</v>
          </cell>
          <cell r="F1097">
            <v>7.82</v>
          </cell>
          <cell r="G1097">
            <v>95.39</v>
          </cell>
          <cell r="H1097">
            <v>2.68</v>
          </cell>
          <cell r="I1097">
            <v>32.64</v>
          </cell>
          <cell r="J1097">
            <v>449.72</v>
          </cell>
        </row>
        <row r="1098">
          <cell r="A1098" t="str">
            <v>BSC_Graz_A</v>
          </cell>
          <cell r="B1098">
            <v>47</v>
          </cell>
          <cell r="C1098" t="str">
            <v>STGZ_Karl_Morre_Str</v>
          </cell>
          <cell r="D1098">
            <v>1</v>
          </cell>
          <cell r="E1098">
            <v>2</v>
          </cell>
          <cell r="F1098">
            <v>3.17</v>
          </cell>
          <cell r="G1098">
            <v>107.91</v>
          </cell>
          <cell r="H1098">
            <v>0.79</v>
          </cell>
          <cell r="I1098">
            <v>27.03</v>
          </cell>
          <cell r="J1098">
            <v>133.31</v>
          </cell>
        </row>
        <row r="1099">
          <cell r="A1099" t="str">
            <v>BSC_Graz_A</v>
          </cell>
          <cell r="B1099">
            <v>48</v>
          </cell>
          <cell r="C1099" t="str">
            <v>STGZ_Karl_Morre_Str</v>
          </cell>
          <cell r="D1099">
            <v>1</v>
          </cell>
          <cell r="E1099">
            <v>3</v>
          </cell>
          <cell r="F1099">
            <v>5.88</v>
          </cell>
          <cell r="G1099">
            <v>71.7</v>
          </cell>
          <cell r="H1099">
            <v>1.7</v>
          </cell>
          <cell r="I1099">
            <v>20.76</v>
          </cell>
          <cell r="J1099">
            <v>286.04000000000002</v>
          </cell>
        </row>
        <row r="1100">
          <cell r="A1100" t="str">
            <v>BSC_Graz_B</v>
          </cell>
          <cell r="B1100">
            <v>56</v>
          </cell>
          <cell r="C1100" t="str">
            <v>STGZ_Leonhardguertel</v>
          </cell>
          <cell r="D1100">
            <v>1</v>
          </cell>
          <cell r="E1100">
            <v>1</v>
          </cell>
          <cell r="F1100">
            <v>10.06</v>
          </cell>
          <cell r="G1100">
            <v>122.74</v>
          </cell>
          <cell r="H1100">
            <v>3.01</v>
          </cell>
          <cell r="I1100">
            <v>36.729999999999997</v>
          </cell>
          <cell r="J1100">
            <v>506.01</v>
          </cell>
        </row>
        <row r="1101">
          <cell r="A1101" t="str">
            <v>BSC_Graz_B</v>
          </cell>
          <cell r="B1101">
            <v>57</v>
          </cell>
          <cell r="C1101" t="str">
            <v>STGZ_Leonhardguertel</v>
          </cell>
          <cell r="D1101">
            <v>1</v>
          </cell>
          <cell r="E1101">
            <v>2</v>
          </cell>
          <cell r="F1101">
            <v>7.43</v>
          </cell>
          <cell r="G1101">
            <v>90.64</v>
          </cell>
          <cell r="H1101">
            <v>2.2000000000000002</v>
          </cell>
          <cell r="I1101">
            <v>26.89</v>
          </cell>
          <cell r="J1101">
            <v>370.38</v>
          </cell>
        </row>
        <row r="1102">
          <cell r="A1102" t="str">
            <v>BSC_Graz_B</v>
          </cell>
          <cell r="B1102">
            <v>58</v>
          </cell>
          <cell r="C1102" t="str">
            <v>STGZ_Leonhardguertel</v>
          </cell>
          <cell r="D1102">
            <v>1</v>
          </cell>
          <cell r="E1102">
            <v>3</v>
          </cell>
          <cell r="F1102">
            <v>10.83</v>
          </cell>
          <cell r="G1102">
            <v>132.07</v>
          </cell>
          <cell r="H1102">
            <v>3.43</v>
          </cell>
          <cell r="I1102">
            <v>41.77</v>
          </cell>
          <cell r="J1102">
            <v>575.45000000000005</v>
          </cell>
        </row>
        <row r="1103">
          <cell r="A1103" t="str">
            <v>BSC_Graz_B</v>
          </cell>
          <cell r="B1103">
            <v>1584</v>
          </cell>
          <cell r="C1103" t="str">
            <v>STGZ_Lustbuehelstrasse</v>
          </cell>
          <cell r="D1103">
            <v>1</v>
          </cell>
          <cell r="E1103">
            <v>1</v>
          </cell>
          <cell r="F1103">
            <v>5.87</v>
          </cell>
          <cell r="G1103">
            <v>71.61</v>
          </cell>
          <cell r="H1103">
            <v>1.69</v>
          </cell>
          <cell r="I1103">
            <v>20.66</v>
          </cell>
          <cell r="J1103">
            <v>284.67</v>
          </cell>
        </row>
        <row r="1104">
          <cell r="A1104" t="str">
            <v>BSC_Graz_A</v>
          </cell>
          <cell r="B1104">
            <v>3485</v>
          </cell>
          <cell r="C1104" t="str">
            <v>STGZ_Marienplatz</v>
          </cell>
          <cell r="D1104">
            <v>1</v>
          </cell>
          <cell r="E1104">
            <v>1</v>
          </cell>
          <cell r="F1104">
            <v>10.130000000000001</v>
          </cell>
          <cell r="G1104">
            <v>123.5</v>
          </cell>
          <cell r="H1104">
            <v>3.19</v>
          </cell>
          <cell r="I1104">
            <v>38.96</v>
          </cell>
          <cell r="J1104">
            <v>536.66999999999996</v>
          </cell>
        </row>
        <row r="1105">
          <cell r="A1105" t="str">
            <v>BSC_Graz_A</v>
          </cell>
          <cell r="B1105">
            <v>3585</v>
          </cell>
          <cell r="C1105" t="str">
            <v>STGZ_Marienplatz</v>
          </cell>
          <cell r="D1105">
            <v>1</v>
          </cell>
          <cell r="E1105">
            <v>2</v>
          </cell>
          <cell r="F1105">
            <v>6.81</v>
          </cell>
          <cell r="G1105">
            <v>83.08</v>
          </cell>
          <cell r="H1105">
            <v>2.17</v>
          </cell>
          <cell r="I1105">
            <v>26.47</v>
          </cell>
          <cell r="J1105">
            <v>364.64</v>
          </cell>
        </row>
        <row r="1106">
          <cell r="A1106" t="str">
            <v>BSC_Graz_A</v>
          </cell>
          <cell r="B1106">
            <v>3685</v>
          </cell>
          <cell r="C1106" t="str">
            <v>STGZ_Marienplatz</v>
          </cell>
          <cell r="D1106">
            <v>1</v>
          </cell>
          <cell r="E1106">
            <v>3</v>
          </cell>
          <cell r="F1106">
            <v>5.77</v>
          </cell>
          <cell r="G1106">
            <v>70.39</v>
          </cell>
          <cell r="H1106">
            <v>2.11</v>
          </cell>
          <cell r="I1106">
            <v>25.72</v>
          </cell>
          <cell r="J1106">
            <v>354.36</v>
          </cell>
        </row>
        <row r="1107">
          <cell r="A1107" t="str">
            <v>BSC_Graz_B</v>
          </cell>
          <cell r="B1107">
            <v>148</v>
          </cell>
          <cell r="C1107" t="str">
            <v>STGZ_Moserhofgasse</v>
          </cell>
          <cell r="D1107">
            <v>1</v>
          </cell>
          <cell r="E1107">
            <v>1</v>
          </cell>
          <cell r="F1107">
            <v>9.61</v>
          </cell>
          <cell r="G1107">
            <v>117.22</v>
          </cell>
          <cell r="H1107">
            <v>3.19</v>
          </cell>
          <cell r="I1107">
            <v>38.86</v>
          </cell>
          <cell r="J1107">
            <v>535.37</v>
          </cell>
        </row>
        <row r="1108">
          <cell r="A1108" t="str">
            <v>BSC_Graz_B</v>
          </cell>
          <cell r="B1108">
            <v>149</v>
          </cell>
          <cell r="C1108" t="str">
            <v>STGZ_Moserhofgasse</v>
          </cell>
          <cell r="D1108">
            <v>1</v>
          </cell>
          <cell r="E1108">
            <v>2</v>
          </cell>
          <cell r="F1108">
            <v>4.54</v>
          </cell>
          <cell r="G1108">
            <v>55.33</v>
          </cell>
          <cell r="H1108">
            <v>1.48</v>
          </cell>
          <cell r="I1108">
            <v>18.100000000000001</v>
          </cell>
          <cell r="J1108">
            <v>249.35</v>
          </cell>
        </row>
        <row r="1109">
          <cell r="A1109" t="str">
            <v>BSC_Graz_B</v>
          </cell>
          <cell r="B1109">
            <v>150</v>
          </cell>
          <cell r="C1109" t="str">
            <v>STGZ_Moserhofgasse</v>
          </cell>
          <cell r="D1109">
            <v>1</v>
          </cell>
          <cell r="E1109">
            <v>3</v>
          </cell>
          <cell r="F1109">
            <v>6.91</v>
          </cell>
          <cell r="G1109">
            <v>84.2</v>
          </cell>
          <cell r="H1109">
            <v>2.42</v>
          </cell>
          <cell r="I1109">
            <v>29.46</v>
          </cell>
          <cell r="J1109">
            <v>405.86</v>
          </cell>
        </row>
        <row r="1110">
          <cell r="A1110" t="str">
            <v>BSC_Graz_B</v>
          </cell>
          <cell r="B1110">
            <v>154</v>
          </cell>
          <cell r="C1110" t="str">
            <v>STGZ_Petrifelderstr</v>
          </cell>
          <cell r="D1110">
            <v>1</v>
          </cell>
          <cell r="E1110">
            <v>1</v>
          </cell>
          <cell r="F1110">
            <v>4.07</v>
          </cell>
          <cell r="G1110">
            <v>49.57</v>
          </cell>
          <cell r="H1110">
            <v>1.1299999999999999</v>
          </cell>
          <cell r="I1110">
            <v>13.76</v>
          </cell>
          <cell r="J1110">
            <v>189.59</v>
          </cell>
        </row>
        <row r="1111">
          <cell r="A1111" t="str">
            <v>BSC_Graz_B</v>
          </cell>
          <cell r="B1111">
            <v>155</v>
          </cell>
          <cell r="C1111" t="str">
            <v>STGZ_Petrifelderstr</v>
          </cell>
          <cell r="D1111">
            <v>1</v>
          </cell>
          <cell r="E1111">
            <v>2</v>
          </cell>
          <cell r="F1111">
            <v>3.22</v>
          </cell>
          <cell r="G1111">
            <v>39.270000000000003</v>
          </cell>
          <cell r="H1111">
            <v>0.79</v>
          </cell>
          <cell r="I1111">
            <v>9.6</v>
          </cell>
          <cell r="J1111">
            <v>132.30000000000001</v>
          </cell>
        </row>
        <row r="1112">
          <cell r="A1112" t="str">
            <v>BSC_Graz_B</v>
          </cell>
          <cell r="B1112">
            <v>156</v>
          </cell>
          <cell r="C1112" t="str">
            <v>STGZ_Petrifelderstr</v>
          </cell>
          <cell r="D1112">
            <v>1</v>
          </cell>
          <cell r="E1112">
            <v>3</v>
          </cell>
          <cell r="F1112">
            <v>3.85</v>
          </cell>
          <cell r="G1112">
            <v>46.89</v>
          </cell>
          <cell r="H1112">
            <v>1.05</v>
          </cell>
          <cell r="I1112">
            <v>12.75</v>
          </cell>
          <cell r="J1112">
            <v>175.64</v>
          </cell>
        </row>
        <row r="1113">
          <cell r="A1113" t="str">
            <v>BSC_Graz_A</v>
          </cell>
          <cell r="B1113">
            <v>39</v>
          </cell>
          <cell r="C1113" t="str">
            <v>STGZ_Puchstr</v>
          </cell>
          <cell r="D1113">
            <v>1</v>
          </cell>
          <cell r="E1113">
            <v>1</v>
          </cell>
          <cell r="F1113">
            <v>5.12</v>
          </cell>
          <cell r="G1113">
            <v>62.44</v>
          </cell>
          <cell r="H1113">
            <v>1.57</v>
          </cell>
          <cell r="I1113">
            <v>19.21</v>
          </cell>
          <cell r="J1113">
            <v>264.58</v>
          </cell>
        </row>
        <row r="1114">
          <cell r="A1114" t="str">
            <v>BSC_Graz_A</v>
          </cell>
          <cell r="B1114">
            <v>41</v>
          </cell>
          <cell r="C1114" t="str">
            <v>STGZ_Puchstr</v>
          </cell>
          <cell r="D1114">
            <v>1</v>
          </cell>
          <cell r="E1114">
            <v>2</v>
          </cell>
          <cell r="F1114">
            <v>3.02</v>
          </cell>
          <cell r="G1114">
            <v>36.799999999999997</v>
          </cell>
          <cell r="H1114">
            <v>0.75</v>
          </cell>
          <cell r="I1114">
            <v>9.18</v>
          </cell>
          <cell r="J1114">
            <v>126.53</v>
          </cell>
        </row>
        <row r="1115">
          <cell r="A1115" t="str">
            <v>BSC_Graz_A</v>
          </cell>
          <cell r="B1115">
            <v>42</v>
          </cell>
          <cell r="C1115" t="str">
            <v>STGZ_Puchstr</v>
          </cell>
          <cell r="D1115">
            <v>1</v>
          </cell>
          <cell r="E1115">
            <v>3</v>
          </cell>
          <cell r="F1115">
            <v>5.52</v>
          </cell>
          <cell r="G1115">
            <v>67.31</v>
          </cell>
          <cell r="H1115">
            <v>1.55</v>
          </cell>
          <cell r="I1115">
            <v>18.88</v>
          </cell>
          <cell r="J1115">
            <v>260.16000000000003</v>
          </cell>
        </row>
        <row r="1116">
          <cell r="A1116" t="str">
            <v>BSC_Graz_A</v>
          </cell>
          <cell r="B1116">
            <v>482</v>
          </cell>
          <cell r="C1116" t="str">
            <v>STGZ_Raach</v>
          </cell>
          <cell r="D1116">
            <v>1</v>
          </cell>
          <cell r="E1116">
            <v>1</v>
          </cell>
          <cell r="F1116">
            <v>1.53</v>
          </cell>
          <cell r="G1116">
            <v>52.29</v>
          </cell>
          <cell r="H1116">
            <v>0.43</v>
          </cell>
          <cell r="I1116">
            <v>14.59</v>
          </cell>
          <cell r="J1116">
            <v>71.95</v>
          </cell>
        </row>
        <row r="1117">
          <cell r="A1117" t="str">
            <v>BSC_Graz_B</v>
          </cell>
          <cell r="B1117">
            <v>1587</v>
          </cell>
          <cell r="C1117" t="str">
            <v>STGZ_Schoberweg</v>
          </cell>
          <cell r="D1117">
            <v>1</v>
          </cell>
          <cell r="E1117">
            <v>1</v>
          </cell>
          <cell r="F1117">
            <v>4.08</v>
          </cell>
          <cell r="G1117">
            <v>49.82</v>
          </cell>
          <cell r="H1117">
            <v>1.26</v>
          </cell>
          <cell r="I1117">
            <v>15.42</v>
          </cell>
          <cell r="J1117">
            <v>212.38</v>
          </cell>
        </row>
        <row r="1118">
          <cell r="A1118" t="str">
            <v>BSC_Graz_A</v>
          </cell>
          <cell r="B1118">
            <v>1161</v>
          </cell>
          <cell r="C1118" t="str">
            <v>STGZ_St_Veiter_Str</v>
          </cell>
          <cell r="D1118">
            <v>1</v>
          </cell>
          <cell r="E1118">
            <v>1</v>
          </cell>
          <cell r="F1118">
            <v>2.71</v>
          </cell>
          <cell r="G1118">
            <v>33.08</v>
          </cell>
          <cell r="H1118">
            <v>0.64</v>
          </cell>
          <cell r="I1118">
            <v>7.78</v>
          </cell>
          <cell r="J1118">
            <v>107.15</v>
          </cell>
        </row>
        <row r="1119">
          <cell r="A1119" t="str">
            <v>BSC_Graz_A</v>
          </cell>
          <cell r="B1119">
            <v>1162</v>
          </cell>
          <cell r="C1119" t="str">
            <v>STGZ_St_Veiter_Str</v>
          </cell>
          <cell r="D1119">
            <v>1</v>
          </cell>
          <cell r="E1119">
            <v>2</v>
          </cell>
          <cell r="F1119">
            <v>5.94</v>
          </cell>
          <cell r="G1119">
            <v>72.47</v>
          </cell>
          <cell r="H1119">
            <v>1.86</v>
          </cell>
          <cell r="I1119">
            <v>22.67</v>
          </cell>
          <cell r="J1119">
            <v>312.33999999999997</v>
          </cell>
        </row>
        <row r="1120">
          <cell r="A1120" t="str">
            <v>BSC_Graz_A</v>
          </cell>
          <cell r="B1120">
            <v>1163</v>
          </cell>
          <cell r="C1120" t="str">
            <v>STGZ_St_Veiter_Str</v>
          </cell>
          <cell r="D1120">
            <v>1</v>
          </cell>
          <cell r="E1120">
            <v>3</v>
          </cell>
          <cell r="F1120">
            <v>1.37</v>
          </cell>
          <cell r="G1120">
            <v>46.76</v>
          </cell>
          <cell r="H1120">
            <v>0.15</v>
          </cell>
          <cell r="I1120">
            <v>5.03</v>
          </cell>
          <cell r="J1120">
            <v>24.81</v>
          </cell>
        </row>
        <row r="1121">
          <cell r="A1121" t="str">
            <v>BSC_Graz_A</v>
          </cell>
          <cell r="B1121">
            <v>43</v>
          </cell>
          <cell r="C1121" t="str">
            <v>STGZ_Suedbahnstr</v>
          </cell>
          <cell r="D1121">
            <v>1</v>
          </cell>
          <cell r="E1121">
            <v>1</v>
          </cell>
          <cell r="F1121">
            <v>5.97</v>
          </cell>
          <cell r="G1121">
            <v>72.86</v>
          </cell>
          <cell r="H1121">
            <v>1.82</v>
          </cell>
          <cell r="I1121">
            <v>22.18</v>
          </cell>
          <cell r="J1121">
            <v>305.62</v>
          </cell>
        </row>
        <row r="1122">
          <cell r="A1122" t="str">
            <v>BSC_Graz_A</v>
          </cell>
          <cell r="B1122">
            <v>44</v>
          </cell>
          <cell r="C1122" t="str">
            <v>STGZ_Suedbahnstr</v>
          </cell>
          <cell r="D1122">
            <v>1</v>
          </cell>
          <cell r="E1122">
            <v>2</v>
          </cell>
          <cell r="F1122">
            <v>4.46</v>
          </cell>
          <cell r="G1122">
            <v>54.33</v>
          </cell>
          <cell r="H1122">
            <v>1.28</v>
          </cell>
          <cell r="I1122">
            <v>15.65</v>
          </cell>
          <cell r="J1122">
            <v>215.54</v>
          </cell>
        </row>
        <row r="1123">
          <cell r="A1123" t="str">
            <v>BSC_Graz_A</v>
          </cell>
          <cell r="B1123">
            <v>45</v>
          </cell>
          <cell r="C1123" t="str">
            <v>STGZ_Suedbahnstr</v>
          </cell>
          <cell r="D1123">
            <v>1</v>
          </cell>
          <cell r="E1123">
            <v>3</v>
          </cell>
          <cell r="F1123">
            <v>4.7699999999999996</v>
          </cell>
          <cell r="G1123">
            <v>58.14</v>
          </cell>
          <cell r="H1123">
            <v>1.59</v>
          </cell>
          <cell r="I1123">
            <v>19.399999999999999</v>
          </cell>
          <cell r="J1123">
            <v>267.25</v>
          </cell>
        </row>
        <row r="1124">
          <cell r="A1124" t="str">
            <v>BSC_Graz_C</v>
          </cell>
          <cell r="B1124">
            <v>151</v>
          </cell>
          <cell r="C1124" t="str">
            <v>STGZ_Triester_Str</v>
          </cell>
          <cell r="D1124">
            <v>1</v>
          </cell>
          <cell r="E1124">
            <v>1</v>
          </cell>
          <cell r="F1124">
            <v>3.06</v>
          </cell>
          <cell r="G1124">
            <v>37.25</v>
          </cell>
          <cell r="H1124">
            <v>0.75</v>
          </cell>
          <cell r="I1124">
            <v>9.18</v>
          </cell>
          <cell r="J1124">
            <v>126.53</v>
          </cell>
        </row>
        <row r="1125">
          <cell r="A1125" t="str">
            <v>BSC_Graz_C</v>
          </cell>
          <cell r="B1125">
            <v>152</v>
          </cell>
          <cell r="C1125" t="str">
            <v>STGZ_Triester_Str</v>
          </cell>
          <cell r="D1125">
            <v>1</v>
          </cell>
          <cell r="E1125">
            <v>2</v>
          </cell>
          <cell r="F1125">
            <v>4.0999999999999996</v>
          </cell>
          <cell r="G1125">
            <v>49.97</v>
          </cell>
          <cell r="H1125">
            <v>1.06</v>
          </cell>
          <cell r="I1125">
            <v>12.98</v>
          </cell>
          <cell r="J1125">
            <v>178.78</v>
          </cell>
        </row>
        <row r="1126">
          <cell r="A1126" t="str">
            <v>BSC_Graz_C</v>
          </cell>
          <cell r="B1126">
            <v>153</v>
          </cell>
          <cell r="C1126" t="str">
            <v>STGZ_Triester_Str</v>
          </cell>
          <cell r="D1126">
            <v>1</v>
          </cell>
          <cell r="E1126">
            <v>3</v>
          </cell>
          <cell r="F1126">
            <v>3.47</v>
          </cell>
          <cell r="G1126">
            <v>42.35</v>
          </cell>
          <cell r="H1126">
            <v>0.95</v>
          </cell>
          <cell r="I1126">
            <v>11.63</v>
          </cell>
          <cell r="J1126">
            <v>160.19</v>
          </cell>
        </row>
        <row r="1127">
          <cell r="A1127" t="str">
            <v>BSC_Graz_A</v>
          </cell>
          <cell r="B1127">
            <v>2297</v>
          </cell>
          <cell r="C1127" t="str">
            <v>STGZ_TU_Plabutsch</v>
          </cell>
          <cell r="D1127">
            <v>1</v>
          </cell>
          <cell r="E1127">
            <v>1</v>
          </cell>
          <cell r="F1127">
            <v>1.48</v>
          </cell>
          <cell r="G1127">
            <v>18.05</v>
          </cell>
          <cell r="H1127">
            <v>0.17</v>
          </cell>
          <cell r="I1127">
            <v>2.12</v>
          </cell>
          <cell r="J1127">
            <v>29.18</v>
          </cell>
        </row>
        <row r="1128">
          <cell r="A1128" t="str">
            <v>BSC_Graz_B</v>
          </cell>
          <cell r="B1128">
            <v>362</v>
          </cell>
          <cell r="C1128" t="str">
            <v>STGZ_Waltendorfer_Str</v>
          </cell>
          <cell r="D1128">
            <v>1</v>
          </cell>
          <cell r="E1128">
            <v>1</v>
          </cell>
          <cell r="F1128">
            <v>1.54</v>
          </cell>
          <cell r="G1128">
            <v>52.55</v>
          </cell>
          <cell r="H1128">
            <v>0.33</v>
          </cell>
          <cell r="I1128">
            <v>11.23</v>
          </cell>
          <cell r="J1128">
            <v>55.38</v>
          </cell>
        </row>
        <row r="1129">
          <cell r="A1129" t="str">
            <v>BSC_Graz_B</v>
          </cell>
          <cell r="B1129">
            <v>363</v>
          </cell>
          <cell r="C1129" t="str">
            <v>STGZ_Waltendorfer_Str</v>
          </cell>
          <cell r="D1129">
            <v>1</v>
          </cell>
          <cell r="E1129">
            <v>2</v>
          </cell>
          <cell r="F1129">
            <v>0.65</v>
          </cell>
          <cell r="G1129">
            <v>22.06</v>
          </cell>
          <cell r="H1129">
            <v>0.09</v>
          </cell>
          <cell r="I1129">
            <v>2.93</v>
          </cell>
          <cell r="J1129">
            <v>14.43</v>
          </cell>
        </row>
        <row r="1130">
          <cell r="A1130" t="str">
            <v>BSC_Graz_B</v>
          </cell>
          <cell r="B1130">
            <v>364</v>
          </cell>
          <cell r="C1130" t="str">
            <v>STGZ_Waltendorfer_Str</v>
          </cell>
          <cell r="D1130">
            <v>1</v>
          </cell>
          <cell r="E1130">
            <v>3</v>
          </cell>
          <cell r="F1130">
            <v>2.38</v>
          </cell>
          <cell r="G1130">
            <v>80.989999999999995</v>
          </cell>
          <cell r="H1130">
            <v>0.65</v>
          </cell>
          <cell r="I1130">
            <v>22.07</v>
          </cell>
          <cell r="J1130">
            <v>108.82</v>
          </cell>
        </row>
        <row r="1131">
          <cell r="A1131" t="str">
            <v>BSC_Hartberg_A</v>
          </cell>
          <cell r="B1131">
            <v>473</v>
          </cell>
          <cell r="C1131" t="str">
            <v>STHB_Bad_Waltersdorf</v>
          </cell>
          <cell r="D1131">
            <v>1</v>
          </cell>
          <cell r="E1131">
            <v>1</v>
          </cell>
          <cell r="F1131">
            <v>3.12</v>
          </cell>
          <cell r="G1131">
            <v>106.37</v>
          </cell>
          <cell r="H1131">
            <v>1.1000000000000001</v>
          </cell>
          <cell r="I1131">
            <v>37.58</v>
          </cell>
          <cell r="J1131">
            <v>185.3</v>
          </cell>
        </row>
        <row r="1132">
          <cell r="A1132" t="str">
            <v>BSC_Hartberg_A</v>
          </cell>
          <cell r="B1132">
            <v>1248</v>
          </cell>
          <cell r="C1132" t="str">
            <v>STHB_Friedberg</v>
          </cell>
          <cell r="D1132">
            <v>1</v>
          </cell>
          <cell r="E1132">
            <v>1</v>
          </cell>
          <cell r="F1132">
            <v>1.39</v>
          </cell>
          <cell r="G1132">
            <v>16.95</v>
          </cell>
          <cell r="H1132">
            <v>0.28000000000000003</v>
          </cell>
          <cell r="I1132">
            <v>3.43</v>
          </cell>
          <cell r="J1132">
            <v>47.3</v>
          </cell>
        </row>
        <row r="1133">
          <cell r="A1133" t="str">
            <v>BSC_Hartberg_A</v>
          </cell>
          <cell r="B1133">
            <v>1035</v>
          </cell>
          <cell r="C1133" t="str">
            <v>STHB_Grafendorf</v>
          </cell>
          <cell r="D1133">
            <v>1</v>
          </cell>
          <cell r="E1133">
            <v>1</v>
          </cell>
          <cell r="F1133">
            <v>1.25</v>
          </cell>
          <cell r="G1133">
            <v>42.58</v>
          </cell>
          <cell r="H1133">
            <v>0.2</v>
          </cell>
          <cell r="I1133">
            <v>6.95</v>
          </cell>
          <cell r="J1133">
            <v>34.270000000000003</v>
          </cell>
        </row>
        <row r="1134">
          <cell r="A1134" t="str">
            <v>BSC_Hartberg_A</v>
          </cell>
          <cell r="B1134">
            <v>373</v>
          </cell>
          <cell r="C1134" t="str">
            <v>STHB_Hartberg</v>
          </cell>
          <cell r="D1134">
            <v>1</v>
          </cell>
          <cell r="E1134">
            <v>1</v>
          </cell>
          <cell r="F1134">
            <v>3.27</v>
          </cell>
          <cell r="G1134">
            <v>39.82</v>
          </cell>
          <cell r="H1134">
            <v>0.89</v>
          </cell>
          <cell r="I1134">
            <v>10.87</v>
          </cell>
          <cell r="J1134">
            <v>149.71</v>
          </cell>
        </row>
        <row r="1135">
          <cell r="A1135" t="str">
            <v>BSC_Hartberg_A</v>
          </cell>
          <cell r="B1135">
            <v>372</v>
          </cell>
          <cell r="C1135" t="str">
            <v>STHB_Hopfau</v>
          </cell>
          <cell r="D1135">
            <v>1</v>
          </cell>
          <cell r="E1135">
            <v>1</v>
          </cell>
          <cell r="F1135">
            <v>0.76</v>
          </cell>
          <cell r="G1135">
            <v>25.72</v>
          </cell>
          <cell r="H1135">
            <v>0.15</v>
          </cell>
          <cell r="I1135">
            <v>5.01</v>
          </cell>
          <cell r="J1135">
            <v>24.7</v>
          </cell>
        </row>
        <row r="1136">
          <cell r="A1136" t="str">
            <v>BSC_Hartberg_A</v>
          </cell>
          <cell r="B1136">
            <v>1588</v>
          </cell>
          <cell r="C1136" t="str">
            <v>STHB_Kaindorf</v>
          </cell>
          <cell r="D1136">
            <v>1</v>
          </cell>
          <cell r="E1136">
            <v>1</v>
          </cell>
          <cell r="F1136">
            <v>2.52</v>
          </cell>
          <cell r="G1136">
            <v>30.7</v>
          </cell>
          <cell r="H1136">
            <v>0.66</v>
          </cell>
          <cell r="I1136">
            <v>8.08</v>
          </cell>
          <cell r="J1136">
            <v>111.35</v>
          </cell>
        </row>
        <row r="1137">
          <cell r="A1137" t="str">
            <v>BSC_Hartberg_A</v>
          </cell>
          <cell r="B1137">
            <v>1589</v>
          </cell>
          <cell r="C1137" t="str">
            <v>STHB_Maria_Fieberbruendl</v>
          </cell>
          <cell r="D1137">
            <v>1</v>
          </cell>
          <cell r="E1137">
            <v>1</v>
          </cell>
          <cell r="F1137">
            <v>2.15</v>
          </cell>
          <cell r="G1137">
            <v>26.19</v>
          </cell>
          <cell r="H1137">
            <v>0.66</v>
          </cell>
          <cell r="I1137">
            <v>8.02</v>
          </cell>
          <cell r="J1137">
            <v>110.55</v>
          </cell>
        </row>
        <row r="1138">
          <cell r="A1138" t="str">
            <v>BSC_Hartberg_A</v>
          </cell>
          <cell r="B1138">
            <v>1250</v>
          </cell>
          <cell r="C1138" t="str">
            <v>STHB_Schlag</v>
          </cell>
          <cell r="D1138">
            <v>1</v>
          </cell>
          <cell r="E1138">
            <v>1</v>
          </cell>
          <cell r="F1138">
            <v>2.68</v>
          </cell>
          <cell r="G1138">
            <v>91.21</v>
          </cell>
          <cell r="H1138">
            <v>0.84</v>
          </cell>
          <cell r="I1138">
            <v>28.7</v>
          </cell>
          <cell r="J1138">
            <v>141.55000000000001</v>
          </cell>
        </row>
        <row r="1139">
          <cell r="A1139" t="str">
            <v>BSC_Hartberg_A</v>
          </cell>
          <cell r="B1139">
            <v>376</v>
          </cell>
          <cell r="C1139" t="str">
            <v>STHB_Sparberegg</v>
          </cell>
          <cell r="D1139">
            <v>1</v>
          </cell>
          <cell r="E1139">
            <v>1</v>
          </cell>
          <cell r="F1139">
            <v>1.25</v>
          </cell>
          <cell r="G1139">
            <v>42.58</v>
          </cell>
          <cell r="H1139">
            <v>0.33</v>
          </cell>
          <cell r="I1139">
            <v>11.18</v>
          </cell>
          <cell r="J1139">
            <v>55.15</v>
          </cell>
        </row>
        <row r="1140">
          <cell r="A1140" t="str">
            <v>BSC_Hartberg_A</v>
          </cell>
          <cell r="B1140">
            <v>374</v>
          </cell>
          <cell r="C1140" t="str">
            <v>STHB_St_Johann</v>
          </cell>
          <cell r="D1140">
            <v>1</v>
          </cell>
          <cell r="E1140">
            <v>1</v>
          </cell>
          <cell r="F1140">
            <v>0.8</v>
          </cell>
          <cell r="G1140">
            <v>9.7899999999999991</v>
          </cell>
          <cell r="H1140">
            <v>0.16</v>
          </cell>
          <cell r="I1140">
            <v>2</v>
          </cell>
          <cell r="J1140">
            <v>27.59</v>
          </cell>
        </row>
        <row r="1141">
          <cell r="A1141" t="str">
            <v>BSC_Hartberg_A</v>
          </cell>
          <cell r="B1141">
            <v>377</v>
          </cell>
          <cell r="C1141" t="str">
            <v>STHB_Zoebern</v>
          </cell>
          <cell r="D1141">
            <v>1</v>
          </cell>
          <cell r="E1141">
            <v>1</v>
          </cell>
          <cell r="F1141">
            <v>1.5</v>
          </cell>
          <cell r="G1141">
            <v>50.93</v>
          </cell>
          <cell r="H1141">
            <v>0.45</v>
          </cell>
          <cell r="I1141">
            <v>15.19</v>
          </cell>
          <cell r="J1141">
            <v>74.89</v>
          </cell>
        </row>
        <row r="1142">
          <cell r="A1142" t="str">
            <v>BSC_Judenburg_A</v>
          </cell>
          <cell r="B1142">
            <v>1302</v>
          </cell>
          <cell r="C1142" t="str">
            <v>STJU_Fohnsdorf</v>
          </cell>
          <cell r="D1142">
            <v>1</v>
          </cell>
          <cell r="E1142">
            <v>1</v>
          </cell>
          <cell r="F1142">
            <v>2.5299999999999998</v>
          </cell>
          <cell r="G1142">
            <v>30.85</v>
          </cell>
          <cell r="H1142">
            <v>0.54</v>
          </cell>
          <cell r="I1142">
            <v>6.54</v>
          </cell>
          <cell r="J1142">
            <v>90.15</v>
          </cell>
        </row>
        <row r="1143">
          <cell r="A1143" t="str">
            <v>BSC_Judenburg_A</v>
          </cell>
          <cell r="B1143">
            <v>1303</v>
          </cell>
          <cell r="C1143" t="str">
            <v>STJU_Fohnsdorf</v>
          </cell>
          <cell r="D1143">
            <v>1</v>
          </cell>
          <cell r="E1143">
            <v>2</v>
          </cell>
          <cell r="F1143">
            <v>2.42</v>
          </cell>
          <cell r="G1143">
            <v>29.57</v>
          </cell>
          <cell r="H1143">
            <v>0.64</v>
          </cell>
          <cell r="I1143">
            <v>7.84</v>
          </cell>
          <cell r="J1143">
            <v>107.94</v>
          </cell>
        </row>
        <row r="1144">
          <cell r="A1144" t="str">
            <v>BSC_Judenburg_A</v>
          </cell>
          <cell r="B1144">
            <v>1299</v>
          </cell>
          <cell r="C1144" t="str">
            <v>STJU_Judenburg</v>
          </cell>
          <cell r="D1144">
            <v>1</v>
          </cell>
          <cell r="E1144">
            <v>1</v>
          </cell>
          <cell r="F1144">
            <v>2.92</v>
          </cell>
          <cell r="G1144">
            <v>35.67</v>
          </cell>
          <cell r="H1144">
            <v>0.78</v>
          </cell>
          <cell r="I1144">
            <v>9.49</v>
          </cell>
          <cell r="J1144">
            <v>130.75</v>
          </cell>
        </row>
        <row r="1145">
          <cell r="A1145" t="str">
            <v>BSC_Judenburg_A</v>
          </cell>
          <cell r="B1145">
            <v>1300</v>
          </cell>
          <cell r="C1145" t="str">
            <v>STJU_Judenburg</v>
          </cell>
          <cell r="D1145">
            <v>1</v>
          </cell>
          <cell r="E1145">
            <v>2</v>
          </cell>
          <cell r="F1145">
            <v>4.24</v>
          </cell>
          <cell r="G1145">
            <v>51.67</v>
          </cell>
          <cell r="H1145">
            <v>1.1499999999999999</v>
          </cell>
          <cell r="I1145">
            <v>14.02</v>
          </cell>
          <cell r="J1145">
            <v>193.16</v>
          </cell>
        </row>
        <row r="1146">
          <cell r="A1146" t="str">
            <v>BSC_Judenburg_A</v>
          </cell>
          <cell r="B1146">
            <v>2436</v>
          </cell>
          <cell r="C1146" t="str">
            <v>STJU_Obdacher_Sattel</v>
          </cell>
          <cell r="D1146">
            <v>1</v>
          </cell>
          <cell r="E1146">
            <v>1</v>
          </cell>
          <cell r="F1146">
            <v>0.79</v>
          </cell>
          <cell r="G1146">
            <v>26.91</v>
          </cell>
          <cell r="H1146">
            <v>0.03</v>
          </cell>
          <cell r="I1146">
            <v>1.1100000000000001</v>
          </cell>
          <cell r="J1146">
            <v>5.49</v>
          </cell>
        </row>
        <row r="1147">
          <cell r="A1147" t="str">
            <v>BSC_Judenburg_A</v>
          </cell>
          <cell r="B1147">
            <v>1050</v>
          </cell>
          <cell r="C1147" t="str">
            <v>STJU_Poels</v>
          </cell>
          <cell r="D1147">
            <v>1</v>
          </cell>
          <cell r="E1147">
            <v>1</v>
          </cell>
          <cell r="F1147">
            <v>2.5299999999999998</v>
          </cell>
          <cell r="G1147">
            <v>86.27</v>
          </cell>
          <cell r="H1147">
            <v>0.57999999999999996</v>
          </cell>
          <cell r="I1147">
            <v>19.66</v>
          </cell>
          <cell r="J1147">
            <v>96.94</v>
          </cell>
        </row>
        <row r="1148">
          <cell r="A1148" t="str">
            <v>BSC_Judenburg_A</v>
          </cell>
          <cell r="B1148">
            <v>8875</v>
          </cell>
          <cell r="C1148" t="str">
            <v>STJU_Roetscher</v>
          </cell>
          <cell r="D1148">
            <v>1</v>
          </cell>
          <cell r="E1148">
            <v>1</v>
          </cell>
          <cell r="F1148">
            <v>0.56000000000000005</v>
          </cell>
          <cell r="G1148">
            <v>18.989999999999998</v>
          </cell>
          <cell r="H1148">
            <v>0.09</v>
          </cell>
          <cell r="I1148">
            <v>2.93</v>
          </cell>
          <cell r="J1148">
            <v>14.45</v>
          </cell>
        </row>
        <row r="1149">
          <cell r="A1149" t="str">
            <v>BSC_Judenburg_A</v>
          </cell>
          <cell r="B1149">
            <v>1051</v>
          </cell>
          <cell r="C1149" t="str">
            <v>STJU_Unzmarkt</v>
          </cell>
          <cell r="D1149">
            <v>1</v>
          </cell>
          <cell r="E1149">
            <v>1</v>
          </cell>
          <cell r="F1149">
            <v>1.52</v>
          </cell>
          <cell r="G1149">
            <v>18.57</v>
          </cell>
          <cell r="H1149">
            <v>0.22</v>
          </cell>
          <cell r="I1149">
            <v>2.64</v>
          </cell>
          <cell r="J1149">
            <v>36.35</v>
          </cell>
        </row>
        <row r="1150">
          <cell r="A1150" t="str">
            <v>BSC_Judenburg_A</v>
          </cell>
          <cell r="B1150">
            <v>1304</v>
          </cell>
          <cell r="C1150" t="str">
            <v>STJU_Weisskirchen</v>
          </cell>
          <cell r="D1150">
            <v>1</v>
          </cell>
          <cell r="E1150">
            <v>1</v>
          </cell>
          <cell r="F1150">
            <v>2.17</v>
          </cell>
          <cell r="G1150">
            <v>26.43</v>
          </cell>
          <cell r="H1150">
            <v>0.43</v>
          </cell>
          <cell r="I1150">
            <v>5.25</v>
          </cell>
          <cell r="J1150">
            <v>72.36</v>
          </cell>
        </row>
        <row r="1151">
          <cell r="A1151" t="str">
            <v>BSC_Judenburg_A</v>
          </cell>
          <cell r="B1151">
            <v>2082</v>
          </cell>
          <cell r="C1151" t="str">
            <v>STJU_Zeltweg</v>
          </cell>
          <cell r="D1151">
            <v>1</v>
          </cell>
          <cell r="E1151">
            <v>1</v>
          </cell>
          <cell r="F1151">
            <v>1.71</v>
          </cell>
          <cell r="G1151">
            <v>58.34</v>
          </cell>
          <cell r="H1151">
            <v>0.34</v>
          </cell>
          <cell r="I1151">
            <v>11.67</v>
          </cell>
          <cell r="J1151">
            <v>57.53</v>
          </cell>
        </row>
        <row r="1152">
          <cell r="A1152" t="str">
            <v>BSC_Judenburg_A</v>
          </cell>
          <cell r="B1152">
            <v>2083</v>
          </cell>
          <cell r="C1152" t="str">
            <v>STJU_Zeltweg</v>
          </cell>
          <cell r="D1152">
            <v>1</v>
          </cell>
          <cell r="E1152">
            <v>2</v>
          </cell>
          <cell r="F1152">
            <v>1.65</v>
          </cell>
          <cell r="G1152">
            <v>20.149999999999999</v>
          </cell>
          <cell r="H1152">
            <v>0.42</v>
          </cell>
          <cell r="I1152">
            <v>5.14</v>
          </cell>
          <cell r="J1152">
            <v>70.87</v>
          </cell>
        </row>
        <row r="1153">
          <cell r="A1153" t="str">
            <v>BSC_Judenburg_A</v>
          </cell>
          <cell r="B1153">
            <v>2084</v>
          </cell>
          <cell r="C1153" t="str">
            <v>STJU_Zeltweg</v>
          </cell>
          <cell r="D1153">
            <v>1</v>
          </cell>
          <cell r="E1153">
            <v>3</v>
          </cell>
          <cell r="F1153">
            <v>1.91</v>
          </cell>
          <cell r="G1153">
            <v>23.32</v>
          </cell>
          <cell r="H1153">
            <v>0.48</v>
          </cell>
          <cell r="I1153">
            <v>5.85</v>
          </cell>
          <cell r="J1153">
            <v>80.66</v>
          </cell>
        </row>
        <row r="1154">
          <cell r="A1154" t="str">
            <v>BSC_Judenburg_A</v>
          </cell>
          <cell r="B1154">
            <v>1290</v>
          </cell>
          <cell r="C1154" t="str">
            <v>STKF_Knittelfeld</v>
          </cell>
          <cell r="D1154">
            <v>1</v>
          </cell>
          <cell r="E1154">
            <v>1</v>
          </cell>
          <cell r="F1154">
            <v>3.34</v>
          </cell>
          <cell r="G1154">
            <v>40.700000000000003</v>
          </cell>
          <cell r="H1154">
            <v>1.1000000000000001</v>
          </cell>
          <cell r="I1154">
            <v>13.4</v>
          </cell>
          <cell r="J1154">
            <v>184.57</v>
          </cell>
        </row>
        <row r="1155">
          <cell r="A1155" t="str">
            <v>BSC_Judenburg_A</v>
          </cell>
          <cell r="B1155">
            <v>1291</v>
          </cell>
          <cell r="C1155" t="str">
            <v>STKF_Knittelfeld</v>
          </cell>
          <cell r="D1155">
            <v>1</v>
          </cell>
          <cell r="E1155">
            <v>2</v>
          </cell>
          <cell r="F1155">
            <v>3.35</v>
          </cell>
          <cell r="G1155">
            <v>40.85</v>
          </cell>
          <cell r="H1155">
            <v>0.95</v>
          </cell>
          <cell r="I1155">
            <v>11.61</v>
          </cell>
          <cell r="J1155">
            <v>159.91</v>
          </cell>
        </row>
        <row r="1156">
          <cell r="A1156" t="str">
            <v>BSC_Judenburg_A</v>
          </cell>
          <cell r="B1156">
            <v>1292</v>
          </cell>
          <cell r="C1156" t="str">
            <v>STKF_Knittelfeld</v>
          </cell>
          <cell r="D1156">
            <v>1</v>
          </cell>
          <cell r="E1156">
            <v>3</v>
          </cell>
          <cell r="F1156">
            <v>4.66</v>
          </cell>
          <cell r="G1156">
            <v>56.86</v>
          </cell>
          <cell r="H1156">
            <v>0.96</v>
          </cell>
          <cell r="I1156">
            <v>11.67</v>
          </cell>
          <cell r="J1156">
            <v>160.78</v>
          </cell>
        </row>
        <row r="1157">
          <cell r="A1157" t="str">
            <v>BSC_Judenburg_A</v>
          </cell>
          <cell r="B1157">
            <v>1604</v>
          </cell>
          <cell r="C1157" t="str">
            <v>STKF_Oesterreichring</v>
          </cell>
          <cell r="D1157">
            <v>1</v>
          </cell>
          <cell r="E1157">
            <v>1</v>
          </cell>
          <cell r="F1157">
            <v>0.22</v>
          </cell>
          <cell r="G1157">
            <v>1.0900000000000001</v>
          </cell>
          <cell r="H1157">
            <v>0.01</v>
          </cell>
          <cell r="I1157">
            <v>7.0000000000000007E-2</v>
          </cell>
          <cell r="J1157">
            <v>2.44</v>
          </cell>
        </row>
        <row r="1158">
          <cell r="A1158" t="str">
            <v>BSC_Judenburg_A</v>
          </cell>
          <cell r="B1158">
            <v>2373</v>
          </cell>
          <cell r="C1158" t="str">
            <v>STKF_Oesterreichring</v>
          </cell>
          <cell r="D1158">
            <v>2</v>
          </cell>
          <cell r="E1158">
            <v>1</v>
          </cell>
          <cell r="F1158">
            <v>1.34</v>
          </cell>
          <cell r="G1158">
            <v>9.5299999999999994</v>
          </cell>
          <cell r="H1158">
            <v>0.16</v>
          </cell>
          <cell r="I1158">
            <v>1.1499999999999999</v>
          </cell>
          <cell r="J1158">
            <v>27.02</v>
          </cell>
        </row>
        <row r="1159">
          <cell r="A1159" t="str">
            <v>BSC_Judenburg_A</v>
          </cell>
          <cell r="B1159">
            <v>2374</v>
          </cell>
          <cell r="C1159" t="str">
            <v>STKF_Oesterreichring</v>
          </cell>
          <cell r="D1159">
            <v>2</v>
          </cell>
          <cell r="E1159">
            <v>2</v>
          </cell>
          <cell r="F1159">
            <v>0.35</v>
          </cell>
          <cell r="G1159">
            <v>4.3</v>
          </cell>
          <cell r="H1159">
            <v>0.03</v>
          </cell>
          <cell r="I1159">
            <v>0.38</v>
          </cell>
          <cell r="J1159">
            <v>5.27</v>
          </cell>
        </row>
        <row r="1160">
          <cell r="A1160" t="str">
            <v>BSC_Leoben_A</v>
          </cell>
          <cell r="B1160">
            <v>1052</v>
          </cell>
          <cell r="C1160" t="str">
            <v>STKF_St_Lorenzen</v>
          </cell>
          <cell r="D1160">
            <v>1</v>
          </cell>
          <cell r="E1160">
            <v>1</v>
          </cell>
          <cell r="F1160">
            <v>2.0299999999999998</v>
          </cell>
          <cell r="G1160">
            <v>24.72</v>
          </cell>
          <cell r="H1160">
            <v>0.56999999999999995</v>
          </cell>
          <cell r="I1160">
            <v>6.95</v>
          </cell>
          <cell r="J1160">
            <v>95.78</v>
          </cell>
        </row>
        <row r="1161">
          <cell r="A1161" t="str">
            <v>BSC_Graz_C</v>
          </cell>
          <cell r="B1161">
            <v>1992</v>
          </cell>
          <cell r="C1161" t="str">
            <v>STLB_Arnfels</v>
          </cell>
          <cell r="D1161">
            <v>1</v>
          </cell>
          <cell r="E1161">
            <v>1</v>
          </cell>
          <cell r="F1161">
            <v>2.1</v>
          </cell>
          <cell r="G1161">
            <v>25.61</v>
          </cell>
          <cell r="H1161">
            <v>0.39</v>
          </cell>
          <cell r="I1161">
            <v>4.75</v>
          </cell>
          <cell r="J1161">
            <v>65.42</v>
          </cell>
        </row>
        <row r="1162">
          <cell r="A1162" t="str">
            <v>BSC_Graz_C</v>
          </cell>
          <cell r="B1162">
            <v>1996</v>
          </cell>
          <cell r="C1162" t="str">
            <v>STLB_Frauenberg</v>
          </cell>
          <cell r="D1162">
            <v>1</v>
          </cell>
          <cell r="E1162">
            <v>1</v>
          </cell>
          <cell r="F1162">
            <v>2.08</v>
          </cell>
          <cell r="G1162">
            <v>70.77</v>
          </cell>
          <cell r="H1162">
            <v>0.41</v>
          </cell>
          <cell r="I1162">
            <v>13.8</v>
          </cell>
          <cell r="J1162">
            <v>68.040000000000006</v>
          </cell>
        </row>
        <row r="1163">
          <cell r="A1163" t="str">
            <v>BSC_Graz_C</v>
          </cell>
          <cell r="B1163">
            <v>2033</v>
          </cell>
          <cell r="C1163" t="str">
            <v>STLB_Frauenberg</v>
          </cell>
          <cell r="D1163">
            <v>1</v>
          </cell>
          <cell r="E1163">
            <v>2</v>
          </cell>
          <cell r="F1163">
            <v>1.1499999999999999</v>
          </cell>
          <cell r="G1163">
            <v>39.01</v>
          </cell>
          <cell r="H1163">
            <v>0.21</v>
          </cell>
          <cell r="I1163">
            <v>7.32</v>
          </cell>
          <cell r="J1163">
            <v>36.119999999999997</v>
          </cell>
        </row>
        <row r="1164">
          <cell r="A1164" t="str">
            <v>BSC_Graz_A</v>
          </cell>
          <cell r="B1164">
            <v>2108</v>
          </cell>
          <cell r="C1164" t="str">
            <v>STLB_Gamlitz</v>
          </cell>
          <cell r="D1164">
            <v>1</v>
          </cell>
          <cell r="E1164">
            <v>1</v>
          </cell>
          <cell r="F1164">
            <v>2.5</v>
          </cell>
          <cell r="G1164">
            <v>85</v>
          </cell>
          <cell r="H1164">
            <v>0.75</v>
          </cell>
          <cell r="I1164">
            <v>25.42</v>
          </cell>
          <cell r="J1164">
            <v>125.35</v>
          </cell>
        </row>
        <row r="1165">
          <cell r="A1165" t="str">
            <v>BSC_Graz_C</v>
          </cell>
          <cell r="B1165">
            <v>1994</v>
          </cell>
          <cell r="C1165" t="str">
            <v>STLB_Gleinstaetten</v>
          </cell>
          <cell r="D1165">
            <v>1</v>
          </cell>
          <cell r="E1165">
            <v>1</v>
          </cell>
          <cell r="F1165">
            <v>2.0099999999999998</v>
          </cell>
          <cell r="G1165">
            <v>24.51</v>
          </cell>
          <cell r="H1165">
            <v>0.35</v>
          </cell>
          <cell r="I1165">
            <v>4.33</v>
          </cell>
          <cell r="J1165">
            <v>59.62</v>
          </cell>
        </row>
        <row r="1166">
          <cell r="A1166" t="str">
            <v>BSC_Graz_A</v>
          </cell>
          <cell r="B1166">
            <v>481</v>
          </cell>
          <cell r="C1166" t="str">
            <v>STLB_Leibnitz</v>
          </cell>
          <cell r="D1166">
            <v>1</v>
          </cell>
          <cell r="E1166">
            <v>1</v>
          </cell>
          <cell r="F1166">
            <v>6.99</v>
          </cell>
          <cell r="G1166">
            <v>85.21</v>
          </cell>
          <cell r="H1166">
            <v>2.2799999999999998</v>
          </cell>
          <cell r="I1166">
            <v>27.82</v>
          </cell>
          <cell r="J1166">
            <v>383.2</v>
          </cell>
        </row>
        <row r="1167">
          <cell r="A1167" t="str">
            <v>BSC_Graz_C</v>
          </cell>
          <cell r="B1167">
            <v>1990</v>
          </cell>
          <cell r="C1167" t="str">
            <v>STLB_Leutschach</v>
          </cell>
          <cell r="D1167">
            <v>1</v>
          </cell>
          <cell r="E1167">
            <v>1</v>
          </cell>
          <cell r="F1167">
            <v>1.29</v>
          </cell>
          <cell r="G1167">
            <v>15.7</v>
          </cell>
          <cell r="H1167">
            <v>0.2</v>
          </cell>
          <cell r="I1167">
            <v>2.4300000000000002</v>
          </cell>
          <cell r="J1167">
            <v>33.43</v>
          </cell>
        </row>
        <row r="1168">
          <cell r="A1168" t="str">
            <v>BSC_Graz_C</v>
          </cell>
          <cell r="B1168">
            <v>480</v>
          </cell>
          <cell r="C1168" t="str">
            <v>STLB_Spielfeld</v>
          </cell>
          <cell r="D1168">
            <v>1</v>
          </cell>
          <cell r="E1168">
            <v>1</v>
          </cell>
          <cell r="F1168">
            <v>3.17</v>
          </cell>
          <cell r="G1168">
            <v>38.69</v>
          </cell>
          <cell r="H1168">
            <v>0.73</v>
          </cell>
          <cell r="I1168">
            <v>8.93</v>
          </cell>
          <cell r="J1168">
            <v>123.06</v>
          </cell>
        </row>
        <row r="1169">
          <cell r="A1169" t="str">
            <v>BSC_Graz_C</v>
          </cell>
          <cell r="B1169">
            <v>532</v>
          </cell>
          <cell r="C1169" t="str">
            <v>STLB_Stangersdorf</v>
          </cell>
          <cell r="D1169">
            <v>1</v>
          </cell>
          <cell r="E1169">
            <v>1</v>
          </cell>
          <cell r="F1169">
            <v>2.08</v>
          </cell>
          <cell r="G1169">
            <v>70.77</v>
          </cell>
          <cell r="H1169">
            <v>0.34</v>
          </cell>
          <cell r="I1169">
            <v>11.55</v>
          </cell>
          <cell r="J1169">
            <v>56.96</v>
          </cell>
        </row>
        <row r="1170">
          <cell r="A1170" t="str">
            <v>BSC_Graz_A</v>
          </cell>
          <cell r="B1170">
            <v>479</v>
          </cell>
          <cell r="C1170" t="str">
            <v>STLB_Untergralla</v>
          </cell>
          <cell r="D1170">
            <v>1</v>
          </cell>
          <cell r="E1170">
            <v>1</v>
          </cell>
          <cell r="F1170">
            <v>1.67</v>
          </cell>
          <cell r="G1170">
            <v>56.81</v>
          </cell>
          <cell r="H1170">
            <v>0.44</v>
          </cell>
          <cell r="I1170">
            <v>15.05</v>
          </cell>
          <cell r="J1170">
            <v>74.239999999999995</v>
          </cell>
        </row>
        <row r="1171">
          <cell r="A1171" t="str">
            <v>BSC_Graz_C</v>
          </cell>
          <cell r="B1171">
            <v>381</v>
          </cell>
          <cell r="C1171" t="str">
            <v>STLB_Werndorf</v>
          </cell>
          <cell r="D1171">
            <v>1</v>
          </cell>
          <cell r="E1171">
            <v>1</v>
          </cell>
          <cell r="F1171">
            <v>2.4700000000000002</v>
          </cell>
          <cell r="G1171">
            <v>30.12</v>
          </cell>
          <cell r="H1171">
            <v>0.74</v>
          </cell>
          <cell r="I1171">
            <v>9.07</v>
          </cell>
          <cell r="J1171">
            <v>124.96</v>
          </cell>
        </row>
        <row r="1172">
          <cell r="A1172" t="str">
            <v>BSC_Feldbach_A</v>
          </cell>
          <cell r="B1172">
            <v>8873</v>
          </cell>
          <cell r="C1172" t="str">
            <v>STLB_Wolfsberg</v>
          </cell>
          <cell r="D1172">
            <v>1</v>
          </cell>
          <cell r="E1172">
            <v>1</v>
          </cell>
          <cell r="F1172">
            <v>1.1100000000000001</v>
          </cell>
          <cell r="G1172">
            <v>37.729999999999997</v>
          </cell>
          <cell r="H1172">
            <v>0.16</v>
          </cell>
          <cell r="I1172">
            <v>5.55</v>
          </cell>
          <cell r="J1172">
            <v>27.37</v>
          </cell>
        </row>
        <row r="1173">
          <cell r="A1173" t="str">
            <v>BSC_Leoben_A</v>
          </cell>
          <cell r="B1173">
            <v>1053</v>
          </cell>
          <cell r="C1173" t="str">
            <v>STLE_Leoben</v>
          </cell>
          <cell r="D1173">
            <v>1</v>
          </cell>
          <cell r="E1173">
            <v>1</v>
          </cell>
          <cell r="F1173">
            <v>4.0199999999999996</v>
          </cell>
          <cell r="G1173">
            <v>49.05</v>
          </cell>
          <cell r="H1173">
            <v>1.22</v>
          </cell>
          <cell r="I1173">
            <v>14.88</v>
          </cell>
          <cell r="J1173">
            <v>205.06</v>
          </cell>
        </row>
        <row r="1174">
          <cell r="A1174" t="str">
            <v>BSC_Leoben_A</v>
          </cell>
          <cell r="B1174">
            <v>1054</v>
          </cell>
          <cell r="C1174" t="str">
            <v>STLE_Leoben</v>
          </cell>
          <cell r="D1174">
            <v>1</v>
          </cell>
          <cell r="E1174">
            <v>2</v>
          </cell>
          <cell r="F1174">
            <v>2.94</v>
          </cell>
          <cell r="G1174">
            <v>35.85</v>
          </cell>
          <cell r="H1174">
            <v>0.73</v>
          </cell>
          <cell r="I1174">
            <v>8.93</v>
          </cell>
          <cell r="J1174">
            <v>123.04</v>
          </cell>
        </row>
        <row r="1175">
          <cell r="A1175" t="str">
            <v>BSC_Leoben_A</v>
          </cell>
          <cell r="B1175">
            <v>1287</v>
          </cell>
          <cell r="C1175" t="str">
            <v>STLE_Leoben_Judendorf</v>
          </cell>
          <cell r="D1175">
            <v>1</v>
          </cell>
          <cell r="E1175">
            <v>1</v>
          </cell>
          <cell r="F1175">
            <v>5.79</v>
          </cell>
          <cell r="G1175">
            <v>70.67</v>
          </cell>
          <cell r="H1175">
            <v>1.34</v>
          </cell>
          <cell r="I1175">
            <v>16.38</v>
          </cell>
          <cell r="J1175">
            <v>225.6</v>
          </cell>
        </row>
        <row r="1176">
          <cell r="A1176" t="str">
            <v>BSC_Leoben_A</v>
          </cell>
          <cell r="B1176">
            <v>1288</v>
          </cell>
          <cell r="C1176" t="str">
            <v>STLE_Leoben_Judendorf</v>
          </cell>
          <cell r="D1176">
            <v>1</v>
          </cell>
          <cell r="E1176">
            <v>2</v>
          </cell>
          <cell r="F1176">
            <v>1.1299999999999999</v>
          </cell>
          <cell r="G1176">
            <v>13.78</v>
          </cell>
          <cell r="H1176">
            <v>0.26</v>
          </cell>
          <cell r="I1176">
            <v>3.15</v>
          </cell>
          <cell r="J1176">
            <v>43.4</v>
          </cell>
        </row>
        <row r="1177">
          <cell r="A1177" t="str">
            <v>BSC_Leoben_A</v>
          </cell>
          <cell r="B1177">
            <v>1289</v>
          </cell>
          <cell r="C1177" t="str">
            <v>STLE_Leoben_Judendorf</v>
          </cell>
          <cell r="D1177">
            <v>1</v>
          </cell>
          <cell r="E1177">
            <v>3</v>
          </cell>
          <cell r="F1177">
            <v>5.01</v>
          </cell>
          <cell r="G1177">
            <v>61.06</v>
          </cell>
          <cell r="H1177">
            <v>1.59</v>
          </cell>
          <cell r="I1177">
            <v>19.34</v>
          </cell>
          <cell r="J1177">
            <v>266.44</v>
          </cell>
        </row>
        <row r="1178">
          <cell r="A1178" t="str">
            <v>BSC_Liezen_A</v>
          </cell>
          <cell r="B1178">
            <v>1033</v>
          </cell>
          <cell r="C1178" t="str">
            <v>STLI_Admont</v>
          </cell>
          <cell r="D1178">
            <v>1</v>
          </cell>
          <cell r="E1178">
            <v>1</v>
          </cell>
          <cell r="F1178">
            <v>2.48</v>
          </cell>
          <cell r="G1178">
            <v>84.31</v>
          </cell>
          <cell r="H1178">
            <v>0.56000000000000005</v>
          </cell>
          <cell r="I1178">
            <v>19.22</v>
          </cell>
          <cell r="J1178">
            <v>94.78</v>
          </cell>
        </row>
        <row r="1179">
          <cell r="A1179" t="str">
            <v>BSC_Liezen_A</v>
          </cell>
          <cell r="B1179">
            <v>2440</v>
          </cell>
          <cell r="C1179" t="str">
            <v>STLI_Altaussee_Ort</v>
          </cell>
          <cell r="D1179">
            <v>1</v>
          </cell>
          <cell r="E1179">
            <v>1</v>
          </cell>
          <cell r="F1179">
            <v>1.7</v>
          </cell>
          <cell r="G1179">
            <v>20.67</v>
          </cell>
          <cell r="H1179">
            <v>0.23</v>
          </cell>
          <cell r="I1179">
            <v>2.81</v>
          </cell>
          <cell r="J1179">
            <v>38.700000000000003</v>
          </cell>
        </row>
        <row r="1180">
          <cell r="A1180" t="str">
            <v>BSC_Liezen_A</v>
          </cell>
          <cell r="B1180">
            <v>1230</v>
          </cell>
          <cell r="C1180" t="str">
            <v>STLI_Ardning</v>
          </cell>
          <cell r="D1180">
            <v>1</v>
          </cell>
          <cell r="E1180">
            <v>1</v>
          </cell>
          <cell r="F1180">
            <v>1.67</v>
          </cell>
          <cell r="G1180">
            <v>20.399999999999999</v>
          </cell>
          <cell r="H1180">
            <v>0.44</v>
          </cell>
          <cell r="I1180">
            <v>5.33</v>
          </cell>
          <cell r="J1180">
            <v>73.47</v>
          </cell>
        </row>
        <row r="1181">
          <cell r="A1181" t="str">
            <v>BSC_Liezen_A</v>
          </cell>
          <cell r="B1181">
            <v>2439</v>
          </cell>
          <cell r="C1181" t="str">
            <v>STLI_Bad_Aussee_Obertressen</v>
          </cell>
          <cell r="D1181">
            <v>1</v>
          </cell>
          <cell r="E1181">
            <v>1</v>
          </cell>
          <cell r="F1181">
            <v>1.54</v>
          </cell>
          <cell r="G1181">
            <v>18.78</v>
          </cell>
          <cell r="H1181">
            <v>0.33</v>
          </cell>
          <cell r="I1181">
            <v>3.98</v>
          </cell>
          <cell r="J1181">
            <v>54.83</v>
          </cell>
        </row>
        <row r="1182">
          <cell r="A1182" t="str">
            <v>BSC_Liezen_A</v>
          </cell>
          <cell r="B1182">
            <v>926</v>
          </cell>
          <cell r="C1182" t="str">
            <v>STLI_Bad_Aussee_Ort</v>
          </cell>
          <cell r="D1182">
            <v>1</v>
          </cell>
          <cell r="E1182">
            <v>1</v>
          </cell>
          <cell r="F1182">
            <v>1.54</v>
          </cell>
          <cell r="G1182">
            <v>18.809999999999999</v>
          </cell>
          <cell r="H1182">
            <v>0.17</v>
          </cell>
          <cell r="I1182">
            <v>2.12</v>
          </cell>
          <cell r="J1182">
            <v>29.24</v>
          </cell>
        </row>
        <row r="1183">
          <cell r="A1183" t="str">
            <v>BSC_Liezen_A</v>
          </cell>
          <cell r="B1183">
            <v>924</v>
          </cell>
          <cell r="C1183" t="str">
            <v>STLI_Bad_Mitterndorf</v>
          </cell>
          <cell r="D1183">
            <v>1</v>
          </cell>
          <cell r="E1183">
            <v>1</v>
          </cell>
          <cell r="F1183">
            <v>1.47</v>
          </cell>
          <cell r="G1183">
            <v>17.93</v>
          </cell>
          <cell r="H1183">
            <v>0.23</v>
          </cell>
          <cell r="I1183">
            <v>2.79</v>
          </cell>
          <cell r="J1183">
            <v>38.450000000000003</v>
          </cell>
        </row>
        <row r="1184">
          <cell r="A1184" t="str">
            <v>BSC_Liezen_A</v>
          </cell>
          <cell r="B1184">
            <v>2441</v>
          </cell>
          <cell r="C1184" t="str">
            <v>STLI_Grundlsee</v>
          </cell>
          <cell r="D1184">
            <v>1</v>
          </cell>
          <cell r="E1184">
            <v>1</v>
          </cell>
          <cell r="F1184">
            <v>1.05</v>
          </cell>
          <cell r="G1184">
            <v>12.83</v>
          </cell>
          <cell r="H1184">
            <v>0.2</v>
          </cell>
          <cell r="I1184">
            <v>2.46</v>
          </cell>
          <cell r="J1184">
            <v>33.83</v>
          </cell>
        </row>
        <row r="1185">
          <cell r="A1185" t="str">
            <v>BSC_Bischofshofen_A</v>
          </cell>
          <cell r="B1185">
            <v>70</v>
          </cell>
          <cell r="C1185" t="str">
            <v>STLI_Haus_Sonnberg</v>
          </cell>
          <cell r="D1185">
            <v>1</v>
          </cell>
          <cell r="E1185">
            <v>1</v>
          </cell>
          <cell r="F1185">
            <v>1.73</v>
          </cell>
          <cell r="G1185">
            <v>21.04</v>
          </cell>
          <cell r="H1185">
            <v>0.28000000000000003</v>
          </cell>
          <cell r="I1185">
            <v>3.46</v>
          </cell>
          <cell r="J1185">
            <v>47.61</v>
          </cell>
        </row>
        <row r="1186">
          <cell r="A1186" t="str">
            <v>BSC_Liezen_A</v>
          </cell>
          <cell r="B1186">
            <v>35</v>
          </cell>
          <cell r="C1186" t="str">
            <v>STLI_Irdning_Mitterberg</v>
          </cell>
          <cell r="D1186">
            <v>1</v>
          </cell>
          <cell r="E1186">
            <v>1</v>
          </cell>
          <cell r="F1186">
            <v>2.06</v>
          </cell>
          <cell r="G1186">
            <v>25.18</v>
          </cell>
          <cell r="H1186">
            <v>0.47</v>
          </cell>
          <cell r="I1186">
            <v>5.73</v>
          </cell>
          <cell r="J1186">
            <v>78.900000000000006</v>
          </cell>
        </row>
        <row r="1187">
          <cell r="A1187" t="str">
            <v>BSC_Liezen_A</v>
          </cell>
          <cell r="B1187">
            <v>1719</v>
          </cell>
          <cell r="C1187" t="str">
            <v>STLI_Lassing_Doellach</v>
          </cell>
          <cell r="D1187">
            <v>1</v>
          </cell>
          <cell r="E1187">
            <v>1</v>
          </cell>
          <cell r="F1187">
            <v>1.5</v>
          </cell>
          <cell r="G1187">
            <v>18.350000000000001</v>
          </cell>
          <cell r="H1187">
            <v>0.35</v>
          </cell>
          <cell r="I1187">
            <v>4.3</v>
          </cell>
          <cell r="J1187">
            <v>59.17</v>
          </cell>
        </row>
        <row r="1188">
          <cell r="A1188" t="str">
            <v>BSC_Liezen_A</v>
          </cell>
          <cell r="B1188">
            <v>16</v>
          </cell>
          <cell r="C1188" t="str">
            <v>STLI_Liezen</v>
          </cell>
          <cell r="D1188">
            <v>1</v>
          </cell>
          <cell r="E1188">
            <v>1</v>
          </cell>
          <cell r="F1188">
            <v>2.2000000000000002</v>
          </cell>
          <cell r="G1188">
            <v>26.83</v>
          </cell>
          <cell r="H1188">
            <v>0.51</v>
          </cell>
          <cell r="I1188">
            <v>6.21</v>
          </cell>
          <cell r="J1188">
            <v>85.61</v>
          </cell>
        </row>
        <row r="1189">
          <cell r="A1189" t="str">
            <v>BSC_Liezen_A</v>
          </cell>
          <cell r="B1189">
            <v>10340</v>
          </cell>
          <cell r="C1189" t="str">
            <v>STLI_Liezen</v>
          </cell>
          <cell r="D1189">
            <v>1</v>
          </cell>
          <cell r="E1189">
            <v>2</v>
          </cell>
          <cell r="F1189">
            <v>2.25</v>
          </cell>
          <cell r="G1189">
            <v>27.47</v>
          </cell>
          <cell r="H1189">
            <v>0.46</v>
          </cell>
          <cell r="I1189">
            <v>5.62</v>
          </cell>
          <cell r="J1189">
            <v>77.37</v>
          </cell>
        </row>
        <row r="1190">
          <cell r="A1190" t="str">
            <v>BSC_Liezen_A</v>
          </cell>
          <cell r="B1190">
            <v>1718</v>
          </cell>
          <cell r="C1190" t="str">
            <v>STLI_Michaelerberg</v>
          </cell>
          <cell r="D1190">
            <v>1</v>
          </cell>
          <cell r="E1190">
            <v>1</v>
          </cell>
          <cell r="F1190">
            <v>1.78</v>
          </cell>
          <cell r="G1190">
            <v>21.68</v>
          </cell>
          <cell r="H1190">
            <v>0.48</v>
          </cell>
          <cell r="I1190">
            <v>5.9</v>
          </cell>
          <cell r="J1190">
            <v>81.260000000000005</v>
          </cell>
        </row>
        <row r="1191">
          <cell r="A1191" t="str">
            <v>BSC_Liezen_A</v>
          </cell>
          <cell r="B1191">
            <v>68</v>
          </cell>
          <cell r="C1191" t="str">
            <v>STLI_Niederoeblarn</v>
          </cell>
          <cell r="D1191">
            <v>1</v>
          </cell>
          <cell r="E1191">
            <v>1</v>
          </cell>
          <cell r="F1191">
            <v>1.75</v>
          </cell>
          <cell r="G1191">
            <v>59.79</v>
          </cell>
          <cell r="H1191">
            <v>0.35</v>
          </cell>
          <cell r="I1191">
            <v>11.94</v>
          </cell>
          <cell r="J1191">
            <v>58.9</v>
          </cell>
        </row>
        <row r="1192">
          <cell r="A1192" t="str">
            <v>BSC_Liezen_A</v>
          </cell>
          <cell r="B1192">
            <v>1668</v>
          </cell>
          <cell r="C1192" t="str">
            <v>STLI_Palfau</v>
          </cell>
          <cell r="D1192">
            <v>1</v>
          </cell>
          <cell r="E1192">
            <v>1</v>
          </cell>
          <cell r="F1192">
            <v>0.6</v>
          </cell>
          <cell r="G1192">
            <v>7.38</v>
          </cell>
          <cell r="H1192">
            <v>0.06</v>
          </cell>
          <cell r="I1192">
            <v>0.74</v>
          </cell>
          <cell r="J1192">
            <v>10.16</v>
          </cell>
        </row>
        <row r="1193">
          <cell r="A1193" t="str">
            <v>BSC_Liezen_A</v>
          </cell>
          <cell r="B1193">
            <v>925</v>
          </cell>
          <cell r="C1193" t="str">
            <v>STLI_Pichl_Kainisch</v>
          </cell>
          <cell r="D1193">
            <v>1</v>
          </cell>
          <cell r="E1193">
            <v>1</v>
          </cell>
          <cell r="F1193">
            <v>0.6</v>
          </cell>
          <cell r="G1193">
            <v>7.35</v>
          </cell>
          <cell r="H1193">
            <v>0.06</v>
          </cell>
          <cell r="I1193">
            <v>0.71</v>
          </cell>
          <cell r="J1193">
            <v>9.7899999999999991</v>
          </cell>
        </row>
        <row r="1194">
          <cell r="A1194" t="str">
            <v>BSC_Bischofshofen_A</v>
          </cell>
          <cell r="B1194">
            <v>96</v>
          </cell>
          <cell r="C1194" t="str">
            <v>STLI_Pichl_Preunegg</v>
          </cell>
          <cell r="D1194">
            <v>1</v>
          </cell>
          <cell r="E1194">
            <v>1</v>
          </cell>
          <cell r="F1194">
            <v>0.82</v>
          </cell>
          <cell r="G1194">
            <v>9.9700000000000006</v>
          </cell>
          <cell r="H1194">
            <v>0.1</v>
          </cell>
          <cell r="I1194">
            <v>1.26</v>
          </cell>
          <cell r="J1194">
            <v>17.309999999999999</v>
          </cell>
        </row>
        <row r="1195">
          <cell r="A1195" t="str">
            <v>BSC_Bischofshofen_A</v>
          </cell>
          <cell r="B1195">
            <v>7440</v>
          </cell>
          <cell r="C1195" t="str">
            <v>STLI_Ramsau_Ort</v>
          </cell>
          <cell r="D1195">
            <v>1</v>
          </cell>
          <cell r="E1195">
            <v>1</v>
          </cell>
          <cell r="F1195">
            <v>1.1599999999999999</v>
          </cell>
          <cell r="G1195">
            <v>14.15</v>
          </cell>
          <cell r="H1195">
            <v>0.13</v>
          </cell>
          <cell r="I1195">
            <v>1.55</v>
          </cell>
          <cell r="J1195">
            <v>21.4</v>
          </cell>
        </row>
        <row r="1196">
          <cell r="A1196" t="str">
            <v>BSC_Bischofshofen_A</v>
          </cell>
          <cell r="B1196">
            <v>7656</v>
          </cell>
          <cell r="C1196" t="str">
            <v>STLI_Rohrmoos_Laerchkogel</v>
          </cell>
          <cell r="D1196">
            <v>1</v>
          </cell>
          <cell r="E1196">
            <v>1</v>
          </cell>
          <cell r="F1196">
            <v>1.62</v>
          </cell>
          <cell r="G1196">
            <v>19.8</v>
          </cell>
          <cell r="H1196">
            <v>0.26</v>
          </cell>
          <cell r="I1196">
            <v>3.22</v>
          </cell>
          <cell r="J1196">
            <v>44.39</v>
          </cell>
        </row>
        <row r="1197">
          <cell r="A1197" t="str">
            <v>BSC_Liezen_A</v>
          </cell>
          <cell r="B1197">
            <v>1228</v>
          </cell>
          <cell r="C1197" t="str">
            <v>STLI_Rottenmann</v>
          </cell>
          <cell r="D1197">
            <v>1</v>
          </cell>
          <cell r="E1197">
            <v>1</v>
          </cell>
          <cell r="F1197">
            <v>3.59</v>
          </cell>
          <cell r="G1197">
            <v>43.81</v>
          </cell>
          <cell r="H1197">
            <v>0.84</v>
          </cell>
          <cell r="I1197">
            <v>10.28</v>
          </cell>
          <cell r="J1197">
            <v>141.63999999999999</v>
          </cell>
        </row>
        <row r="1198">
          <cell r="A1198" t="str">
            <v>BSC_Bischofshofen_A</v>
          </cell>
          <cell r="B1198">
            <v>88</v>
          </cell>
          <cell r="C1198" t="str">
            <v>STLI_Schladming_Sonnenhang</v>
          </cell>
          <cell r="D1198">
            <v>1</v>
          </cell>
          <cell r="E1198">
            <v>1</v>
          </cell>
          <cell r="F1198">
            <v>1.92</v>
          </cell>
          <cell r="G1198">
            <v>23.38</v>
          </cell>
          <cell r="H1198">
            <v>0.38</v>
          </cell>
          <cell r="I1198">
            <v>4.5999999999999996</v>
          </cell>
          <cell r="J1198">
            <v>63.41</v>
          </cell>
        </row>
        <row r="1199">
          <cell r="A1199" t="str">
            <v>BSC_Liezen_A</v>
          </cell>
          <cell r="B1199">
            <v>923</v>
          </cell>
          <cell r="C1199" t="str">
            <v>STLI_Tauplitz_Lessern</v>
          </cell>
          <cell r="D1199">
            <v>1</v>
          </cell>
          <cell r="E1199">
            <v>1</v>
          </cell>
          <cell r="F1199">
            <v>1.52</v>
          </cell>
          <cell r="G1199">
            <v>51.7</v>
          </cell>
          <cell r="H1199">
            <v>0.26</v>
          </cell>
          <cell r="I1199">
            <v>9.01</v>
          </cell>
          <cell r="J1199">
            <v>44.46</v>
          </cell>
        </row>
        <row r="1200">
          <cell r="A1200" t="str">
            <v>BSC_Liezen_A</v>
          </cell>
          <cell r="B1200">
            <v>796</v>
          </cell>
          <cell r="C1200" t="str">
            <v>STLI_Treglwang</v>
          </cell>
          <cell r="D1200">
            <v>1</v>
          </cell>
          <cell r="E1200">
            <v>1</v>
          </cell>
          <cell r="F1200">
            <v>1</v>
          </cell>
          <cell r="G1200">
            <v>12.16</v>
          </cell>
          <cell r="H1200">
            <v>0.22</v>
          </cell>
          <cell r="I1200">
            <v>2.67</v>
          </cell>
          <cell r="J1200">
            <v>36.72</v>
          </cell>
        </row>
        <row r="1201">
          <cell r="A1201" t="str">
            <v>BSC_Liezen_A</v>
          </cell>
          <cell r="B1201">
            <v>1200</v>
          </cell>
          <cell r="C1201" t="str">
            <v>STLI_Trieben</v>
          </cell>
          <cell r="D1201">
            <v>1</v>
          </cell>
          <cell r="E1201">
            <v>1</v>
          </cell>
          <cell r="F1201">
            <v>3.13</v>
          </cell>
          <cell r="G1201">
            <v>38.17</v>
          </cell>
          <cell r="H1201">
            <v>0.76</v>
          </cell>
          <cell r="I1201">
            <v>9.24</v>
          </cell>
          <cell r="J1201">
            <v>127.23</v>
          </cell>
        </row>
        <row r="1202">
          <cell r="A1202" t="str">
            <v>BSC_Liezen_A</v>
          </cell>
          <cell r="B1202">
            <v>1034</v>
          </cell>
          <cell r="C1202" t="str">
            <v>STLI_Weng</v>
          </cell>
          <cell r="D1202">
            <v>1</v>
          </cell>
          <cell r="E1202">
            <v>1</v>
          </cell>
          <cell r="F1202">
            <v>0.76</v>
          </cell>
          <cell r="G1202">
            <v>9.2100000000000009</v>
          </cell>
          <cell r="H1202">
            <v>0.09</v>
          </cell>
          <cell r="I1202">
            <v>1.06</v>
          </cell>
          <cell r="J1202">
            <v>14.6</v>
          </cell>
        </row>
        <row r="1203">
          <cell r="A1203" t="str">
            <v>BSC_Leoben_A</v>
          </cell>
          <cell r="B1203">
            <v>1240</v>
          </cell>
          <cell r="C1203" t="str">
            <v>STLN_Eisenerz</v>
          </cell>
          <cell r="D1203">
            <v>1</v>
          </cell>
          <cell r="E1203">
            <v>1</v>
          </cell>
          <cell r="F1203">
            <v>1.53</v>
          </cell>
          <cell r="G1203">
            <v>18.690000000000001</v>
          </cell>
          <cell r="H1203">
            <v>0.3</v>
          </cell>
          <cell r="I1203">
            <v>3.61</v>
          </cell>
          <cell r="J1203">
            <v>49.73</v>
          </cell>
        </row>
        <row r="1204">
          <cell r="A1204" t="str">
            <v>BSC_Leoben_A</v>
          </cell>
          <cell r="B1204">
            <v>1665</v>
          </cell>
          <cell r="C1204" t="str">
            <v>STLN_Eisenerz</v>
          </cell>
          <cell r="D1204">
            <v>1</v>
          </cell>
          <cell r="E1204">
            <v>2</v>
          </cell>
          <cell r="F1204">
            <v>0.27</v>
          </cell>
          <cell r="G1204">
            <v>3.26</v>
          </cell>
          <cell r="H1204">
            <v>0.03</v>
          </cell>
          <cell r="I1204">
            <v>0.41</v>
          </cell>
          <cell r="J1204">
            <v>5.61</v>
          </cell>
        </row>
        <row r="1205">
          <cell r="A1205" t="str">
            <v>BSC_Leoben_A</v>
          </cell>
          <cell r="B1205">
            <v>1666</v>
          </cell>
          <cell r="C1205" t="str">
            <v>STLN_Eisenerz</v>
          </cell>
          <cell r="D1205">
            <v>1</v>
          </cell>
          <cell r="E1205">
            <v>3</v>
          </cell>
          <cell r="F1205">
            <v>1.97</v>
          </cell>
          <cell r="G1205">
            <v>67.11</v>
          </cell>
          <cell r="H1205">
            <v>0.47</v>
          </cell>
          <cell r="I1205">
            <v>16.16</v>
          </cell>
          <cell r="J1205">
            <v>79.7</v>
          </cell>
        </row>
        <row r="1206">
          <cell r="A1206" t="str">
            <v>BSC_Liezen_A</v>
          </cell>
          <cell r="B1206">
            <v>1244</v>
          </cell>
          <cell r="C1206" t="str">
            <v>STLN_Hieflau</v>
          </cell>
          <cell r="D1206">
            <v>1</v>
          </cell>
          <cell r="E1206">
            <v>1</v>
          </cell>
          <cell r="F1206">
            <v>0.71</v>
          </cell>
          <cell r="G1206">
            <v>24.1</v>
          </cell>
          <cell r="H1206">
            <v>0.09</v>
          </cell>
          <cell r="I1206">
            <v>3</v>
          </cell>
          <cell r="J1206">
            <v>14.8</v>
          </cell>
        </row>
        <row r="1207">
          <cell r="A1207" t="str">
            <v>BSC_Leoben_A</v>
          </cell>
          <cell r="B1207">
            <v>1607</v>
          </cell>
          <cell r="C1207" t="str">
            <v>STLN_Hinterlainsach</v>
          </cell>
          <cell r="D1207">
            <v>1</v>
          </cell>
          <cell r="E1207">
            <v>1</v>
          </cell>
          <cell r="F1207">
            <v>0.69</v>
          </cell>
          <cell r="G1207">
            <v>8.3800000000000008</v>
          </cell>
          <cell r="H1207">
            <v>0.06</v>
          </cell>
          <cell r="I1207">
            <v>0.77</v>
          </cell>
          <cell r="J1207">
            <v>10.61</v>
          </cell>
        </row>
        <row r="1208">
          <cell r="A1208" t="str">
            <v>BSC_Leoben_A</v>
          </cell>
          <cell r="B1208">
            <v>1242</v>
          </cell>
          <cell r="C1208" t="str">
            <v>STLN_Jassingau</v>
          </cell>
          <cell r="D1208">
            <v>1</v>
          </cell>
          <cell r="E1208">
            <v>1</v>
          </cell>
          <cell r="F1208">
            <v>0.3</v>
          </cell>
          <cell r="G1208">
            <v>10.130000000000001</v>
          </cell>
          <cell r="H1208">
            <v>0.03</v>
          </cell>
          <cell r="I1208">
            <v>0.89</v>
          </cell>
          <cell r="J1208">
            <v>4.4000000000000004</v>
          </cell>
        </row>
        <row r="1209">
          <cell r="A1209" t="str">
            <v>BSC_Leoben_A</v>
          </cell>
          <cell r="B1209">
            <v>1225</v>
          </cell>
          <cell r="C1209" t="str">
            <v>STLN_Kalwang</v>
          </cell>
          <cell r="D1209">
            <v>1</v>
          </cell>
          <cell r="E1209">
            <v>1</v>
          </cell>
          <cell r="F1209">
            <v>1.91</v>
          </cell>
          <cell r="G1209">
            <v>64.98</v>
          </cell>
          <cell r="H1209">
            <v>0.32</v>
          </cell>
          <cell r="I1209">
            <v>10.99</v>
          </cell>
          <cell r="J1209">
            <v>54.18</v>
          </cell>
        </row>
        <row r="1210">
          <cell r="A1210" t="str">
            <v>BSC_Leoben_A</v>
          </cell>
          <cell r="B1210">
            <v>1196</v>
          </cell>
          <cell r="C1210" t="str">
            <v>STLN_Kammern</v>
          </cell>
          <cell r="D1210">
            <v>1</v>
          </cell>
          <cell r="E1210">
            <v>1</v>
          </cell>
          <cell r="F1210">
            <v>1.81</v>
          </cell>
          <cell r="G1210">
            <v>22.13</v>
          </cell>
          <cell r="H1210">
            <v>0.33</v>
          </cell>
          <cell r="I1210">
            <v>4.0599999999999996</v>
          </cell>
          <cell r="J1210">
            <v>55.98</v>
          </cell>
        </row>
        <row r="1211">
          <cell r="A1211" t="str">
            <v>BSC_Leoben_A</v>
          </cell>
          <cell r="B1211">
            <v>1055</v>
          </cell>
          <cell r="C1211" t="str">
            <v>STLN_Kraubath</v>
          </cell>
          <cell r="D1211">
            <v>1</v>
          </cell>
          <cell r="E1211">
            <v>1</v>
          </cell>
          <cell r="F1211">
            <v>1.98</v>
          </cell>
          <cell r="G1211">
            <v>67.37</v>
          </cell>
          <cell r="H1211">
            <v>0.43</v>
          </cell>
          <cell r="I1211">
            <v>14.61</v>
          </cell>
          <cell r="J1211">
            <v>72.06</v>
          </cell>
        </row>
        <row r="1212">
          <cell r="A1212" t="str">
            <v>BSC_Leoben_A</v>
          </cell>
          <cell r="B1212">
            <v>1056</v>
          </cell>
          <cell r="C1212" t="str">
            <v>STLN_Leoben_Hinterberg</v>
          </cell>
          <cell r="D1212">
            <v>1</v>
          </cell>
          <cell r="E1212">
            <v>1</v>
          </cell>
          <cell r="F1212">
            <v>1.32</v>
          </cell>
          <cell r="G1212">
            <v>16.07</v>
          </cell>
          <cell r="H1212">
            <v>0.34</v>
          </cell>
          <cell r="I1212">
            <v>4.17</v>
          </cell>
          <cell r="J1212">
            <v>57.44</v>
          </cell>
        </row>
        <row r="1213">
          <cell r="A1213" t="str">
            <v>BSC_Leoben_A</v>
          </cell>
          <cell r="B1213">
            <v>1031</v>
          </cell>
          <cell r="C1213" t="str">
            <v>STLN_Mautern</v>
          </cell>
          <cell r="D1213">
            <v>1</v>
          </cell>
          <cell r="E1213">
            <v>1</v>
          </cell>
          <cell r="F1213">
            <v>1.5</v>
          </cell>
          <cell r="G1213">
            <v>18.350000000000001</v>
          </cell>
          <cell r="H1213">
            <v>0.28999999999999998</v>
          </cell>
          <cell r="I1213">
            <v>3.48</v>
          </cell>
          <cell r="J1213">
            <v>47.9</v>
          </cell>
        </row>
        <row r="1214">
          <cell r="A1214" t="str">
            <v>BSC_Leoben_A</v>
          </cell>
          <cell r="B1214">
            <v>1057</v>
          </cell>
          <cell r="C1214" t="str">
            <v>STLN_Niklasdorf</v>
          </cell>
          <cell r="D1214">
            <v>1</v>
          </cell>
          <cell r="E1214">
            <v>1</v>
          </cell>
          <cell r="F1214">
            <v>5.33</v>
          </cell>
          <cell r="G1214">
            <v>64.97</v>
          </cell>
          <cell r="H1214">
            <v>1.2</v>
          </cell>
          <cell r="I1214">
            <v>14.62</v>
          </cell>
          <cell r="J1214">
            <v>201.47</v>
          </cell>
        </row>
        <row r="1215">
          <cell r="A1215" t="str">
            <v>BSC_Leoben_A</v>
          </cell>
          <cell r="B1215">
            <v>797</v>
          </cell>
          <cell r="C1215" t="str">
            <v>STLN_Praebichl</v>
          </cell>
          <cell r="D1215">
            <v>1</v>
          </cell>
          <cell r="E1215">
            <v>1</v>
          </cell>
          <cell r="F1215">
            <v>0.31</v>
          </cell>
          <cell r="G1215">
            <v>10.45</v>
          </cell>
          <cell r="H1215">
            <v>0.02</v>
          </cell>
          <cell r="I1215">
            <v>0.78</v>
          </cell>
          <cell r="J1215">
            <v>3.83</v>
          </cell>
        </row>
        <row r="1216">
          <cell r="A1216" t="str">
            <v>BSC_Leoben_A</v>
          </cell>
          <cell r="B1216">
            <v>843</v>
          </cell>
          <cell r="C1216" t="str">
            <v>STLN_St_Michael</v>
          </cell>
          <cell r="D1216">
            <v>1</v>
          </cell>
          <cell r="E1216">
            <v>1</v>
          </cell>
          <cell r="F1216">
            <v>3.13</v>
          </cell>
          <cell r="G1216">
            <v>38.17</v>
          </cell>
          <cell r="H1216">
            <v>0.82</v>
          </cell>
          <cell r="I1216">
            <v>9.9600000000000009</v>
          </cell>
          <cell r="J1216">
            <v>137.24</v>
          </cell>
        </row>
        <row r="1217">
          <cell r="A1217" t="str">
            <v>BSC_Leoben_A</v>
          </cell>
          <cell r="B1217">
            <v>1224</v>
          </cell>
          <cell r="C1217" t="str">
            <v>STLN_Traboch</v>
          </cell>
          <cell r="D1217">
            <v>1</v>
          </cell>
          <cell r="E1217">
            <v>1</v>
          </cell>
          <cell r="F1217">
            <v>1.89</v>
          </cell>
          <cell r="G1217">
            <v>23.02</v>
          </cell>
          <cell r="H1217">
            <v>0.35</v>
          </cell>
          <cell r="I1217">
            <v>4.21</v>
          </cell>
          <cell r="J1217">
            <v>57.98</v>
          </cell>
        </row>
        <row r="1218">
          <cell r="A1218" t="str">
            <v>BSC_Leoben_A</v>
          </cell>
          <cell r="B1218">
            <v>1232</v>
          </cell>
          <cell r="C1218" t="str">
            <v>STLN_Trofaiach</v>
          </cell>
          <cell r="D1218">
            <v>1</v>
          </cell>
          <cell r="E1218">
            <v>1</v>
          </cell>
          <cell r="F1218">
            <v>3.3</v>
          </cell>
          <cell r="G1218">
            <v>40.270000000000003</v>
          </cell>
          <cell r="H1218">
            <v>1</v>
          </cell>
          <cell r="I1218">
            <v>12.2</v>
          </cell>
          <cell r="J1218">
            <v>168.04</v>
          </cell>
        </row>
        <row r="1219">
          <cell r="A1219" t="str">
            <v>BSC_Leoben_A</v>
          </cell>
          <cell r="B1219">
            <v>7653</v>
          </cell>
          <cell r="C1219" t="str">
            <v>STLN_Trofaiach</v>
          </cell>
          <cell r="D1219">
            <v>1</v>
          </cell>
          <cell r="E1219">
            <v>2</v>
          </cell>
          <cell r="F1219">
            <v>4.17</v>
          </cell>
          <cell r="G1219">
            <v>50.79</v>
          </cell>
          <cell r="H1219">
            <v>1.31</v>
          </cell>
          <cell r="I1219">
            <v>15.93</v>
          </cell>
          <cell r="J1219">
            <v>219.46</v>
          </cell>
        </row>
        <row r="1220">
          <cell r="A1220" t="str">
            <v>BSC_Leoben_A</v>
          </cell>
          <cell r="B1220">
            <v>1199</v>
          </cell>
          <cell r="C1220" t="str">
            <v>STLN_Unterwald</v>
          </cell>
          <cell r="D1220">
            <v>1</v>
          </cell>
          <cell r="E1220">
            <v>1</v>
          </cell>
          <cell r="F1220">
            <v>1.1000000000000001</v>
          </cell>
          <cell r="G1220">
            <v>13.44</v>
          </cell>
          <cell r="H1220">
            <v>7.0000000000000007E-2</v>
          </cell>
          <cell r="I1220">
            <v>0.86</v>
          </cell>
          <cell r="J1220">
            <v>11.83</v>
          </cell>
        </row>
        <row r="1221">
          <cell r="A1221" t="str">
            <v>BSC_Leoben_A</v>
          </cell>
          <cell r="B1221">
            <v>1235</v>
          </cell>
          <cell r="C1221" t="str">
            <v>STLN_Vordernberg</v>
          </cell>
          <cell r="D1221">
            <v>1</v>
          </cell>
          <cell r="E1221">
            <v>1</v>
          </cell>
          <cell r="F1221">
            <v>0.6</v>
          </cell>
          <cell r="G1221">
            <v>20.53</v>
          </cell>
          <cell r="H1221">
            <v>0.1</v>
          </cell>
          <cell r="I1221">
            <v>3.37</v>
          </cell>
          <cell r="J1221">
            <v>16.64</v>
          </cell>
        </row>
        <row r="1222">
          <cell r="A1222" t="str">
            <v>BSC_Leoben_A</v>
          </cell>
          <cell r="B1222">
            <v>1446</v>
          </cell>
          <cell r="C1222" t="str">
            <v>STLN_Vorwald</v>
          </cell>
          <cell r="D1222">
            <v>1</v>
          </cell>
          <cell r="E1222">
            <v>1</v>
          </cell>
          <cell r="F1222">
            <v>0.42</v>
          </cell>
          <cell r="G1222">
            <v>14.39</v>
          </cell>
          <cell r="H1222">
            <v>7.0000000000000007E-2</v>
          </cell>
          <cell r="I1222">
            <v>2.5099999999999998</v>
          </cell>
          <cell r="J1222">
            <v>12.37</v>
          </cell>
        </row>
        <row r="1223">
          <cell r="A1223" t="str">
            <v>BSC_Leoben_A</v>
          </cell>
          <cell r="B1223">
            <v>1032</v>
          </cell>
          <cell r="C1223" t="str">
            <v>STLN_Wald</v>
          </cell>
          <cell r="D1223">
            <v>1</v>
          </cell>
          <cell r="E1223">
            <v>1</v>
          </cell>
          <cell r="F1223">
            <v>0.74</v>
          </cell>
          <cell r="G1223">
            <v>8.99</v>
          </cell>
          <cell r="H1223">
            <v>0.13</v>
          </cell>
          <cell r="I1223">
            <v>1.63</v>
          </cell>
          <cell r="J1223">
            <v>22.39</v>
          </cell>
        </row>
        <row r="1224">
          <cell r="A1224" t="str">
            <v>BSC_Klagenfurt_B</v>
          </cell>
          <cell r="B1224">
            <v>1058</v>
          </cell>
          <cell r="C1224" t="str">
            <v>STMU_Duernstein</v>
          </cell>
          <cell r="D1224">
            <v>1</v>
          </cell>
          <cell r="E1224">
            <v>1</v>
          </cell>
          <cell r="F1224">
            <v>0.54</v>
          </cell>
          <cell r="G1224">
            <v>6.59</v>
          </cell>
          <cell r="H1224">
            <v>7.0000000000000007E-2</v>
          </cell>
          <cell r="I1224">
            <v>0.89</v>
          </cell>
          <cell r="J1224">
            <v>12.3</v>
          </cell>
        </row>
        <row r="1225">
          <cell r="A1225" t="str">
            <v>BSC_Judenburg_A</v>
          </cell>
          <cell r="B1225">
            <v>1059</v>
          </cell>
          <cell r="C1225" t="str">
            <v>STMU_Lind</v>
          </cell>
          <cell r="D1225">
            <v>1</v>
          </cell>
          <cell r="E1225">
            <v>1</v>
          </cell>
          <cell r="F1225">
            <v>2.1</v>
          </cell>
          <cell r="G1225">
            <v>25.67</v>
          </cell>
          <cell r="H1225">
            <v>0.28999999999999998</v>
          </cell>
          <cell r="I1225">
            <v>3.55</v>
          </cell>
          <cell r="J1225">
            <v>48.85</v>
          </cell>
        </row>
        <row r="1226">
          <cell r="A1226" t="str">
            <v>BSC_Klagenfurt_B</v>
          </cell>
          <cell r="B1226">
            <v>1305</v>
          </cell>
          <cell r="C1226" t="str">
            <v>STMU_Neudegg</v>
          </cell>
          <cell r="D1226">
            <v>1</v>
          </cell>
          <cell r="E1226">
            <v>1</v>
          </cell>
          <cell r="F1226">
            <v>0.43</v>
          </cell>
          <cell r="G1226">
            <v>5.3</v>
          </cell>
          <cell r="H1226">
            <v>0.04</v>
          </cell>
          <cell r="I1226">
            <v>0.5</v>
          </cell>
          <cell r="J1226">
            <v>6.92</v>
          </cell>
        </row>
        <row r="1227">
          <cell r="A1227" t="str">
            <v>BSC_Judenburg_A</v>
          </cell>
          <cell r="B1227">
            <v>1060</v>
          </cell>
          <cell r="C1227" t="str">
            <v>STMU_Neumarkt</v>
          </cell>
          <cell r="D1227">
            <v>1</v>
          </cell>
          <cell r="E1227">
            <v>1</v>
          </cell>
          <cell r="F1227">
            <v>2.62</v>
          </cell>
          <cell r="G1227">
            <v>31.98</v>
          </cell>
          <cell r="H1227">
            <v>0.4</v>
          </cell>
          <cell r="I1227">
            <v>4.83</v>
          </cell>
          <cell r="J1227">
            <v>66.489999999999995</v>
          </cell>
        </row>
        <row r="1228">
          <cell r="A1228" t="str">
            <v>BSC_Judenburg_A</v>
          </cell>
          <cell r="B1228">
            <v>1061</v>
          </cell>
          <cell r="C1228" t="str">
            <v>STMU_Perchau_a_Sattel</v>
          </cell>
          <cell r="D1228">
            <v>1</v>
          </cell>
          <cell r="E1228">
            <v>1</v>
          </cell>
          <cell r="F1228">
            <v>0.39</v>
          </cell>
          <cell r="G1228">
            <v>4.6900000000000004</v>
          </cell>
          <cell r="H1228">
            <v>0.04</v>
          </cell>
          <cell r="I1228">
            <v>0.49</v>
          </cell>
          <cell r="J1228">
            <v>6.79</v>
          </cell>
        </row>
        <row r="1229">
          <cell r="A1229" t="str">
            <v>BSC_Judenburg_A</v>
          </cell>
          <cell r="B1229">
            <v>94</v>
          </cell>
          <cell r="C1229" t="str">
            <v>STMU_St_Lorenzen</v>
          </cell>
          <cell r="D1229">
            <v>1</v>
          </cell>
          <cell r="E1229">
            <v>1</v>
          </cell>
          <cell r="F1229">
            <v>1.63</v>
          </cell>
          <cell r="G1229">
            <v>55.61</v>
          </cell>
          <cell r="H1229">
            <v>0.33</v>
          </cell>
          <cell r="I1229">
            <v>11.29</v>
          </cell>
          <cell r="J1229">
            <v>55.68</v>
          </cell>
        </row>
        <row r="1230">
          <cell r="A1230" t="str">
            <v>BSC_Judenburg_A</v>
          </cell>
          <cell r="B1230">
            <v>2097</v>
          </cell>
          <cell r="C1230" t="str">
            <v>STMU_St_Ruprecht</v>
          </cell>
          <cell r="D1230">
            <v>1</v>
          </cell>
          <cell r="E1230">
            <v>1</v>
          </cell>
          <cell r="F1230">
            <v>0.55000000000000004</v>
          </cell>
          <cell r="G1230">
            <v>18.739999999999998</v>
          </cell>
          <cell r="H1230">
            <v>0.03</v>
          </cell>
          <cell r="I1230">
            <v>0.88</v>
          </cell>
          <cell r="J1230">
            <v>4.34</v>
          </cell>
        </row>
        <row r="1231">
          <cell r="A1231" t="str">
            <v>BSC_Judenburg_A</v>
          </cell>
          <cell r="B1231">
            <v>2078</v>
          </cell>
          <cell r="C1231" t="str">
            <v>STMU_Stadl</v>
          </cell>
          <cell r="D1231">
            <v>1</v>
          </cell>
          <cell r="E1231">
            <v>1</v>
          </cell>
          <cell r="F1231">
            <v>0.54</v>
          </cell>
          <cell r="G1231">
            <v>18.399999999999999</v>
          </cell>
          <cell r="H1231">
            <v>0.04</v>
          </cell>
          <cell r="I1231">
            <v>1.25</v>
          </cell>
          <cell r="J1231">
            <v>6.18</v>
          </cell>
        </row>
        <row r="1232">
          <cell r="A1232" t="str">
            <v>BSC_Leoben_A</v>
          </cell>
          <cell r="B1232">
            <v>1193</v>
          </cell>
          <cell r="C1232" t="str">
            <v>STMZ_Krieglach</v>
          </cell>
          <cell r="D1232">
            <v>1</v>
          </cell>
          <cell r="E1232">
            <v>1</v>
          </cell>
          <cell r="F1232">
            <v>2.08</v>
          </cell>
          <cell r="G1232">
            <v>25.36</v>
          </cell>
          <cell r="H1232">
            <v>0.52</v>
          </cell>
          <cell r="I1232">
            <v>6.4</v>
          </cell>
          <cell r="J1232">
            <v>88.15</v>
          </cell>
        </row>
        <row r="1233">
          <cell r="A1233" t="str">
            <v>BSC_Leoben_A</v>
          </cell>
          <cell r="B1233">
            <v>8560</v>
          </cell>
          <cell r="C1233" t="str">
            <v>STMZ_Langenwang</v>
          </cell>
          <cell r="D1233">
            <v>1</v>
          </cell>
          <cell r="E1233">
            <v>1</v>
          </cell>
          <cell r="F1233">
            <v>3.19</v>
          </cell>
          <cell r="G1233">
            <v>38.840000000000003</v>
          </cell>
          <cell r="H1233">
            <v>0.51</v>
          </cell>
          <cell r="I1233">
            <v>6.22</v>
          </cell>
          <cell r="J1233">
            <v>85.73</v>
          </cell>
        </row>
        <row r="1234">
          <cell r="A1234" t="str">
            <v>BSC_Leoben_A</v>
          </cell>
          <cell r="B1234">
            <v>966</v>
          </cell>
          <cell r="C1234" t="str">
            <v>STMZ_Muerzhofen</v>
          </cell>
          <cell r="D1234">
            <v>1</v>
          </cell>
          <cell r="E1234">
            <v>1</v>
          </cell>
          <cell r="F1234">
            <v>4.8</v>
          </cell>
          <cell r="G1234">
            <v>58.5</v>
          </cell>
          <cell r="H1234">
            <v>1.49</v>
          </cell>
          <cell r="I1234">
            <v>18.18</v>
          </cell>
          <cell r="J1234">
            <v>250.45</v>
          </cell>
        </row>
        <row r="1235">
          <cell r="A1235" t="str">
            <v>BSC_Leoben_A</v>
          </cell>
          <cell r="B1235">
            <v>1280</v>
          </cell>
          <cell r="C1235" t="str">
            <v>STMZ_Muerzzuschlag</v>
          </cell>
          <cell r="D1235">
            <v>1</v>
          </cell>
          <cell r="E1235">
            <v>1</v>
          </cell>
          <cell r="F1235">
            <v>3.19</v>
          </cell>
          <cell r="G1235">
            <v>38.9</v>
          </cell>
          <cell r="H1235">
            <v>0.94</v>
          </cell>
          <cell r="I1235">
            <v>11.41</v>
          </cell>
          <cell r="J1235">
            <v>157.19</v>
          </cell>
        </row>
        <row r="1236">
          <cell r="A1236" t="str">
            <v>BSC_Leoben_A</v>
          </cell>
          <cell r="B1236">
            <v>1281</v>
          </cell>
          <cell r="C1236" t="str">
            <v>STMZ_Muerzzuschlag</v>
          </cell>
          <cell r="D1236">
            <v>1</v>
          </cell>
          <cell r="E1236">
            <v>2</v>
          </cell>
          <cell r="F1236">
            <v>1.67</v>
          </cell>
          <cell r="G1236">
            <v>20.399999999999999</v>
          </cell>
          <cell r="H1236">
            <v>0.32</v>
          </cell>
          <cell r="I1236">
            <v>3.86</v>
          </cell>
          <cell r="J1236">
            <v>53.15</v>
          </cell>
        </row>
        <row r="1237">
          <cell r="A1237" t="str">
            <v>BSC_Leoben_A</v>
          </cell>
          <cell r="B1237">
            <v>971</v>
          </cell>
          <cell r="C1237" t="str">
            <v>STMZ_Spital</v>
          </cell>
          <cell r="D1237">
            <v>1</v>
          </cell>
          <cell r="E1237">
            <v>1</v>
          </cell>
          <cell r="F1237">
            <v>1.2</v>
          </cell>
          <cell r="G1237">
            <v>40.880000000000003</v>
          </cell>
          <cell r="H1237">
            <v>0.22</v>
          </cell>
          <cell r="I1237">
            <v>7.51</v>
          </cell>
          <cell r="J1237">
            <v>37.049999999999997</v>
          </cell>
        </row>
        <row r="1238">
          <cell r="A1238" t="str">
            <v>BSC_Leoben_A</v>
          </cell>
          <cell r="B1238">
            <v>969</v>
          </cell>
          <cell r="C1238" t="str">
            <v>STMZ_Steinhaus</v>
          </cell>
          <cell r="D1238">
            <v>1</v>
          </cell>
          <cell r="E1238">
            <v>1</v>
          </cell>
          <cell r="F1238">
            <v>1.05</v>
          </cell>
          <cell r="G1238">
            <v>35.659999999999997</v>
          </cell>
          <cell r="H1238">
            <v>0.18</v>
          </cell>
          <cell r="I1238">
            <v>6.25</v>
          </cell>
          <cell r="J1238">
            <v>30.8</v>
          </cell>
        </row>
        <row r="1239">
          <cell r="A1239" t="str">
            <v>BSC_Leoben_A</v>
          </cell>
          <cell r="B1239">
            <v>1062</v>
          </cell>
          <cell r="C1239" t="str">
            <v>STMZ_Wartberg</v>
          </cell>
          <cell r="D1239">
            <v>1</v>
          </cell>
          <cell r="E1239">
            <v>1</v>
          </cell>
          <cell r="F1239">
            <v>4.4400000000000004</v>
          </cell>
          <cell r="G1239">
            <v>54.11</v>
          </cell>
          <cell r="H1239">
            <v>1.22</v>
          </cell>
          <cell r="I1239">
            <v>14.9</v>
          </cell>
          <cell r="J1239">
            <v>205.23</v>
          </cell>
        </row>
        <row r="1240">
          <cell r="A1240" t="str">
            <v>BSC_Feldbach_A</v>
          </cell>
          <cell r="B1240">
            <v>7426</v>
          </cell>
          <cell r="C1240" t="str">
            <v>STRA_Mureck</v>
          </cell>
          <cell r="D1240">
            <v>1</v>
          </cell>
          <cell r="E1240">
            <v>1</v>
          </cell>
          <cell r="F1240">
            <v>2.2599999999999998</v>
          </cell>
          <cell r="G1240">
            <v>27.53</v>
          </cell>
          <cell r="H1240">
            <v>0.54</v>
          </cell>
          <cell r="I1240">
            <v>6.55</v>
          </cell>
          <cell r="J1240">
            <v>90.27</v>
          </cell>
        </row>
        <row r="1241">
          <cell r="A1241" t="str">
            <v>BSC_Wolfsberg_A</v>
          </cell>
          <cell r="B1241">
            <v>1164</v>
          </cell>
          <cell r="C1241" t="str">
            <v>STVO_Baernbach</v>
          </cell>
          <cell r="D1241">
            <v>1</v>
          </cell>
          <cell r="E1241">
            <v>1</v>
          </cell>
          <cell r="F1241">
            <v>3.21</v>
          </cell>
          <cell r="G1241">
            <v>39.14</v>
          </cell>
          <cell r="H1241">
            <v>0.85</v>
          </cell>
          <cell r="I1241">
            <v>10.38</v>
          </cell>
          <cell r="J1241">
            <v>143.04</v>
          </cell>
        </row>
        <row r="1242">
          <cell r="A1242" t="str">
            <v>BSC_Wolfsberg_A</v>
          </cell>
          <cell r="B1242">
            <v>8942</v>
          </cell>
          <cell r="C1242" t="str">
            <v>STVO_Braunetschl</v>
          </cell>
          <cell r="D1242">
            <v>1</v>
          </cell>
          <cell r="E1242">
            <v>1</v>
          </cell>
          <cell r="F1242">
            <v>0.4</v>
          </cell>
          <cell r="G1242">
            <v>13.63</v>
          </cell>
          <cell r="H1242">
            <v>0.03</v>
          </cell>
          <cell r="I1242">
            <v>1.1000000000000001</v>
          </cell>
          <cell r="J1242">
            <v>5.41</v>
          </cell>
        </row>
        <row r="1243">
          <cell r="A1243" t="str">
            <v>BSC_Graz_A</v>
          </cell>
          <cell r="B1243">
            <v>731</v>
          </cell>
          <cell r="C1243" t="str">
            <v>STVO_Gaisfeld</v>
          </cell>
          <cell r="D1243">
            <v>1</v>
          </cell>
          <cell r="E1243">
            <v>1</v>
          </cell>
          <cell r="F1243">
            <v>1.56</v>
          </cell>
          <cell r="G1243">
            <v>53.23</v>
          </cell>
          <cell r="H1243">
            <v>0.38</v>
          </cell>
          <cell r="I1243">
            <v>13.09</v>
          </cell>
          <cell r="J1243">
            <v>64.540000000000006</v>
          </cell>
        </row>
        <row r="1244">
          <cell r="A1244" t="str">
            <v>BSC_Wolfsberg_A</v>
          </cell>
          <cell r="B1244">
            <v>850</v>
          </cell>
          <cell r="C1244" t="str">
            <v>STVO_Herzogberg</v>
          </cell>
          <cell r="D1244">
            <v>1</v>
          </cell>
          <cell r="E1244">
            <v>1</v>
          </cell>
          <cell r="F1244">
            <v>1.34</v>
          </cell>
          <cell r="G1244">
            <v>16.309999999999999</v>
          </cell>
          <cell r="H1244">
            <v>0.3</v>
          </cell>
          <cell r="I1244">
            <v>3.65</v>
          </cell>
          <cell r="J1244">
            <v>50.33</v>
          </cell>
        </row>
        <row r="1245">
          <cell r="A1245" t="str">
            <v>BSC_Wolfsberg_A</v>
          </cell>
          <cell r="B1245">
            <v>8920</v>
          </cell>
          <cell r="C1245" t="str">
            <v>STVO_Krenhof</v>
          </cell>
          <cell r="D1245">
            <v>1</v>
          </cell>
          <cell r="E1245">
            <v>1</v>
          </cell>
          <cell r="F1245">
            <v>0.32</v>
          </cell>
          <cell r="G1245">
            <v>10.9</v>
          </cell>
          <cell r="H1245">
            <v>0.04</v>
          </cell>
          <cell r="I1245">
            <v>1.51</v>
          </cell>
          <cell r="J1245">
            <v>7.47</v>
          </cell>
        </row>
        <row r="1246">
          <cell r="A1246" t="str">
            <v>BSC_Graz_C</v>
          </cell>
          <cell r="B1246">
            <v>1379</v>
          </cell>
          <cell r="C1246" t="str">
            <v>STVO_Ligist</v>
          </cell>
          <cell r="D1246">
            <v>1</v>
          </cell>
          <cell r="E1246">
            <v>1</v>
          </cell>
          <cell r="F1246">
            <v>2.02</v>
          </cell>
          <cell r="G1246">
            <v>24.63</v>
          </cell>
          <cell r="H1246">
            <v>0.35</v>
          </cell>
          <cell r="I1246">
            <v>4.3</v>
          </cell>
          <cell r="J1246">
            <v>59.26</v>
          </cell>
        </row>
        <row r="1247">
          <cell r="A1247" t="str">
            <v>BSC_Wolfsberg_A</v>
          </cell>
          <cell r="B1247">
            <v>729</v>
          </cell>
          <cell r="C1247" t="str">
            <v>STVO_Maria_Lankowitz</v>
          </cell>
          <cell r="D1247">
            <v>1</v>
          </cell>
          <cell r="E1247">
            <v>1</v>
          </cell>
          <cell r="F1247">
            <v>10.23</v>
          </cell>
          <cell r="G1247">
            <v>124.75</v>
          </cell>
          <cell r="H1247">
            <v>2.95</v>
          </cell>
          <cell r="I1247">
            <v>35.97</v>
          </cell>
          <cell r="J1247">
            <v>495.6</v>
          </cell>
        </row>
        <row r="1248">
          <cell r="A1248" t="str">
            <v>BSC_Wolfsberg_A</v>
          </cell>
          <cell r="B1248">
            <v>938</v>
          </cell>
          <cell r="C1248" t="str">
            <v>STVO_Modriach</v>
          </cell>
          <cell r="D1248">
            <v>1</v>
          </cell>
          <cell r="E1248">
            <v>1</v>
          </cell>
          <cell r="F1248">
            <v>0.85</v>
          </cell>
          <cell r="G1248">
            <v>29.04</v>
          </cell>
          <cell r="H1248">
            <v>0.19</v>
          </cell>
          <cell r="I1248">
            <v>6.46</v>
          </cell>
          <cell r="J1248">
            <v>31.88</v>
          </cell>
        </row>
        <row r="1249">
          <cell r="A1249" t="str">
            <v>BSC_Graz_A</v>
          </cell>
          <cell r="B1249">
            <v>570</v>
          </cell>
          <cell r="C1249" t="str">
            <v>STVO_Mooskirchen</v>
          </cell>
          <cell r="D1249">
            <v>1</v>
          </cell>
          <cell r="E1249">
            <v>1</v>
          </cell>
          <cell r="F1249">
            <v>4.25</v>
          </cell>
          <cell r="G1249">
            <v>51.89</v>
          </cell>
          <cell r="H1249">
            <v>1.46</v>
          </cell>
          <cell r="I1249">
            <v>17.809999999999999</v>
          </cell>
          <cell r="J1249">
            <v>245.35</v>
          </cell>
        </row>
        <row r="1250">
          <cell r="A1250" t="str">
            <v>BSC_Wolfsberg_A</v>
          </cell>
          <cell r="B1250">
            <v>851</v>
          </cell>
          <cell r="C1250" t="str">
            <v>STVO_Pack</v>
          </cell>
          <cell r="D1250">
            <v>1</v>
          </cell>
          <cell r="E1250">
            <v>1</v>
          </cell>
          <cell r="F1250">
            <v>1.56</v>
          </cell>
          <cell r="G1250">
            <v>53.23</v>
          </cell>
          <cell r="H1250">
            <v>0.27</v>
          </cell>
          <cell r="I1250">
            <v>9.08</v>
          </cell>
          <cell r="J1250">
            <v>44.77</v>
          </cell>
        </row>
        <row r="1251">
          <cell r="A1251" t="str">
            <v>BSC_Wolfsberg_A</v>
          </cell>
          <cell r="B1251">
            <v>8943</v>
          </cell>
          <cell r="C1251" t="str">
            <v>STVO_Salla</v>
          </cell>
          <cell r="D1251">
            <v>1</v>
          </cell>
          <cell r="E1251">
            <v>1</v>
          </cell>
          <cell r="F1251">
            <v>0.49</v>
          </cell>
          <cell r="G1251">
            <v>16.86</v>
          </cell>
          <cell r="H1251">
            <v>0.04</v>
          </cell>
          <cell r="I1251">
            <v>1.31</v>
          </cell>
          <cell r="J1251">
            <v>6.45</v>
          </cell>
        </row>
        <row r="1252">
          <cell r="A1252" t="str">
            <v>BSC_Graz_C</v>
          </cell>
          <cell r="B1252">
            <v>937</v>
          </cell>
          <cell r="C1252" t="str">
            <v>STVO_Unterwald</v>
          </cell>
          <cell r="D1252">
            <v>1</v>
          </cell>
          <cell r="E1252">
            <v>1</v>
          </cell>
          <cell r="F1252">
            <v>1.39</v>
          </cell>
          <cell r="G1252">
            <v>16.95</v>
          </cell>
          <cell r="H1252">
            <v>0.2</v>
          </cell>
          <cell r="I1252">
            <v>2.4900000000000002</v>
          </cell>
          <cell r="J1252">
            <v>34.26</v>
          </cell>
        </row>
        <row r="1253">
          <cell r="A1253" t="str">
            <v>BSC_Wolfsberg_A</v>
          </cell>
          <cell r="B1253">
            <v>730</v>
          </cell>
          <cell r="C1253" t="str">
            <v>STVO_Voitsberg</v>
          </cell>
          <cell r="D1253">
            <v>1</v>
          </cell>
          <cell r="E1253">
            <v>1</v>
          </cell>
          <cell r="F1253">
            <v>6.54</v>
          </cell>
          <cell r="G1253">
            <v>79.81</v>
          </cell>
          <cell r="H1253">
            <v>2.2000000000000002</v>
          </cell>
          <cell r="I1253">
            <v>26.86</v>
          </cell>
          <cell r="J1253">
            <v>370.07</v>
          </cell>
        </row>
        <row r="1254">
          <cell r="A1254" t="str">
            <v>BSC_Hartberg_A</v>
          </cell>
          <cell r="B1254">
            <v>371</v>
          </cell>
          <cell r="C1254" t="str">
            <v>STWZ_Arnwiesen</v>
          </cell>
          <cell r="D1254">
            <v>1</v>
          </cell>
          <cell r="E1254">
            <v>1</v>
          </cell>
          <cell r="F1254">
            <v>1.23</v>
          </cell>
          <cell r="G1254">
            <v>41.82</v>
          </cell>
          <cell r="H1254">
            <v>0.28000000000000003</v>
          </cell>
          <cell r="I1254">
            <v>9.56</v>
          </cell>
          <cell r="J1254">
            <v>47.16</v>
          </cell>
        </row>
        <row r="1255">
          <cell r="A1255" t="str">
            <v>BSC_Graz_B</v>
          </cell>
          <cell r="B1255">
            <v>4585</v>
          </cell>
          <cell r="C1255" t="str">
            <v>STWZ_Gleisdorf</v>
          </cell>
          <cell r="D1255">
            <v>1</v>
          </cell>
          <cell r="E1255">
            <v>1</v>
          </cell>
          <cell r="F1255">
            <v>4.28</v>
          </cell>
          <cell r="G1255">
            <v>52.22</v>
          </cell>
          <cell r="H1255">
            <v>1.48</v>
          </cell>
          <cell r="I1255">
            <v>18.05</v>
          </cell>
          <cell r="J1255">
            <v>248.68</v>
          </cell>
        </row>
        <row r="1256">
          <cell r="A1256" t="str">
            <v>BSC_Graz_B</v>
          </cell>
          <cell r="B1256">
            <v>370</v>
          </cell>
          <cell r="C1256" t="str">
            <v>STWZ_Lassnitzthal</v>
          </cell>
          <cell r="D1256">
            <v>1</v>
          </cell>
          <cell r="E1256">
            <v>1</v>
          </cell>
          <cell r="F1256">
            <v>1.66</v>
          </cell>
          <cell r="G1256">
            <v>20.18</v>
          </cell>
          <cell r="H1256">
            <v>0.52</v>
          </cell>
          <cell r="I1256">
            <v>6.29</v>
          </cell>
          <cell r="J1256">
            <v>86.62</v>
          </cell>
        </row>
        <row r="1257">
          <cell r="A1257" t="str">
            <v>BSC_Graz_B</v>
          </cell>
          <cell r="B1257">
            <v>1590</v>
          </cell>
          <cell r="C1257" t="str">
            <v>STWZ_Pischelsdorf</v>
          </cell>
          <cell r="D1257">
            <v>1</v>
          </cell>
          <cell r="E1257">
            <v>1</v>
          </cell>
          <cell r="F1257">
            <v>1.41</v>
          </cell>
          <cell r="G1257">
            <v>47.86</v>
          </cell>
          <cell r="H1257">
            <v>0.25</v>
          </cell>
          <cell r="I1257">
            <v>8.6</v>
          </cell>
          <cell r="J1257">
            <v>42.39</v>
          </cell>
        </row>
        <row r="1258">
          <cell r="A1258" t="str">
            <v>BSC_Graz_B</v>
          </cell>
          <cell r="B1258">
            <v>1165</v>
          </cell>
          <cell r="C1258" t="str">
            <v>STWZ_Prebensdorfberg</v>
          </cell>
          <cell r="D1258">
            <v>1</v>
          </cell>
          <cell r="E1258">
            <v>1</v>
          </cell>
          <cell r="F1258">
            <v>1.39</v>
          </cell>
          <cell r="G1258">
            <v>47.27</v>
          </cell>
          <cell r="H1258">
            <v>0.36</v>
          </cell>
          <cell r="I1258">
            <v>12.32</v>
          </cell>
          <cell r="J1258">
            <v>60.75</v>
          </cell>
        </row>
        <row r="1259">
          <cell r="A1259" t="str">
            <v>BSC_Hartberg_A</v>
          </cell>
          <cell r="B1259">
            <v>470</v>
          </cell>
          <cell r="C1259" t="str">
            <v>STWZ_Sinabelkirchen</v>
          </cell>
          <cell r="D1259">
            <v>1</v>
          </cell>
          <cell r="E1259">
            <v>1</v>
          </cell>
          <cell r="F1259">
            <v>1.96</v>
          </cell>
          <cell r="G1259">
            <v>66.69</v>
          </cell>
          <cell r="H1259">
            <v>0.48</v>
          </cell>
          <cell r="I1259">
            <v>16.29</v>
          </cell>
          <cell r="J1259">
            <v>80.319999999999993</v>
          </cell>
        </row>
        <row r="1260">
          <cell r="A1260" t="str">
            <v>BSC_Hartberg_A</v>
          </cell>
          <cell r="B1260">
            <v>1661</v>
          </cell>
          <cell r="C1260" t="str">
            <v>STWZ_St_Margarethen_a_d_R</v>
          </cell>
          <cell r="D1260">
            <v>1</v>
          </cell>
          <cell r="E1260">
            <v>1</v>
          </cell>
          <cell r="F1260">
            <v>0.98</v>
          </cell>
          <cell r="G1260">
            <v>11.98</v>
          </cell>
          <cell r="H1260">
            <v>0.13</v>
          </cell>
          <cell r="I1260">
            <v>1.64</v>
          </cell>
          <cell r="J1260">
            <v>22.62</v>
          </cell>
        </row>
        <row r="1261">
          <cell r="A1261" t="str">
            <v>BSC_Graz_B</v>
          </cell>
          <cell r="B1261">
            <v>1591</v>
          </cell>
          <cell r="C1261" t="str">
            <v>STWZ_St_Ruprecht</v>
          </cell>
          <cell r="D1261">
            <v>1</v>
          </cell>
          <cell r="E1261">
            <v>1</v>
          </cell>
          <cell r="F1261">
            <v>1.73</v>
          </cell>
          <cell r="G1261">
            <v>21.1</v>
          </cell>
          <cell r="H1261">
            <v>0.28000000000000003</v>
          </cell>
          <cell r="I1261">
            <v>3.42</v>
          </cell>
          <cell r="J1261">
            <v>47.06</v>
          </cell>
        </row>
        <row r="1262">
          <cell r="A1262" t="str">
            <v>BSC_Graz_B</v>
          </cell>
          <cell r="B1262">
            <v>8281</v>
          </cell>
          <cell r="C1262" t="str">
            <v>STWZ_St_Ruprecht</v>
          </cell>
          <cell r="D1262">
            <v>1</v>
          </cell>
          <cell r="E1262">
            <v>2</v>
          </cell>
          <cell r="F1262">
            <v>1.18</v>
          </cell>
          <cell r="G1262">
            <v>14.42</v>
          </cell>
          <cell r="H1262">
            <v>0.16</v>
          </cell>
          <cell r="I1262">
            <v>1.94</v>
          </cell>
          <cell r="J1262">
            <v>26.79</v>
          </cell>
        </row>
        <row r="1263">
          <cell r="A1263" t="str">
            <v>BSC_Graz_B</v>
          </cell>
          <cell r="B1263">
            <v>1888</v>
          </cell>
          <cell r="C1263" t="str">
            <v>STWZ_Weiz</v>
          </cell>
          <cell r="D1263">
            <v>1</v>
          </cell>
          <cell r="E1263">
            <v>1</v>
          </cell>
          <cell r="F1263">
            <v>1.24</v>
          </cell>
          <cell r="G1263">
            <v>15.15</v>
          </cell>
          <cell r="H1263">
            <v>0.14000000000000001</v>
          </cell>
          <cell r="I1263">
            <v>1.72</v>
          </cell>
          <cell r="J1263">
            <v>23.73</v>
          </cell>
        </row>
        <row r="1264">
          <cell r="A1264" t="str">
            <v>BSC_Graz_B</v>
          </cell>
          <cell r="B1264">
            <v>8339</v>
          </cell>
          <cell r="C1264" t="str">
            <v>STWZ_Weiz</v>
          </cell>
          <cell r="D1264">
            <v>1</v>
          </cell>
          <cell r="E1264">
            <v>2</v>
          </cell>
          <cell r="F1264">
            <v>2.64</v>
          </cell>
          <cell r="G1264">
            <v>32.159999999999997</v>
          </cell>
          <cell r="H1264">
            <v>0.68</v>
          </cell>
          <cell r="I1264">
            <v>8.35</v>
          </cell>
          <cell r="J1264">
            <v>115.03</v>
          </cell>
        </row>
        <row r="1265">
          <cell r="A1265" t="str">
            <v>BSC_Graz_B</v>
          </cell>
          <cell r="B1265">
            <v>8359</v>
          </cell>
          <cell r="C1265" t="str">
            <v>STWZ_Weiz</v>
          </cell>
          <cell r="D1265">
            <v>1</v>
          </cell>
          <cell r="E1265">
            <v>3</v>
          </cell>
          <cell r="F1265">
            <v>1.87</v>
          </cell>
          <cell r="G1265">
            <v>22.83</v>
          </cell>
          <cell r="H1265">
            <v>0.36</v>
          </cell>
          <cell r="I1265">
            <v>4.4000000000000004</v>
          </cell>
          <cell r="J1265">
            <v>60.58</v>
          </cell>
        </row>
        <row r="1266">
          <cell r="A1266" t="str">
            <v>BSC_Innsbruck_A</v>
          </cell>
          <cell r="B1266">
            <v>2423</v>
          </cell>
          <cell r="C1266" t="str">
            <v>TIIL_Aldrans</v>
          </cell>
          <cell r="D1266">
            <v>1</v>
          </cell>
          <cell r="E1266">
            <v>1</v>
          </cell>
          <cell r="F1266">
            <v>1.56</v>
          </cell>
          <cell r="G1266">
            <v>53.06</v>
          </cell>
          <cell r="H1266">
            <v>0.32</v>
          </cell>
          <cell r="I1266">
            <v>10.89</v>
          </cell>
          <cell r="J1266">
            <v>53.71</v>
          </cell>
        </row>
        <row r="1267">
          <cell r="A1267" t="str">
            <v>BSC_Innsbruck_C</v>
          </cell>
          <cell r="B1267">
            <v>467</v>
          </cell>
          <cell r="C1267" t="str">
            <v>TIIL_Axams_Adelshof</v>
          </cell>
          <cell r="D1267">
            <v>1</v>
          </cell>
          <cell r="E1267">
            <v>1</v>
          </cell>
          <cell r="F1267">
            <v>0.15</v>
          </cell>
          <cell r="G1267">
            <v>1.83</v>
          </cell>
          <cell r="H1267">
            <v>0.01</v>
          </cell>
          <cell r="I1267">
            <v>0.08</v>
          </cell>
          <cell r="J1267">
            <v>1.08</v>
          </cell>
        </row>
        <row r="1268">
          <cell r="A1268" t="str">
            <v>BSC_Innsbruck_C</v>
          </cell>
          <cell r="B1268">
            <v>539</v>
          </cell>
          <cell r="C1268" t="str">
            <v>TIIL_Birgitz</v>
          </cell>
          <cell r="D1268">
            <v>1</v>
          </cell>
          <cell r="E1268">
            <v>1</v>
          </cell>
          <cell r="F1268">
            <v>4.5</v>
          </cell>
          <cell r="G1268">
            <v>54.85</v>
          </cell>
          <cell r="H1268">
            <v>1.24</v>
          </cell>
          <cell r="I1268">
            <v>15.14</v>
          </cell>
          <cell r="J1268">
            <v>208.58</v>
          </cell>
        </row>
        <row r="1269">
          <cell r="A1269" t="str">
            <v>BSC_Innsbruck_B</v>
          </cell>
          <cell r="B1269">
            <v>384</v>
          </cell>
          <cell r="C1269" t="str">
            <v>TIIL_Brenner</v>
          </cell>
          <cell r="D1269">
            <v>1</v>
          </cell>
          <cell r="E1269">
            <v>1</v>
          </cell>
          <cell r="F1269">
            <v>2.0499999999999998</v>
          </cell>
          <cell r="G1269">
            <v>25</v>
          </cell>
          <cell r="H1269">
            <v>0.32</v>
          </cell>
          <cell r="I1269">
            <v>3.94</v>
          </cell>
          <cell r="J1269">
            <v>54.34</v>
          </cell>
        </row>
        <row r="1270">
          <cell r="A1270" t="str">
            <v>BSC_Innsbruck_C</v>
          </cell>
          <cell r="B1270">
            <v>306</v>
          </cell>
          <cell r="C1270" t="str">
            <v>TIIL_Falbeson</v>
          </cell>
          <cell r="D1270">
            <v>1</v>
          </cell>
          <cell r="E1270">
            <v>1</v>
          </cell>
          <cell r="F1270">
            <v>0.57999999999999996</v>
          </cell>
          <cell r="G1270">
            <v>7.1</v>
          </cell>
          <cell r="H1270">
            <v>0.02</v>
          </cell>
          <cell r="I1270">
            <v>0.22</v>
          </cell>
          <cell r="J1270">
            <v>3.04</v>
          </cell>
        </row>
        <row r="1271">
          <cell r="A1271" t="str">
            <v>BSC_Innsbruck_C</v>
          </cell>
          <cell r="B1271">
            <v>314</v>
          </cell>
          <cell r="C1271" t="str">
            <v>TIIL_Fulpmes</v>
          </cell>
          <cell r="D1271">
            <v>1</v>
          </cell>
          <cell r="E1271">
            <v>1</v>
          </cell>
          <cell r="F1271">
            <v>4.9400000000000004</v>
          </cell>
          <cell r="G1271">
            <v>60.21</v>
          </cell>
          <cell r="H1271">
            <v>1.3</v>
          </cell>
          <cell r="I1271">
            <v>15.82</v>
          </cell>
          <cell r="J1271">
            <v>217.89</v>
          </cell>
        </row>
        <row r="1272">
          <cell r="A1272" t="str">
            <v>BSC_Innsbruck_B</v>
          </cell>
          <cell r="B1272">
            <v>9714</v>
          </cell>
          <cell r="C1272" t="str">
            <v>TIIL_Gnadenwald</v>
          </cell>
          <cell r="D1272">
            <v>1</v>
          </cell>
          <cell r="E1272">
            <v>1</v>
          </cell>
          <cell r="F1272">
            <v>0.81</v>
          </cell>
          <cell r="G1272">
            <v>27.59</v>
          </cell>
          <cell r="H1272">
            <v>0.12</v>
          </cell>
          <cell r="I1272">
            <v>4.18</v>
          </cell>
          <cell r="J1272">
            <v>20.61</v>
          </cell>
        </row>
        <row r="1273">
          <cell r="A1273" t="str">
            <v>BSC_Innsbruck_B</v>
          </cell>
          <cell r="B1273">
            <v>11080</v>
          </cell>
          <cell r="C1273" t="str">
            <v>TIIL_Gnadenwald</v>
          </cell>
          <cell r="D1273">
            <v>1</v>
          </cell>
          <cell r="E1273">
            <v>2</v>
          </cell>
          <cell r="F1273">
            <v>0.61</v>
          </cell>
          <cell r="G1273">
            <v>20.95</v>
          </cell>
          <cell r="H1273">
            <v>7.0000000000000007E-2</v>
          </cell>
          <cell r="I1273">
            <v>2.2599999999999998</v>
          </cell>
          <cell r="J1273">
            <v>11.17</v>
          </cell>
        </row>
        <row r="1274">
          <cell r="A1274" t="str">
            <v>BSC_Innsbruck_C</v>
          </cell>
          <cell r="B1274">
            <v>1442</v>
          </cell>
          <cell r="C1274" t="str">
            <v>TIIL_Goetzens</v>
          </cell>
          <cell r="D1274">
            <v>1</v>
          </cell>
          <cell r="E1274">
            <v>1</v>
          </cell>
          <cell r="F1274">
            <v>1.84</v>
          </cell>
          <cell r="G1274">
            <v>22.41</v>
          </cell>
          <cell r="H1274">
            <v>0.28999999999999998</v>
          </cell>
          <cell r="I1274">
            <v>3.52</v>
          </cell>
          <cell r="J1274">
            <v>48.45</v>
          </cell>
        </row>
        <row r="1275">
          <cell r="A1275" t="str">
            <v>BSC_Innsbruck_C</v>
          </cell>
          <cell r="B1275">
            <v>7721</v>
          </cell>
          <cell r="C1275" t="str">
            <v>TIIL_Goetzens</v>
          </cell>
          <cell r="D1275">
            <v>1</v>
          </cell>
          <cell r="E1275">
            <v>2</v>
          </cell>
          <cell r="F1275">
            <v>2.94</v>
          </cell>
          <cell r="G1275">
            <v>35.82</v>
          </cell>
          <cell r="H1275">
            <v>0.74</v>
          </cell>
          <cell r="I1275">
            <v>9.01</v>
          </cell>
          <cell r="J1275">
            <v>124.12</v>
          </cell>
        </row>
        <row r="1276">
          <cell r="A1276" t="str">
            <v>BSC_Innsbruck_B</v>
          </cell>
          <cell r="B1276">
            <v>387</v>
          </cell>
          <cell r="C1276" t="str">
            <v>TIIL_Gries</v>
          </cell>
          <cell r="D1276">
            <v>1</v>
          </cell>
          <cell r="E1276">
            <v>1</v>
          </cell>
          <cell r="F1276">
            <v>1.21</v>
          </cell>
          <cell r="G1276">
            <v>14.79</v>
          </cell>
          <cell r="H1276">
            <v>0.33</v>
          </cell>
          <cell r="I1276">
            <v>4.0599999999999996</v>
          </cell>
          <cell r="J1276">
            <v>55.92</v>
          </cell>
        </row>
        <row r="1277">
          <cell r="A1277" t="str">
            <v>BSC_Innsbruck_C</v>
          </cell>
          <cell r="B1277">
            <v>602</v>
          </cell>
          <cell r="C1277" t="str">
            <v>TIIL_Gries_Sellrain</v>
          </cell>
          <cell r="D1277">
            <v>1</v>
          </cell>
          <cell r="E1277">
            <v>1</v>
          </cell>
          <cell r="F1277">
            <v>0.73</v>
          </cell>
          <cell r="G1277">
            <v>8.8699999999999992</v>
          </cell>
          <cell r="H1277">
            <v>7.0000000000000007E-2</v>
          </cell>
          <cell r="I1277">
            <v>0.88</v>
          </cell>
          <cell r="J1277">
            <v>12.06</v>
          </cell>
        </row>
        <row r="1278">
          <cell r="A1278" t="str">
            <v>BSC_Innsbruck_B</v>
          </cell>
          <cell r="B1278">
            <v>254</v>
          </cell>
          <cell r="C1278" t="str">
            <v>TIIL_Hall</v>
          </cell>
          <cell r="D1278">
            <v>1</v>
          </cell>
          <cell r="E1278">
            <v>1</v>
          </cell>
          <cell r="F1278">
            <v>13.38</v>
          </cell>
          <cell r="G1278">
            <v>163.1</v>
          </cell>
          <cell r="H1278">
            <v>4.76</v>
          </cell>
          <cell r="I1278">
            <v>58.05</v>
          </cell>
          <cell r="J1278">
            <v>799.77</v>
          </cell>
        </row>
        <row r="1279">
          <cell r="A1279" t="str">
            <v>BSC_Innsbruck_C</v>
          </cell>
          <cell r="B1279">
            <v>598</v>
          </cell>
          <cell r="C1279" t="str">
            <v>TIIL_Hatting</v>
          </cell>
          <cell r="D1279">
            <v>1</v>
          </cell>
          <cell r="E1279">
            <v>1</v>
          </cell>
          <cell r="F1279">
            <v>4.04</v>
          </cell>
          <cell r="G1279">
            <v>49.27</v>
          </cell>
          <cell r="H1279">
            <v>1.03</v>
          </cell>
          <cell r="I1279">
            <v>12.51</v>
          </cell>
          <cell r="J1279">
            <v>172.33</v>
          </cell>
        </row>
        <row r="1280">
          <cell r="A1280" t="str">
            <v>BSC_Innsbruck_C</v>
          </cell>
          <cell r="B1280">
            <v>2421</v>
          </cell>
          <cell r="C1280" t="str">
            <v>TIIL_Kematen</v>
          </cell>
          <cell r="D1280">
            <v>1</v>
          </cell>
          <cell r="E1280">
            <v>1</v>
          </cell>
          <cell r="F1280">
            <v>3.08</v>
          </cell>
          <cell r="G1280">
            <v>37.619999999999997</v>
          </cell>
          <cell r="H1280">
            <v>0.84</v>
          </cell>
          <cell r="I1280">
            <v>10.26</v>
          </cell>
          <cell r="J1280">
            <v>141.34</v>
          </cell>
        </row>
        <row r="1281">
          <cell r="A1281" t="str">
            <v>BSC_Innsbruck_B</v>
          </cell>
          <cell r="B1281">
            <v>196</v>
          </cell>
          <cell r="C1281" t="str">
            <v>TIIL_Matrei</v>
          </cell>
          <cell r="D1281">
            <v>1</v>
          </cell>
          <cell r="E1281">
            <v>1</v>
          </cell>
          <cell r="F1281">
            <v>2.29</v>
          </cell>
          <cell r="G1281">
            <v>27.96</v>
          </cell>
          <cell r="H1281">
            <v>0.64</v>
          </cell>
          <cell r="I1281">
            <v>7.74</v>
          </cell>
          <cell r="J1281">
            <v>106.68</v>
          </cell>
        </row>
        <row r="1282">
          <cell r="A1282" t="str">
            <v>BSC_Innsbruck_C</v>
          </cell>
          <cell r="B1282">
            <v>535</v>
          </cell>
          <cell r="C1282" t="str">
            <v>TIIL_Mutterberg</v>
          </cell>
          <cell r="D1282">
            <v>1</v>
          </cell>
          <cell r="E1282">
            <v>1</v>
          </cell>
          <cell r="F1282">
            <v>0.6</v>
          </cell>
          <cell r="G1282">
            <v>7.32</v>
          </cell>
          <cell r="H1282">
            <v>0.05</v>
          </cell>
          <cell r="I1282">
            <v>0.59</v>
          </cell>
          <cell r="J1282">
            <v>8.1300000000000008</v>
          </cell>
        </row>
        <row r="1283">
          <cell r="A1283" t="str">
            <v>BSC_Innsbruck_C</v>
          </cell>
          <cell r="B1283">
            <v>315</v>
          </cell>
          <cell r="C1283" t="str">
            <v>TIIL_Neustift</v>
          </cell>
          <cell r="D1283">
            <v>1</v>
          </cell>
          <cell r="E1283">
            <v>1</v>
          </cell>
          <cell r="F1283">
            <v>3.88</v>
          </cell>
          <cell r="G1283">
            <v>47.35</v>
          </cell>
          <cell r="H1283">
            <v>0.91</v>
          </cell>
          <cell r="I1283">
            <v>11.06</v>
          </cell>
          <cell r="J1283">
            <v>152.31</v>
          </cell>
        </row>
        <row r="1284">
          <cell r="A1284" t="str">
            <v>BSC_Innsbruck_B</v>
          </cell>
          <cell r="B1284">
            <v>305</v>
          </cell>
          <cell r="C1284" t="str">
            <v>TIIL_Noesslach</v>
          </cell>
          <cell r="D1284">
            <v>1</v>
          </cell>
          <cell r="E1284">
            <v>1</v>
          </cell>
          <cell r="F1284">
            <v>1.23</v>
          </cell>
          <cell r="G1284">
            <v>14.97</v>
          </cell>
          <cell r="H1284">
            <v>0.23</v>
          </cell>
          <cell r="I1284">
            <v>2.82</v>
          </cell>
          <cell r="J1284">
            <v>38.909999999999997</v>
          </cell>
        </row>
        <row r="1285">
          <cell r="A1285" t="str">
            <v>BSC_Innsbruck_A</v>
          </cell>
          <cell r="B1285">
            <v>7719</v>
          </cell>
          <cell r="C1285" t="str">
            <v>TIIL_Oberperfuss</v>
          </cell>
          <cell r="D1285">
            <v>1</v>
          </cell>
          <cell r="E1285">
            <v>1</v>
          </cell>
          <cell r="F1285">
            <v>3.15</v>
          </cell>
          <cell r="G1285">
            <v>38.409999999999997</v>
          </cell>
          <cell r="H1285">
            <v>0.6</v>
          </cell>
          <cell r="I1285">
            <v>7.28</v>
          </cell>
          <cell r="J1285">
            <v>100.25</v>
          </cell>
        </row>
        <row r="1286">
          <cell r="A1286" t="str">
            <v>BSC_Innsbruck_C</v>
          </cell>
          <cell r="B1286">
            <v>536</v>
          </cell>
          <cell r="C1286" t="str">
            <v>TIIL_Ranalt</v>
          </cell>
          <cell r="D1286">
            <v>1</v>
          </cell>
          <cell r="E1286">
            <v>1</v>
          </cell>
          <cell r="F1286">
            <v>0.19</v>
          </cell>
          <cell r="G1286">
            <v>2.35</v>
          </cell>
          <cell r="H1286">
            <v>0.01</v>
          </cell>
          <cell r="I1286">
            <v>0.17</v>
          </cell>
          <cell r="J1286">
            <v>2.3199999999999998</v>
          </cell>
        </row>
        <row r="1287">
          <cell r="A1287" t="str">
            <v>BSC_Innsbruck_C</v>
          </cell>
          <cell r="B1287">
            <v>7466</v>
          </cell>
          <cell r="C1287" t="str">
            <v>TIIL_Reith_Auland</v>
          </cell>
          <cell r="D1287">
            <v>1</v>
          </cell>
          <cell r="E1287">
            <v>1</v>
          </cell>
          <cell r="F1287">
            <v>1.32</v>
          </cell>
          <cell r="G1287">
            <v>16.13</v>
          </cell>
          <cell r="H1287">
            <v>0.17</v>
          </cell>
          <cell r="I1287">
            <v>2.08</v>
          </cell>
          <cell r="J1287">
            <v>28.59</v>
          </cell>
        </row>
        <row r="1288">
          <cell r="A1288" t="str">
            <v>BSC_Innsbruck_C</v>
          </cell>
          <cell r="B1288">
            <v>1687</v>
          </cell>
          <cell r="C1288" t="str">
            <v>TIIL_Reith_Leithen</v>
          </cell>
          <cell r="D1288">
            <v>1</v>
          </cell>
          <cell r="E1288">
            <v>1</v>
          </cell>
          <cell r="F1288">
            <v>0.95</v>
          </cell>
          <cell r="G1288">
            <v>11.58</v>
          </cell>
          <cell r="H1288">
            <v>0.16</v>
          </cell>
          <cell r="I1288">
            <v>1.92</v>
          </cell>
          <cell r="J1288">
            <v>26.51</v>
          </cell>
        </row>
        <row r="1289">
          <cell r="A1289" t="str">
            <v>BSC_Innsbruck_C</v>
          </cell>
          <cell r="B1289">
            <v>680</v>
          </cell>
          <cell r="C1289" t="str">
            <v>TIIL_Rietz</v>
          </cell>
          <cell r="D1289">
            <v>1</v>
          </cell>
          <cell r="E1289">
            <v>1</v>
          </cell>
          <cell r="F1289">
            <v>2.08</v>
          </cell>
          <cell r="G1289">
            <v>25.33</v>
          </cell>
          <cell r="H1289">
            <v>0.47</v>
          </cell>
          <cell r="I1289">
            <v>5.72</v>
          </cell>
          <cell r="J1289">
            <v>78.790000000000006</v>
          </cell>
        </row>
        <row r="1290">
          <cell r="A1290" t="str">
            <v>BSC_Innsbruck_B</v>
          </cell>
          <cell r="B1290">
            <v>1444</v>
          </cell>
          <cell r="C1290" t="str">
            <v>TIIL_Rinn</v>
          </cell>
          <cell r="D1290">
            <v>1</v>
          </cell>
          <cell r="E1290">
            <v>1</v>
          </cell>
          <cell r="F1290">
            <v>3.01</v>
          </cell>
          <cell r="G1290">
            <v>36.74</v>
          </cell>
          <cell r="H1290">
            <v>0.56000000000000005</v>
          </cell>
          <cell r="I1290">
            <v>6.81</v>
          </cell>
          <cell r="J1290">
            <v>93.76</v>
          </cell>
        </row>
        <row r="1291">
          <cell r="A1291" t="str">
            <v>BSC_Innsbruck_C</v>
          </cell>
          <cell r="B1291">
            <v>601</v>
          </cell>
          <cell r="C1291" t="str">
            <v>TIIL_Scharnitz</v>
          </cell>
          <cell r="D1291">
            <v>1</v>
          </cell>
          <cell r="E1291">
            <v>1</v>
          </cell>
          <cell r="F1291">
            <v>1.18</v>
          </cell>
          <cell r="G1291">
            <v>14.39</v>
          </cell>
          <cell r="H1291">
            <v>0.28999999999999998</v>
          </cell>
          <cell r="I1291">
            <v>3.57</v>
          </cell>
          <cell r="J1291">
            <v>49.23</v>
          </cell>
        </row>
        <row r="1292">
          <cell r="A1292" t="str">
            <v>BSC_Innsbruck_C</v>
          </cell>
          <cell r="B1292">
            <v>600</v>
          </cell>
          <cell r="C1292" t="str">
            <v>TIIL_Seefeld</v>
          </cell>
          <cell r="D1292">
            <v>1</v>
          </cell>
          <cell r="E1292">
            <v>1</v>
          </cell>
          <cell r="F1292">
            <v>4.5199999999999996</v>
          </cell>
          <cell r="G1292">
            <v>55.15</v>
          </cell>
          <cell r="H1292">
            <v>1.3</v>
          </cell>
          <cell r="I1292">
            <v>15.84</v>
          </cell>
          <cell r="J1292">
            <v>218.23</v>
          </cell>
        </row>
        <row r="1293">
          <cell r="A1293" t="str">
            <v>BSC_Innsbruck_C</v>
          </cell>
          <cell r="B1293">
            <v>676</v>
          </cell>
          <cell r="C1293" t="str">
            <v>TIIL_Sellrain</v>
          </cell>
          <cell r="D1293">
            <v>1</v>
          </cell>
          <cell r="E1293">
            <v>1</v>
          </cell>
          <cell r="F1293">
            <v>1.05</v>
          </cell>
          <cell r="G1293">
            <v>12.87</v>
          </cell>
          <cell r="H1293">
            <v>0.13</v>
          </cell>
          <cell r="I1293">
            <v>1.61</v>
          </cell>
          <cell r="J1293">
            <v>22.19</v>
          </cell>
        </row>
        <row r="1294">
          <cell r="A1294" t="str">
            <v>BSC_Innsbruck_A</v>
          </cell>
          <cell r="B1294">
            <v>2422</v>
          </cell>
          <cell r="C1294" t="str">
            <v>TIIL_Sistrans</v>
          </cell>
          <cell r="D1294">
            <v>1</v>
          </cell>
          <cell r="E1294">
            <v>1</v>
          </cell>
          <cell r="F1294">
            <v>3.25</v>
          </cell>
          <cell r="G1294">
            <v>39.659999999999997</v>
          </cell>
          <cell r="H1294">
            <v>0.61</v>
          </cell>
          <cell r="I1294">
            <v>7.47</v>
          </cell>
          <cell r="J1294">
            <v>102.94</v>
          </cell>
        </row>
        <row r="1295">
          <cell r="A1295" t="str">
            <v>BSC_Innsbruck_C</v>
          </cell>
          <cell r="B1295">
            <v>695</v>
          </cell>
          <cell r="C1295" t="str">
            <v>TIIL_St_Sigmund</v>
          </cell>
          <cell r="D1295">
            <v>1</v>
          </cell>
          <cell r="E1295">
            <v>1</v>
          </cell>
          <cell r="F1295">
            <v>0.25</v>
          </cell>
          <cell r="G1295">
            <v>3.05</v>
          </cell>
          <cell r="H1295">
            <v>0.01</v>
          </cell>
          <cell r="I1295">
            <v>0.18</v>
          </cell>
          <cell r="J1295">
            <v>2.48</v>
          </cell>
        </row>
        <row r="1296">
          <cell r="A1296" t="str">
            <v>BSC_Innsbruck_B</v>
          </cell>
          <cell r="B1296">
            <v>197</v>
          </cell>
          <cell r="C1296" t="str">
            <v>TIIL_Steinach</v>
          </cell>
          <cell r="D1296">
            <v>1</v>
          </cell>
          <cell r="E1296">
            <v>1</v>
          </cell>
          <cell r="F1296">
            <v>2.31</v>
          </cell>
          <cell r="G1296">
            <v>28.2</v>
          </cell>
          <cell r="H1296">
            <v>0.59</v>
          </cell>
          <cell r="I1296">
            <v>7.23</v>
          </cell>
          <cell r="J1296">
            <v>99.55</v>
          </cell>
        </row>
        <row r="1297">
          <cell r="A1297" t="str">
            <v>BSC_Innsbruck_C</v>
          </cell>
          <cell r="B1297">
            <v>537</v>
          </cell>
          <cell r="C1297" t="str">
            <v>TIIL_Stubai_Eisgrat</v>
          </cell>
          <cell r="D1297">
            <v>1</v>
          </cell>
          <cell r="E1297">
            <v>1</v>
          </cell>
          <cell r="F1297">
            <v>0.55000000000000004</v>
          </cell>
          <cell r="G1297">
            <v>6.65</v>
          </cell>
          <cell r="H1297">
            <v>7.0000000000000007E-2</v>
          </cell>
          <cell r="I1297">
            <v>0.83</v>
          </cell>
          <cell r="J1297">
            <v>11.41</v>
          </cell>
        </row>
        <row r="1298">
          <cell r="A1298" t="str">
            <v>BSC_Innsbruck_B</v>
          </cell>
          <cell r="B1298">
            <v>392</v>
          </cell>
          <cell r="C1298" t="str">
            <v>TIIL_Tarzens</v>
          </cell>
          <cell r="D1298">
            <v>1</v>
          </cell>
          <cell r="E1298">
            <v>1</v>
          </cell>
          <cell r="F1298">
            <v>3.49</v>
          </cell>
          <cell r="G1298">
            <v>42.56</v>
          </cell>
          <cell r="H1298">
            <v>0.93</v>
          </cell>
          <cell r="I1298">
            <v>11.34</v>
          </cell>
          <cell r="J1298">
            <v>156.16999999999999</v>
          </cell>
        </row>
        <row r="1299">
          <cell r="A1299" t="str">
            <v>BSC_Innsbruck_C</v>
          </cell>
          <cell r="B1299">
            <v>424</v>
          </cell>
          <cell r="C1299" t="str">
            <v>TIIL_Telfs</v>
          </cell>
          <cell r="D1299">
            <v>1</v>
          </cell>
          <cell r="E1299">
            <v>1</v>
          </cell>
          <cell r="F1299">
            <v>9.86</v>
          </cell>
          <cell r="G1299">
            <v>120.21</v>
          </cell>
          <cell r="H1299">
            <v>2.64</v>
          </cell>
          <cell r="I1299">
            <v>32.24</v>
          </cell>
          <cell r="J1299">
            <v>444.2</v>
          </cell>
        </row>
        <row r="1300">
          <cell r="A1300" t="str">
            <v>BSC_Innsbruck_A</v>
          </cell>
          <cell r="B1300">
            <v>9354</v>
          </cell>
          <cell r="C1300" t="str">
            <v>TIIL_Voels</v>
          </cell>
          <cell r="D1300">
            <v>1</v>
          </cell>
          <cell r="E1300">
            <v>1</v>
          </cell>
          <cell r="F1300">
            <v>1.75</v>
          </cell>
          <cell r="G1300">
            <v>21.37</v>
          </cell>
          <cell r="H1300">
            <v>0.44</v>
          </cell>
          <cell r="I1300">
            <v>5.35</v>
          </cell>
          <cell r="J1300">
            <v>73.66</v>
          </cell>
        </row>
        <row r="1301">
          <cell r="A1301" t="str">
            <v>BSC_Innsbruck_A</v>
          </cell>
          <cell r="B1301">
            <v>9355</v>
          </cell>
          <cell r="C1301" t="str">
            <v>TIIL_Voels</v>
          </cell>
          <cell r="D1301">
            <v>1</v>
          </cell>
          <cell r="E1301">
            <v>2</v>
          </cell>
          <cell r="F1301">
            <v>1.99</v>
          </cell>
          <cell r="G1301">
            <v>24.21</v>
          </cell>
          <cell r="H1301">
            <v>0.43</v>
          </cell>
          <cell r="I1301">
            <v>5.21</v>
          </cell>
          <cell r="J1301">
            <v>71.81</v>
          </cell>
        </row>
        <row r="1302">
          <cell r="A1302" t="str">
            <v>BSC_Innsbruck_A</v>
          </cell>
          <cell r="B1302">
            <v>10760</v>
          </cell>
          <cell r="C1302" t="str">
            <v>TIIL_Voels</v>
          </cell>
          <cell r="D1302">
            <v>1</v>
          </cell>
          <cell r="E1302">
            <v>3</v>
          </cell>
          <cell r="F1302">
            <v>4.24</v>
          </cell>
          <cell r="G1302">
            <v>51.67</v>
          </cell>
          <cell r="H1302">
            <v>1.23</v>
          </cell>
          <cell r="I1302">
            <v>15.05</v>
          </cell>
          <cell r="J1302">
            <v>207.38</v>
          </cell>
        </row>
        <row r="1303">
          <cell r="A1303" t="str">
            <v>BSC_Innsbruck_C</v>
          </cell>
          <cell r="B1303">
            <v>307</v>
          </cell>
          <cell r="C1303" t="str">
            <v>TIIL_Volderau</v>
          </cell>
          <cell r="D1303">
            <v>1</v>
          </cell>
          <cell r="E1303">
            <v>1</v>
          </cell>
          <cell r="F1303">
            <v>1.17</v>
          </cell>
          <cell r="G1303">
            <v>14.3</v>
          </cell>
          <cell r="H1303">
            <v>0.15</v>
          </cell>
          <cell r="I1303">
            <v>1.79</v>
          </cell>
          <cell r="J1303">
            <v>24.69</v>
          </cell>
        </row>
        <row r="1304">
          <cell r="A1304" t="str">
            <v>BSC_Innsbruck_B</v>
          </cell>
          <cell r="B1304">
            <v>215</v>
          </cell>
          <cell r="C1304" t="str">
            <v>TIIL_Wattens</v>
          </cell>
          <cell r="D1304">
            <v>1</v>
          </cell>
          <cell r="E1304">
            <v>1</v>
          </cell>
          <cell r="F1304">
            <v>12.81</v>
          </cell>
          <cell r="G1304">
            <v>156.16999999999999</v>
          </cell>
          <cell r="H1304">
            <v>4.5</v>
          </cell>
          <cell r="I1304">
            <v>54.86</v>
          </cell>
          <cell r="J1304">
            <v>755.76</v>
          </cell>
        </row>
        <row r="1305">
          <cell r="A1305" t="str">
            <v>BSC_Innsbruck_C</v>
          </cell>
          <cell r="B1305">
            <v>597</v>
          </cell>
          <cell r="C1305" t="str">
            <v>TIIL_Zirl</v>
          </cell>
          <cell r="D1305">
            <v>1</v>
          </cell>
          <cell r="E1305">
            <v>1</v>
          </cell>
          <cell r="F1305">
            <v>5.04</v>
          </cell>
          <cell r="G1305">
            <v>61.43</v>
          </cell>
          <cell r="H1305">
            <v>1.2</v>
          </cell>
          <cell r="I1305">
            <v>14.63</v>
          </cell>
          <cell r="J1305">
            <v>201.58</v>
          </cell>
        </row>
        <row r="1306">
          <cell r="A1306" t="str">
            <v>BSC_Landeck_A</v>
          </cell>
          <cell r="B1306">
            <v>754</v>
          </cell>
          <cell r="C1306" t="str">
            <v>TIIM_Arzl</v>
          </cell>
          <cell r="D1306">
            <v>1</v>
          </cell>
          <cell r="E1306">
            <v>1</v>
          </cell>
          <cell r="F1306">
            <v>2.58</v>
          </cell>
          <cell r="G1306">
            <v>87.89</v>
          </cell>
          <cell r="H1306">
            <v>0.53</v>
          </cell>
          <cell r="I1306">
            <v>18.18</v>
          </cell>
          <cell r="J1306">
            <v>89.68</v>
          </cell>
        </row>
        <row r="1307">
          <cell r="A1307" t="str">
            <v>BSC_Innsbruck_C</v>
          </cell>
          <cell r="B1307">
            <v>1087</v>
          </cell>
          <cell r="C1307" t="str">
            <v>TIIM_Barwies</v>
          </cell>
          <cell r="D1307">
            <v>1</v>
          </cell>
          <cell r="E1307">
            <v>1</v>
          </cell>
          <cell r="F1307">
            <v>1.39</v>
          </cell>
          <cell r="G1307">
            <v>47.27</v>
          </cell>
          <cell r="H1307">
            <v>0.2</v>
          </cell>
          <cell r="I1307">
            <v>6.8</v>
          </cell>
          <cell r="J1307">
            <v>33.56</v>
          </cell>
        </row>
        <row r="1308">
          <cell r="A1308" t="str">
            <v>BSC_Innsbruck_C</v>
          </cell>
          <cell r="B1308">
            <v>8566</v>
          </cell>
          <cell r="C1308" t="str">
            <v>TIIM_Barwies</v>
          </cell>
          <cell r="D1308">
            <v>1</v>
          </cell>
          <cell r="E1308">
            <v>2</v>
          </cell>
          <cell r="F1308">
            <v>1.81</v>
          </cell>
          <cell r="G1308">
            <v>22.1</v>
          </cell>
          <cell r="H1308">
            <v>0.32</v>
          </cell>
          <cell r="I1308">
            <v>3.93</v>
          </cell>
          <cell r="J1308">
            <v>54.14</v>
          </cell>
        </row>
        <row r="1309">
          <cell r="A1309" t="str">
            <v>BSC_Innsbruck_C</v>
          </cell>
          <cell r="B1309">
            <v>760</v>
          </cell>
          <cell r="C1309" t="str">
            <v>TIIM_Brand_Aschbach</v>
          </cell>
          <cell r="D1309">
            <v>1</v>
          </cell>
          <cell r="E1309">
            <v>1</v>
          </cell>
          <cell r="F1309">
            <v>0.3</v>
          </cell>
          <cell r="G1309">
            <v>10.31</v>
          </cell>
          <cell r="H1309">
            <v>0.03</v>
          </cell>
          <cell r="I1309">
            <v>1.04</v>
          </cell>
          <cell r="J1309">
            <v>5.13</v>
          </cell>
        </row>
        <row r="1310">
          <cell r="A1310" t="str">
            <v>BSC_Landeck_A</v>
          </cell>
          <cell r="B1310">
            <v>753</v>
          </cell>
          <cell r="C1310" t="str">
            <v>TIIM_Dormitz</v>
          </cell>
          <cell r="D1310">
            <v>1</v>
          </cell>
          <cell r="E1310">
            <v>1</v>
          </cell>
          <cell r="F1310">
            <v>2.27</v>
          </cell>
          <cell r="G1310">
            <v>77.33</v>
          </cell>
          <cell r="H1310">
            <v>0.41</v>
          </cell>
          <cell r="I1310">
            <v>14.13</v>
          </cell>
          <cell r="J1310">
            <v>69.680000000000007</v>
          </cell>
        </row>
        <row r="1311">
          <cell r="A1311" t="str">
            <v>BSC_Landeck_A</v>
          </cell>
          <cell r="B1311">
            <v>1002</v>
          </cell>
          <cell r="C1311" t="str">
            <v>TIIM_Fernpass</v>
          </cell>
          <cell r="D1311">
            <v>1</v>
          </cell>
          <cell r="E1311">
            <v>1</v>
          </cell>
          <cell r="F1311">
            <v>1.43</v>
          </cell>
          <cell r="G1311">
            <v>17.440000000000001</v>
          </cell>
          <cell r="H1311">
            <v>0.19</v>
          </cell>
          <cell r="I1311">
            <v>2.33</v>
          </cell>
          <cell r="J1311">
            <v>32.1</v>
          </cell>
        </row>
        <row r="1312">
          <cell r="A1312" t="str">
            <v>BSC_Landeck_A</v>
          </cell>
          <cell r="B1312">
            <v>679</v>
          </cell>
          <cell r="C1312" t="str">
            <v>TIIM_Gschnallenhoefe</v>
          </cell>
          <cell r="D1312">
            <v>1</v>
          </cell>
          <cell r="E1312">
            <v>1</v>
          </cell>
          <cell r="F1312">
            <v>1.79</v>
          </cell>
          <cell r="G1312">
            <v>61.06</v>
          </cell>
          <cell r="H1312">
            <v>0.48</v>
          </cell>
          <cell r="I1312">
            <v>16.190000000000001</v>
          </cell>
          <cell r="J1312">
            <v>79.83</v>
          </cell>
        </row>
        <row r="1313">
          <cell r="A1313" t="str">
            <v>BSC_Innsbruck_C</v>
          </cell>
          <cell r="B1313">
            <v>677</v>
          </cell>
          <cell r="C1313" t="str">
            <v>TIIM_Haiming_Larchet</v>
          </cell>
          <cell r="D1313">
            <v>1</v>
          </cell>
          <cell r="E1313">
            <v>1</v>
          </cell>
          <cell r="F1313">
            <v>3.48</v>
          </cell>
          <cell r="G1313">
            <v>42.41</v>
          </cell>
          <cell r="H1313">
            <v>0.88</v>
          </cell>
          <cell r="I1313">
            <v>10.77</v>
          </cell>
          <cell r="J1313">
            <v>148.44</v>
          </cell>
        </row>
        <row r="1314">
          <cell r="A1314" t="str">
            <v>BSC_Landeck_A</v>
          </cell>
          <cell r="B1314">
            <v>678</v>
          </cell>
          <cell r="C1314" t="str">
            <v>TIIM_Imst</v>
          </cell>
          <cell r="D1314">
            <v>1</v>
          </cell>
          <cell r="E1314">
            <v>1</v>
          </cell>
          <cell r="F1314">
            <v>5.76</v>
          </cell>
          <cell r="G1314">
            <v>70.27</v>
          </cell>
          <cell r="H1314">
            <v>1.77</v>
          </cell>
          <cell r="I1314">
            <v>21.57</v>
          </cell>
          <cell r="J1314">
            <v>297.18</v>
          </cell>
        </row>
        <row r="1315">
          <cell r="A1315" t="str">
            <v>BSC_Innsbruck_C</v>
          </cell>
          <cell r="B1315">
            <v>603</v>
          </cell>
          <cell r="C1315" t="str">
            <v>TIIM_Kuehtai</v>
          </cell>
          <cell r="D1315">
            <v>1</v>
          </cell>
          <cell r="E1315">
            <v>1</v>
          </cell>
          <cell r="F1315">
            <v>0.56999999999999995</v>
          </cell>
          <cell r="G1315">
            <v>6.98</v>
          </cell>
          <cell r="H1315">
            <v>0.04</v>
          </cell>
          <cell r="I1315">
            <v>0.44</v>
          </cell>
          <cell r="J1315">
            <v>6</v>
          </cell>
        </row>
        <row r="1316">
          <cell r="A1316" t="str">
            <v>BSC_Innsbruck_C</v>
          </cell>
          <cell r="B1316">
            <v>759</v>
          </cell>
          <cell r="C1316" t="str">
            <v>TIIM_Laengenfeld</v>
          </cell>
          <cell r="D1316">
            <v>1</v>
          </cell>
          <cell r="E1316">
            <v>1</v>
          </cell>
          <cell r="F1316">
            <v>1.47</v>
          </cell>
          <cell r="G1316">
            <v>17.87</v>
          </cell>
          <cell r="H1316">
            <v>0.19</v>
          </cell>
          <cell r="I1316">
            <v>2.27</v>
          </cell>
          <cell r="J1316">
            <v>31.25</v>
          </cell>
        </row>
        <row r="1317">
          <cell r="A1317" t="str">
            <v>BSC_Landeck_A</v>
          </cell>
          <cell r="B1317">
            <v>841</v>
          </cell>
          <cell r="C1317" t="str">
            <v>TIIM_Oetz</v>
          </cell>
          <cell r="D1317">
            <v>1</v>
          </cell>
          <cell r="E1317">
            <v>1</v>
          </cell>
          <cell r="F1317">
            <v>1.5</v>
          </cell>
          <cell r="G1317">
            <v>18.260000000000002</v>
          </cell>
          <cell r="H1317">
            <v>0.25</v>
          </cell>
          <cell r="I1317">
            <v>3.07</v>
          </cell>
          <cell r="J1317">
            <v>42.32</v>
          </cell>
        </row>
        <row r="1318">
          <cell r="A1318" t="str">
            <v>BSC_Landeck_A</v>
          </cell>
          <cell r="B1318">
            <v>1684</v>
          </cell>
          <cell r="C1318" t="str">
            <v>TIIM_Sautens</v>
          </cell>
          <cell r="D1318">
            <v>1</v>
          </cell>
          <cell r="E1318">
            <v>1</v>
          </cell>
          <cell r="F1318">
            <v>1.26</v>
          </cell>
          <cell r="G1318">
            <v>43.09</v>
          </cell>
          <cell r="H1318">
            <v>0.22</v>
          </cell>
          <cell r="I1318">
            <v>7.47</v>
          </cell>
          <cell r="J1318">
            <v>36.85</v>
          </cell>
        </row>
        <row r="1319">
          <cell r="A1319" t="str">
            <v>BSC_Innsbruck_C</v>
          </cell>
          <cell r="B1319">
            <v>682</v>
          </cell>
          <cell r="C1319" t="str">
            <v>TIIM_Silz</v>
          </cell>
          <cell r="D1319">
            <v>1</v>
          </cell>
          <cell r="E1319">
            <v>1</v>
          </cell>
          <cell r="F1319">
            <v>2.61</v>
          </cell>
          <cell r="G1319">
            <v>31.8</v>
          </cell>
          <cell r="H1319">
            <v>0.57999999999999996</v>
          </cell>
          <cell r="I1319">
            <v>7.04</v>
          </cell>
          <cell r="J1319">
            <v>96.95</v>
          </cell>
        </row>
        <row r="1320">
          <cell r="A1320" t="str">
            <v>BSC_Innsbruck_C</v>
          </cell>
          <cell r="B1320">
            <v>420</v>
          </cell>
          <cell r="C1320" t="str">
            <v>TIIM_Soelden</v>
          </cell>
          <cell r="D1320">
            <v>1</v>
          </cell>
          <cell r="E1320">
            <v>1</v>
          </cell>
          <cell r="F1320">
            <v>2.04</v>
          </cell>
          <cell r="G1320">
            <v>24.94</v>
          </cell>
          <cell r="H1320">
            <v>0.28999999999999998</v>
          </cell>
          <cell r="I1320">
            <v>3.56</v>
          </cell>
          <cell r="J1320">
            <v>49.08</v>
          </cell>
        </row>
        <row r="1321">
          <cell r="A1321" t="str">
            <v>BSC_Landeck_A</v>
          </cell>
          <cell r="B1321">
            <v>758</v>
          </cell>
          <cell r="C1321" t="str">
            <v>TIIM_Umhausen</v>
          </cell>
          <cell r="D1321">
            <v>1</v>
          </cell>
          <cell r="E1321">
            <v>1</v>
          </cell>
          <cell r="F1321">
            <v>1.1399999999999999</v>
          </cell>
          <cell r="G1321">
            <v>13.84</v>
          </cell>
          <cell r="H1321">
            <v>0.22</v>
          </cell>
          <cell r="I1321">
            <v>2.69</v>
          </cell>
          <cell r="J1321">
            <v>37.020000000000003</v>
          </cell>
        </row>
        <row r="1322">
          <cell r="A1322" t="str">
            <v>BSC_Landeck_A</v>
          </cell>
          <cell r="B1322">
            <v>842</v>
          </cell>
          <cell r="C1322" t="str">
            <v>TIIM_Wenns</v>
          </cell>
          <cell r="D1322">
            <v>1</v>
          </cell>
          <cell r="E1322">
            <v>1</v>
          </cell>
          <cell r="F1322">
            <v>1.45</v>
          </cell>
          <cell r="G1322">
            <v>49.48</v>
          </cell>
          <cell r="H1322">
            <v>0.17</v>
          </cell>
          <cell r="I1322">
            <v>5.63</v>
          </cell>
          <cell r="J1322">
            <v>27.78</v>
          </cell>
        </row>
        <row r="1323">
          <cell r="A1323" t="str">
            <v>BSC_Landeck_A</v>
          </cell>
          <cell r="B1323">
            <v>8620</v>
          </cell>
          <cell r="C1323" t="str">
            <v>TIIM_Wenns</v>
          </cell>
          <cell r="D1323">
            <v>1</v>
          </cell>
          <cell r="E1323">
            <v>2</v>
          </cell>
          <cell r="F1323">
            <v>0.94</v>
          </cell>
          <cell r="G1323">
            <v>31.94</v>
          </cell>
          <cell r="H1323">
            <v>0.16</v>
          </cell>
          <cell r="I1323">
            <v>5.57</v>
          </cell>
          <cell r="J1323">
            <v>27.49</v>
          </cell>
        </row>
        <row r="1324">
          <cell r="A1324" t="str">
            <v>BSC_Innsbruck_C</v>
          </cell>
          <cell r="B1324">
            <v>757</v>
          </cell>
          <cell r="C1324" t="str">
            <v>TIIM_Zwieselstein</v>
          </cell>
          <cell r="D1324">
            <v>1</v>
          </cell>
          <cell r="E1324">
            <v>1</v>
          </cell>
          <cell r="F1324">
            <v>0.57999999999999996</v>
          </cell>
          <cell r="G1324">
            <v>19.670000000000002</v>
          </cell>
          <cell r="H1324">
            <v>0.04</v>
          </cell>
          <cell r="I1324">
            <v>1.27</v>
          </cell>
          <cell r="J1324">
            <v>6.29</v>
          </cell>
        </row>
        <row r="1325">
          <cell r="A1325" t="str">
            <v>BSC_Innsbruck_A</v>
          </cell>
          <cell r="B1325">
            <v>229</v>
          </cell>
          <cell r="C1325" t="str">
            <v>TIIS_Ampfererstr</v>
          </cell>
          <cell r="D1325">
            <v>1</v>
          </cell>
          <cell r="E1325">
            <v>1</v>
          </cell>
          <cell r="F1325">
            <v>10.37</v>
          </cell>
          <cell r="G1325">
            <v>126.4</v>
          </cell>
          <cell r="H1325">
            <v>3.37</v>
          </cell>
          <cell r="I1325">
            <v>41.06</v>
          </cell>
          <cell r="J1325">
            <v>565.62</v>
          </cell>
        </row>
        <row r="1326">
          <cell r="A1326" t="str">
            <v>BSC_Innsbruck_A</v>
          </cell>
          <cell r="B1326">
            <v>230</v>
          </cell>
          <cell r="C1326" t="str">
            <v>TIIS_Ampfererstr</v>
          </cell>
          <cell r="D1326">
            <v>1</v>
          </cell>
          <cell r="E1326">
            <v>2</v>
          </cell>
          <cell r="F1326">
            <v>6.43</v>
          </cell>
          <cell r="G1326">
            <v>78.38</v>
          </cell>
          <cell r="H1326">
            <v>2.4500000000000002</v>
          </cell>
          <cell r="I1326">
            <v>29.83</v>
          </cell>
          <cell r="J1326">
            <v>410.91</v>
          </cell>
        </row>
        <row r="1327">
          <cell r="A1327" t="str">
            <v>BSC_Innsbruck_A</v>
          </cell>
          <cell r="B1327">
            <v>231</v>
          </cell>
          <cell r="C1327" t="str">
            <v>TIIS_Ampfererstr</v>
          </cell>
          <cell r="D1327">
            <v>1</v>
          </cell>
          <cell r="E1327">
            <v>3</v>
          </cell>
          <cell r="F1327">
            <v>6.86</v>
          </cell>
          <cell r="G1327">
            <v>83.59</v>
          </cell>
          <cell r="H1327">
            <v>1.81</v>
          </cell>
          <cell r="I1327">
            <v>22.11</v>
          </cell>
          <cell r="J1327">
            <v>304.61</v>
          </cell>
        </row>
        <row r="1328">
          <cell r="A1328" t="str">
            <v>BSC_Innsbruck_A</v>
          </cell>
          <cell r="B1328">
            <v>235</v>
          </cell>
          <cell r="C1328" t="str">
            <v>TIIS_Amraserstr</v>
          </cell>
          <cell r="D1328">
            <v>1</v>
          </cell>
          <cell r="E1328">
            <v>1</v>
          </cell>
          <cell r="F1328">
            <v>5.67</v>
          </cell>
          <cell r="G1328">
            <v>69.2</v>
          </cell>
          <cell r="H1328">
            <v>1.82</v>
          </cell>
          <cell r="I1328">
            <v>22.2</v>
          </cell>
          <cell r="J1328">
            <v>305.87</v>
          </cell>
        </row>
        <row r="1329">
          <cell r="A1329" t="str">
            <v>BSC_Innsbruck_A</v>
          </cell>
          <cell r="B1329">
            <v>236</v>
          </cell>
          <cell r="C1329" t="str">
            <v>TIIS_Amraserstr</v>
          </cell>
          <cell r="D1329">
            <v>1</v>
          </cell>
          <cell r="E1329">
            <v>2</v>
          </cell>
          <cell r="F1329">
            <v>5.04</v>
          </cell>
          <cell r="G1329">
            <v>61.49</v>
          </cell>
          <cell r="H1329">
            <v>1.49</v>
          </cell>
          <cell r="I1329">
            <v>18.21</v>
          </cell>
          <cell r="J1329">
            <v>250.85</v>
          </cell>
        </row>
        <row r="1330">
          <cell r="A1330" t="str">
            <v>BSC_Innsbruck_A</v>
          </cell>
          <cell r="B1330">
            <v>237</v>
          </cell>
          <cell r="C1330" t="str">
            <v>TIIS_Amraserstr</v>
          </cell>
          <cell r="D1330">
            <v>1</v>
          </cell>
          <cell r="E1330">
            <v>3</v>
          </cell>
          <cell r="F1330">
            <v>4.46</v>
          </cell>
          <cell r="G1330">
            <v>54.39</v>
          </cell>
          <cell r="H1330">
            <v>1.1299999999999999</v>
          </cell>
          <cell r="I1330">
            <v>13.78</v>
          </cell>
          <cell r="J1330">
            <v>189.89</v>
          </cell>
        </row>
        <row r="1331">
          <cell r="A1331" t="str">
            <v>BSC_Innsbruck_A</v>
          </cell>
          <cell r="B1331">
            <v>9332</v>
          </cell>
          <cell r="C1331" t="str">
            <v>TIIS_An_der_Lan_Str</v>
          </cell>
          <cell r="D1331">
            <v>1</v>
          </cell>
          <cell r="E1331">
            <v>1</v>
          </cell>
          <cell r="F1331">
            <v>2.14</v>
          </cell>
          <cell r="G1331">
            <v>26.13</v>
          </cell>
          <cell r="H1331">
            <v>0.59</v>
          </cell>
          <cell r="I1331">
            <v>7.23</v>
          </cell>
          <cell r="J1331">
            <v>99.62</v>
          </cell>
        </row>
        <row r="1332">
          <cell r="A1332" t="str">
            <v>BSC_Innsbruck_A</v>
          </cell>
          <cell r="B1332">
            <v>11040</v>
          </cell>
          <cell r="C1332" t="str">
            <v>TIIS_An_der_Lan_Str</v>
          </cell>
          <cell r="D1332">
            <v>1</v>
          </cell>
          <cell r="E1332">
            <v>2</v>
          </cell>
          <cell r="F1332">
            <v>1.24</v>
          </cell>
          <cell r="G1332">
            <v>42.07</v>
          </cell>
          <cell r="H1332">
            <v>0.28999999999999998</v>
          </cell>
          <cell r="I1332">
            <v>9.89</v>
          </cell>
          <cell r="J1332">
            <v>48.75</v>
          </cell>
        </row>
        <row r="1333">
          <cell r="A1333" t="str">
            <v>BSC_Innsbruck_A</v>
          </cell>
          <cell r="B1333">
            <v>11041</v>
          </cell>
          <cell r="C1333" t="str">
            <v>TIIS_An_der_Lan_Str</v>
          </cell>
          <cell r="D1333">
            <v>1</v>
          </cell>
          <cell r="E1333">
            <v>3</v>
          </cell>
          <cell r="F1333">
            <v>3.45</v>
          </cell>
          <cell r="G1333">
            <v>42.04</v>
          </cell>
          <cell r="H1333">
            <v>0.91</v>
          </cell>
          <cell r="I1333">
            <v>11.09</v>
          </cell>
          <cell r="J1333">
            <v>152.81</v>
          </cell>
        </row>
        <row r="1334">
          <cell r="A1334" t="str">
            <v>BSC_Innsbruck_A</v>
          </cell>
          <cell r="B1334">
            <v>9337</v>
          </cell>
          <cell r="C1334" t="str">
            <v>TIIS_Andechsstr</v>
          </cell>
          <cell r="D1334">
            <v>1</v>
          </cell>
          <cell r="E1334">
            <v>1</v>
          </cell>
          <cell r="F1334">
            <v>2.71</v>
          </cell>
          <cell r="G1334">
            <v>30.13</v>
          </cell>
          <cell r="H1334">
            <v>0.78</v>
          </cell>
          <cell r="I1334">
            <v>8.69</v>
          </cell>
          <cell r="J1334">
            <v>131.47</v>
          </cell>
        </row>
        <row r="1335">
          <cell r="A1335" t="str">
            <v>BSC_Innsbruck_A</v>
          </cell>
          <cell r="B1335">
            <v>9338</v>
          </cell>
          <cell r="C1335" t="str">
            <v>TIIS_Andechsstr</v>
          </cell>
          <cell r="D1335">
            <v>1</v>
          </cell>
          <cell r="E1335">
            <v>2</v>
          </cell>
          <cell r="F1335">
            <v>1.52</v>
          </cell>
          <cell r="G1335">
            <v>51.87</v>
          </cell>
          <cell r="H1335">
            <v>0.37</v>
          </cell>
          <cell r="I1335">
            <v>12.49</v>
          </cell>
          <cell r="J1335">
            <v>61.61</v>
          </cell>
        </row>
        <row r="1336">
          <cell r="A1336" t="str">
            <v>BSC_Innsbruck_A</v>
          </cell>
          <cell r="B1336">
            <v>9339</v>
          </cell>
          <cell r="C1336" t="str">
            <v>TIIS_Andechsstr</v>
          </cell>
          <cell r="D1336">
            <v>1</v>
          </cell>
          <cell r="E1336">
            <v>3</v>
          </cell>
          <cell r="F1336">
            <v>1.87</v>
          </cell>
          <cell r="G1336">
            <v>63.62</v>
          </cell>
          <cell r="H1336">
            <v>0.36</v>
          </cell>
          <cell r="I1336">
            <v>12.38</v>
          </cell>
          <cell r="J1336">
            <v>61.04</v>
          </cell>
        </row>
        <row r="1337">
          <cell r="A1337" t="str">
            <v>BSC_Innsbruck_A</v>
          </cell>
          <cell r="B1337">
            <v>259</v>
          </cell>
          <cell r="C1337" t="str">
            <v>TIIS_Bienerstr</v>
          </cell>
          <cell r="D1337">
            <v>1</v>
          </cell>
          <cell r="E1337">
            <v>1</v>
          </cell>
          <cell r="F1337">
            <v>1.55</v>
          </cell>
          <cell r="G1337">
            <v>18.96</v>
          </cell>
          <cell r="H1337">
            <v>0.37</v>
          </cell>
          <cell r="I1337">
            <v>4.46</v>
          </cell>
          <cell r="J1337">
            <v>61.38</v>
          </cell>
        </row>
        <row r="1338">
          <cell r="A1338" t="str">
            <v>BSC_Innsbruck_A</v>
          </cell>
          <cell r="B1338">
            <v>227</v>
          </cell>
          <cell r="C1338" t="str">
            <v>TIIS_Bienerstr</v>
          </cell>
          <cell r="D1338">
            <v>1</v>
          </cell>
          <cell r="E1338">
            <v>2</v>
          </cell>
          <cell r="F1338">
            <v>3.35</v>
          </cell>
          <cell r="G1338">
            <v>40.79</v>
          </cell>
          <cell r="H1338">
            <v>1.04</v>
          </cell>
          <cell r="I1338">
            <v>12.63</v>
          </cell>
          <cell r="J1338">
            <v>173.96</v>
          </cell>
        </row>
        <row r="1339">
          <cell r="A1339" t="str">
            <v>BSC_Innsbruck_A</v>
          </cell>
          <cell r="B1339">
            <v>260</v>
          </cell>
          <cell r="C1339" t="str">
            <v>TIIS_Bienerstr</v>
          </cell>
          <cell r="D1339">
            <v>1</v>
          </cell>
          <cell r="E1339">
            <v>3</v>
          </cell>
          <cell r="F1339">
            <v>5.28</v>
          </cell>
          <cell r="G1339">
            <v>64.42</v>
          </cell>
          <cell r="H1339">
            <v>1.48</v>
          </cell>
          <cell r="I1339">
            <v>18.05</v>
          </cell>
          <cell r="J1339">
            <v>248.61</v>
          </cell>
        </row>
        <row r="1340">
          <cell r="A1340" t="str">
            <v>BSC_Innsbruck_A</v>
          </cell>
          <cell r="B1340">
            <v>12660</v>
          </cell>
          <cell r="C1340" t="str">
            <v>TIIS_Herzog_Friedrich_Str</v>
          </cell>
          <cell r="D1340">
            <v>1</v>
          </cell>
          <cell r="E1340">
            <v>1</v>
          </cell>
          <cell r="F1340">
            <v>4.33</v>
          </cell>
          <cell r="G1340">
            <v>52.8</v>
          </cell>
          <cell r="H1340">
            <v>1.45</v>
          </cell>
          <cell r="I1340">
            <v>17.66</v>
          </cell>
          <cell r="J1340">
            <v>243.24</v>
          </cell>
        </row>
        <row r="1341">
          <cell r="A1341" t="str">
            <v>BSC_Innsbruck_A</v>
          </cell>
          <cell r="B1341">
            <v>12661</v>
          </cell>
          <cell r="C1341" t="str">
            <v>TIIS_Herzog_Friedrich_Str</v>
          </cell>
          <cell r="D1341">
            <v>1</v>
          </cell>
          <cell r="E1341">
            <v>2</v>
          </cell>
          <cell r="F1341">
            <v>9.8699999999999992</v>
          </cell>
          <cell r="G1341">
            <v>120.39</v>
          </cell>
          <cell r="H1341">
            <v>3</v>
          </cell>
          <cell r="I1341">
            <v>36.53</v>
          </cell>
          <cell r="J1341">
            <v>503.31</v>
          </cell>
        </row>
        <row r="1342">
          <cell r="A1342" t="str">
            <v>BSC_Innsbruck_A</v>
          </cell>
          <cell r="B1342">
            <v>12662</v>
          </cell>
          <cell r="C1342" t="str">
            <v>TIIS_Herzog_Friedrich_Str</v>
          </cell>
          <cell r="D1342">
            <v>1</v>
          </cell>
          <cell r="E1342">
            <v>3</v>
          </cell>
          <cell r="F1342">
            <v>8.82</v>
          </cell>
          <cell r="G1342">
            <v>107.53</v>
          </cell>
          <cell r="H1342">
            <v>2.2799999999999998</v>
          </cell>
          <cell r="I1342">
            <v>27.74</v>
          </cell>
          <cell r="J1342">
            <v>382.22</v>
          </cell>
        </row>
        <row r="1343">
          <cell r="A1343" t="str">
            <v>BSC_Innsbruck_A</v>
          </cell>
          <cell r="B1343">
            <v>9340</v>
          </cell>
          <cell r="C1343" t="str">
            <v>TIIS_Hunoldstr</v>
          </cell>
          <cell r="D1343">
            <v>1</v>
          </cell>
          <cell r="E1343">
            <v>1</v>
          </cell>
          <cell r="F1343">
            <v>2.4</v>
          </cell>
          <cell r="G1343">
            <v>29.24</v>
          </cell>
          <cell r="H1343">
            <v>0.81</v>
          </cell>
          <cell r="I1343">
            <v>9.82</v>
          </cell>
          <cell r="J1343">
            <v>135.27000000000001</v>
          </cell>
        </row>
        <row r="1344">
          <cell r="A1344" t="str">
            <v>BSC_Innsbruck_A</v>
          </cell>
          <cell r="B1344">
            <v>9341</v>
          </cell>
          <cell r="C1344" t="str">
            <v>TIIS_Hunoldstr</v>
          </cell>
          <cell r="D1344">
            <v>1</v>
          </cell>
          <cell r="E1344">
            <v>2</v>
          </cell>
          <cell r="F1344">
            <v>2.4</v>
          </cell>
          <cell r="G1344">
            <v>29.3</v>
          </cell>
          <cell r="H1344">
            <v>0.82</v>
          </cell>
          <cell r="I1344">
            <v>10.029999999999999</v>
          </cell>
          <cell r="J1344">
            <v>138.15</v>
          </cell>
        </row>
        <row r="1345">
          <cell r="A1345" t="str">
            <v>BSC_Innsbruck_A</v>
          </cell>
          <cell r="B1345">
            <v>9342</v>
          </cell>
          <cell r="C1345" t="str">
            <v>TIIS_Hunoldstr</v>
          </cell>
          <cell r="D1345">
            <v>1</v>
          </cell>
          <cell r="E1345">
            <v>3</v>
          </cell>
          <cell r="F1345">
            <v>2.84</v>
          </cell>
          <cell r="G1345">
            <v>34.630000000000003</v>
          </cell>
          <cell r="H1345">
            <v>0.91</v>
          </cell>
          <cell r="I1345">
            <v>11.15</v>
          </cell>
          <cell r="J1345">
            <v>153.61000000000001</v>
          </cell>
        </row>
        <row r="1346">
          <cell r="A1346" t="str">
            <v>BSC_Innsbruck_B</v>
          </cell>
          <cell r="B1346">
            <v>261</v>
          </cell>
          <cell r="C1346" t="str">
            <v>TIIS_Innstr</v>
          </cell>
          <cell r="D1346">
            <v>1</v>
          </cell>
          <cell r="E1346">
            <v>1</v>
          </cell>
          <cell r="F1346">
            <v>9.23</v>
          </cell>
          <cell r="G1346">
            <v>112.56</v>
          </cell>
          <cell r="H1346">
            <v>3.04</v>
          </cell>
          <cell r="I1346">
            <v>37.020000000000003</v>
          </cell>
          <cell r="J1346">
            <v>509.96</v>
          </cell>
        </row>
        <row r="1347">
          <cell r="A1347" t="str">
            <v>BSC_Innsbruck_B</v>
          </cell>
          <cell r="B1347">
            <v>262</v>
          </cell>
          <cell r="C1347" t="str">
            <v>TIIS_Innstr</v>
          </cell>
          <cell r="D1347">
            <v>1</v>
          </cell>
          <cell r="E1347">
            <v>2</v>
          </cell>
          <cell r="F1347">
            <v>3.59</v>
          </cell>
          <cell r="G1347">
            <v>43.81</v>
          </cell>
          <cell r="H1347">
            <v>1</v>
          </cell>
          <cell r="I1347">
            <v>12.21</v>
          </cell>
          <cell r="J1347">
            <v>168.27</v>
          </cell>
        </row>
        <row r="1348">
          <cell r="A1348" t="str">
            <v>BSC_Innsbruck_B</v>
          </cell>
          <cell r="B1348">
            <v>263</v>
          </cell>
          <cell r="C1348" t="str">
            <v>TIIS_Innstr</v>
          </cell>
          <cell r="D1348">
            <v>1</v>
          </cell>
          <cell r="E1348">
            <v>3</v>
          </cell>
          <cell r="F1348">
            <v>2.67</v>
          </cell>
          <cell r="G1348">
            <v>32.56</v>
          </cell>
          <cell r="H1348">
            <v>0.69</v>
          </cell>
          <cell r="I1348">
            <v>8.39</v>
          </cell>
          <cell r="J1348">
            <v>115.59</v>
          </cell>
        </row>
        <row r="1349">
          <cell r="A1349" t="str">
            <v>BSC_Innsbruck_A</v>
          </cell>
          <cell r="B1349">
            <v>232</v>
          </cell>
          <cell r="C1349" t="str">
            <v>TIIS_Kranebitterallee</v>
          </cell>
          <cell r="D1349">
            <v>1</v>
          </cell>
          <cell r="E1349">
            <v>1</v>
          </cell>
          <cell r="F1349">
            <v>6</v>
          </cell>
          <cell r="G1349">
            <v>73.23</v>
          </cell>
          <cell r="H1349">
            <v>1.61</v>
          </cell>
          <cell r="I1349">
            <v>19.59</v>
          </cell>
          <cell r="J1349">
            <v>269.87</v>
          </cell>
        </row>
        <row r="1350">
          <cell r="A1350" t="str">
            <v>BSC_Innsbruck_A</v>
          </cell>
          <cell r="B1350">
            <v>233</v>
          </cell>
          <cell r="C1350" t="str">
            <v>TIIS_Kranebitterallee</v>
          </cell>
          <cell r="D1350">
            <v>1</v>
          </cell>
          <cell r="E1350">
            <v>2</v>
          </cell>
          <cell r="F1350">
            <v>4.0599999999999996</v>
          </cell>
          <cell r="G1350">
            <v>49.51</v>
          </cell>
          <cell r="H1350">
            <v>1.07</v>
          </cell>
          <cell r="I1350">
            <v>13.1</v>
          </cell>
          <cell r="J1350">
            <v>180.46</v>
          </cell>
        </row>
        <row r="1351">
          <cell r="A1351" t="str">
            <v>BSC_Innsbruck_A</v>
          </cell>
          <cell r="B1351">
            <v>234</v>
          </cell>
          <cell r="C1351" t="str">
            <v>TIIS_Kranebitterallee</v>
          </cell>
          <cell r="D1351">
            <v>1</v>
          </cell>
          <cell r="E1351">
            <v>3</v>
          </cell>
          <cell r="F1351">
            <v>2.39</v>
          </cell>
          <cell r="G1351">
            <v>29.1</v>
          </cell>
          <cell r="H1351">
            <v>0.78</v>
          </cell>
          <cell r="I1351">
            <v>9.5299999999999994</v>
          </cell>
          <cell r="J1351">
            <v>131.22999999999999</v>
          </cell>
        </row>
        <row r="1352">
          <cell r="A1352" t="str">
            <v>BSC_Innsbruck_A</v>
          </cell>
          <cell r="B1352">
            <v>238</v>
          </cell>
          <cell r="C1352" t="str">
            <v>TIIS_Langer_Weg</v>
          </cell>
          <cell r="D1352">
            <v>1</v>
          </cell>
          <cell r="E1352">
            <v>1</v>
          </cell>
          <cell r="F1352">
            <v>3.42</v>
          </cell>
          <cell r="G1352">
            <v>41.77</v>
          </cell>
          <cell r="H1352">
            <v>0.85</v>
          </cell>
          <cell r="I1352">
            <v>10.34</v>
          </cell>
          <cell r="J1352">
            <v>142.51</v>
          </cell>
        </row>
        <row r="1353">
          <cell r="A1353" t="str">
            <v>BSC_Innsbruck_A</v>
          </cell>
          <cell r="B1353">
            <v>239</v>
          </cell>
          <cell r="C1353" t="str">
            <v>TIIS_Langer_Weg</v>
          </cell>
          <cell r="D1353">
            <v>1</v>
          </cell>
          <cell r="E1353">
            <v>2</v>
          </cell>
          <cell r="F1353">
            <v>3.05</v>
          </cell>
          <cell r="G1353">
            <v>37.159999999999997</v>
          </cell>
          <cell r="H1353">
            <v>0.83</v>
          </cell>
          <cell r="I1353">
            <v>10.18</v>
          </cell>
          <cell r="J1353">
            <v>140.19</v>
          </cell>
        </row>
        <row r="1354">
          <cell r="A1354" t="str">
            <v>BSC_Innsbruck_A</v>
          </cell>
          <cell r="B1354">
            <v>240</v>
          </cell>
          <cell r="C1354" t="str">
            <v>TIIS_Langer_Weg</v>
          </cell>
          <cell r="D1354">
            <v>1</v>
          </cell>
          <cell r="E1354">
            <v>3</v>
          </cell>
          <cell r="F1354">
            <v>3.19</v>
          </cell>
          <cell r="G1354">
            <v>38.869999999999997</v>
          </cell>
          <cell r="H1354">
            <v>0.92</v>
          </cell>
          <cell r="I1354">
            <v>11.23</v>
          </cell>
          <cell r="J1354">
            <v>154.76</v>
          </cell>
        </row>
        <row r="1355">
          <cell r="A1355" t="str">
            <v>BSC_Innsbruck_A</v>
          </cell>
          <cell r="B1355">
            <v>9694</v>
          </cell>
          <cell r="C1355" t="str">
            <v>TIIS_Langstr</v>
          </cell>
          <cell r="D1355">
            <v>1</v>
          </cell>
          <cell r="E1355">
            <v>1</v>
          </cell>
          <cell r="F1355">
            <v>1.68</v>
          </cell>
          <cell r="G1355">
            <v>20.52</v>
          </cell>
          <cell r="H1355">
            <v>0.43</v>
          </cell>
          <cell r="I1355">
            <v>5.25</v>
          </cell>
          <cell r="J1355">
            <v>72.38</v>
          </cell>
        </row>
        <row r="1356">
          <cell r="A1356" t="str">
            <v>BSC_Innsbruck_A</v>
          </cell>
          <cell r="B1356">
            <v>11200</v>
          </cell>
          <cell r="C1356" t="str">
            <v>TIIS_Langstr</v>
          </cell>
          <cell r="D1356">
            <v>1</v>
          </cell>
          <cell r="E1356">
            <v>2</v>
          </cell>
          <cell r="F1356">
            <v>1.85</v>
          </cell>
          <cell r="G1356">
            <v>22.62</v>
          </cell>
          <cell r="H1356">
            <v>0.43</v>
          </cell>
          <cell r="I1356">
            <v>5.26</v>
          </cell>
          <cell r="J1356">
            <v>72.42</v>
          </cell>
        </row>
        <row r="1357">
          <cell r="A1357" t="str">
            <v>BSC_Innsbruck_A</v>
          </cell>
          <cell r="B1357">
            <v>11201</v>
          </cell>
          <cell r="C1357" t="str">
            <v>TIIS_Langstr</v>
          </cell>
          <cell r="D1357">
            <v>1</v>
          </cell>
          <cell r="E1357">
            <v>3</v>
          </cell>
          <cell r="F1357">
            <v>2.48</v>
          </cell>
          <cell r="G1357">
            <v>30.3</v>
          </cell>
          <cell r="H1357">
            <v>0.62</v>
          </cell>
          <cell r="I1357">
            <v>7.52</v>
          </cell>
          <cell r="J1357">
            <v>103.58</v>
          </cell>
        </row>
        <row r="1358">
          <cell r="A1358" t="str">
            <v>BSC_Innsbruck_A</v>
          </cell>
          <cell r="B1358">
            <v>9329</v>
          </cell>
          <cell r="C1358" t="str">
            <v>TIIS_Matthias_Schmidstr</v>
          </cell>
          <cell r="D1358">
            <v>1</v>
          </cell>
          <cell r="E1358">
            <v>1</v>
          </cell>
          <cell r="F1358">
            <v>4.04</v>
          </cell>
          <cell r="G1358">
            <v>49.21</v>
          </cell>
          <cell r="H1358">
            <v>1.06</v>
          </cell>
          <cell r="I1358">
            <v>12.95</v>
          </cell>
          <cell r="J1358">
            <v>178.46</v>
          </cell>
        </row>
        <row r="1359">
          <cell r="A1359" t="str">
            <v>BSC_Innsbruck_A</v>
          </cell>
          <cell r="B1359">
            <v>9330</v>
          </cell>
          <cell r="C1359" t="str">
            <v>TIIS_Matthias_Schmidstr</v>
          </cell>
          <cell r="D1359">
            <v>1</v>
          </cell>
          <cell r="E1359">
            <v>2</v>
          </cell>
          <cell r="F1359">
            <v>1.23</v>
          </cell>
          <cell r="G1359">
            <v>14.97</v>
          </cell>
          <cell r="H1359">
            <v>0.28000000000000003</v>
          </cell>
          <cell r="I1359">
            <v>3.47</v>
          </cell>
          <cell r="J1359">
            <v>47.81</v>
          </cell>
        </row>
        <row r="1360">
          <cell r="A1360" t="str">
            <v>BSC_Innsbruck_A</v>
          </cell>
          <cell r="B1360">
            <v>9331</v>
          </cell>
          <cell r="C1360" t="str">
            <v>TIIS_Matthias_Schmidstr</v>
          </cell>
          <cell r="D1360">
            <v>1</v>
          </cell>
          <cell r="E1360">
            <v>3</v>
          </cell>
          <cell r="F1360">
            <v>2.56</v>
          </cell>
          <cell r="G1360">
            <v>31.19</v>
          </cell>
          <cell r="H1360">
            <v>0.78</v>
          </cell>
          <cell r="I1360">
            <v>9.5399999999999991</v>
          </cell>
          <cell r="J1360">
            <v>131.44</v>
          </cell>
        </row>
        <row r="1361">
          <cell r="A1361" t="str">
            <v>BSC_Innsbruck_A</v>
          </cell>
          <cell r="B1361">
            <v>9400</v>
          </cell>
          <cell r="C1361" t="str">
            <v>TIIS_MC_Maria_Theresien_Str</v>
          </cell>
          <cell r="D1361">
            <v>1</v>
          </cell>
          <cell r="E1361">
            <v>1</v>
          </cell>
          <cell r="F1361">
            <v>1.1200000000000001</v>
          </cell>
          <cell r="G1361">
            <v>13.63</v>
          </cell>
          <cell r="H1361">
            <v>0.23</v>
          </cell>
          <cell r="I1361">
            <v>2.76</v>
          </cell>
          <cell r="J1361">
            <v>37.99</v>
          </cell>
        </row>
        <row r="1362">
          <cell r="A1362" t="str">
            <v>BSC_Innsbruck_B</v>
          </cell>
          <cell r="B1362">
            <v>395</v>
          </cell>
          <cell r="C1362" t="str">
            <v>TIIS_Natters</v>
          </cell>
          <cell r="D1362">
            <v>1</v>
          </cell>
          <cell r="E1362">
            <v>1</v>
          </cell>
          <cell r="F1362">
            <v>2.61</v>
          </cell>
          <cell r="G1362">
            <v>31.8</v>
          </cell>
          <cell r="H1362">
            <v>0.44</v>
          </cell>
          <cell r="I1362">
            <v>5.36</v>
          </cell>
          <cell r="J1362">
            <v>73.84</v>
          </cell>
        </row>
        <row r="1363">
          <cell r="A1363" t="str">
            <v>BSC_Innsbruck_A</v>
          </cell>
          <cell r="B1363">
            <v>9334</v>
          </cell>
          <cell r="C1363" t="str">
            <v>TIIS_Reichenauerstr</v>
          </cell>
          <cell r="D1363">
            <v>1</v>
          </cell>
          <cell r="E1363">
            <v>1</v>
          </cell>
          <cell r="F1363">
            <v>1.04</v>
          </cell>
          <cell r="G1363">
            <v>12.68</v>
          </cell>
          <cell r="H1363">
            <v>0.27</v>
          </cell>
          <cell r="I1363">
            <v>3.24</v>
          </cell>
          <cell r="J1363">
            <v>44.69</v>
          </cell>
        </row>
        <row r="1364">
          <cell r="A1364" t="str">
            <v>BSC_Innsbruck_A</v>
          </cell>
          <cell r="B1364">
            <v>9335</v>
          </cell>
          <cell r="C1364" t="str">
            <v>TIIS_Reichenauerstr</v>
          </cell>
          <cell r="D1364">
            <v>1</v>
          </cell>
          <cell r="E1364">
            <v>2</v>
          </cell>
          <cell r="F1364">
            <v>1.62</v>
          </cell>
          <cell r="G1364">
            <v>19.72</v>
          </cell>
          <cell r="H1364">
            <v>0.37</v>
          </cell>
          <cell r="I1364">
            <v>4.55</v>
          </cell>
          <cell r="J1364">
            <v>62.68</v>
          </cell>
        </row>
        <row r="1365">
          <cell r="A1365" t="str">
            <v>BSC_Innsbruck_A</v>
          </cell>
          <cell r="B1365">
            <v>9336</v>
          </cell>
          <cell r="C1365" t="str">
            <v>TIIS_Reichenauerstr</v>
          </cell>
          <cell r="D1365">
            <v>1</v>
          </cell>
          <cell r="E1365">
            <v>3</v>
          </cell>
          <cell r="F1365">
            <v>2.02</v>
          </cell>
          <cell r="G1365">
            <v>24.66</v>
          </cell>
          <cell r="H1365">
            <v>0.27</v>
          </cell>
          <cell r="I1365">
            <v>3.33</v>
          </cell>
          <cell r="J1365">
            <v>45.91</v>
          </cell>
        </row>
        <row r="1366">
          <cell r="A1366" t="str">
            <v>BSC_Innsbruck_A</v>
          </cell>
          <cell r="B1366">
            <v>223</v>
          </cell>
          <cell r="C1366" t="str">
            <v>TIIS_Scandic</v>
          </cell>
          <cell r="D1366">
            <v>1</v>
          </cell>
          <cell r="E1366">
            <v>1</v>
          </cell>
          <cell r="F1366">
            <v>6.12</v>
          </cell>
          <cell r="G1366">
            <v>74.599999999999994</v>
          </cell>
          <cell r="H1366">
            <v>2.14</v>
          </cell>
          <cell r="I1366">
            <v>26.11</v>
          </cell>
          <cell r="J1366">
            <v>359.7</v>
          </cell>
        </row>
        <row r="1367">
          <cell r="A1367" t="str">
            <v>BSC_Innsbruck_A</v>
          </cell>
          <cell r="B1367">
            <v>224</v>
          </cell>
          <cell r="C1367" t="str">
            <v>TIIS_Scandic</v>
          </cell>
          <cell r="D1367">
            <v>1</v>
          </cell>
          <cell r="E1367">
            <v>2</v>
          </cell>
          <cell r="F1367">
            <v>12.28</v>
          </cell>
          <cell r="G1367">
            <v>149.72</v>
          </cell>
          <cell r="H1367">
            <v>4.42</v>
          </cell>
          <cell r="I1367">
            <v>53.95</v>
          </cell>
          <cell r="J1367">
            <v>743.31</v>
          </cell>
        </row>
        <row r="1368">
          <cell r="A1368" t="str">
            <v>BSC_Innsbruck_A</v>
          </cell>
          <cell r="B1368">
            <v>222</v>
          </cell>
          <cell r="C1368" t="str">
            <v>TIIS_Scandic</v>
          </cell>
          <cell r="D1368">
            <v>1</v>
          </cell>
          <cell r="E1368">
            <v>3</v>
          </cell>
          <cell r="F1368">
            <v>5.33</v>
          </cell>
          <cell r="G1368">
            <v>64.97</v>
          </cell>
          <cell r="H1368">
            <v>1.57</v>
          </cell>
          <cell r="I1368">
            <v>19.18</v>
          </cell>
          <cell r="J1368">
            <v>264.19</v>
          </cell>
        </row>
        <row r="1369">
          <cell r="A1369" t="str">
            <v>BSC_Mittersill_A</v>
          </cell>
          <cell r="B1369">
            <v>778</v>
          </cell>
          <cell r="C1369" t="str">
            <v>TIKB_Erpfendorf</v>
          </cell>
          <cell r="D1369">
            <v>1</v>
          </cell>
          <cell r="E1369">
            <v>1</v>
          </cell>
          <cell r="F1369">
            <v>1.66</v>
          </cell>
          <cell r="G1369">
            <v>20.239999999999998</v>
          </cell>
          <cell r="H1369">
            <v>0.37</v>
          </cell>
          <cell r="I1369">
            <v>4.47</v>
          </cell>
          <cell r="J1369">
            <v>61.61</v>
          </cell>
        </row>
        <row r="1370">
          <cell r="A1370" t="str">
            <v>BSC_Mittersill_A</v>
          </cell>
          <cell r="B1370">
            <v>1089</v>
          </cell>
          <cell r="C1370" t="str">
            <v>TIKB_Fieberbrunn</v>
          </cell>
          <cell r="D1370">
            <v>1</v>
          </cell>
          <cell r="E1370">
            <v>1</v>
          </cell>
          <cell r="F1370">
            <v>1.64</v>
          </cell>
          <cell r="G1370">
            <v>19.97</v>
          </cell>
          <cell r="H1370">
            <v>0.24</v>
          </cell>
          <cell r="I1370">
            <v>2.93</v>
          </cell>
          <cell r="J1370">
            <v>40.340000000000003</v>
          </cell>
        </row>
        <row r="1371">
          <cell r="A1371" t="str">
            <v>BSC_Wörgl_A</v>
          </cell>
          <cell r="B1371">
            <v>1967</v>
          </cell>
          <cell r="C1371" t="str">
            <v>TIKB_Going_Stangl</v>
          </cell>
          <cell r="D1371">
            <v>1</v>
          </cell>
          <cell r="E1371">
            <v>1</v>
          </cell>
          <cell r="F1371">
            <v>2.65</v>
          </cell>
          <cell r="G1371">
            <v>32.25</v>
          </cell>
          <cell r="H1371">
            <v>0.45</v>
          </cell>
          <cell r="I1371">
            <v>5.5</v>
          </cell>
          <cell r="J1371">
            <v>75.77</v>
          </cell>
        </row>
        <row r="1372">
          <cell r="A1372" t="str">
            <v>BSC_Mittersill_A</v>
          </cell>
          <cell r="B1372">
            <v>1090</v>
          </cell>
          <cell r="C1372" t="str">
            <v>TIKB_Gruberau</v>
          </cell>
          <cell r="D1372">
            <v>1</v>
          </cell>
          <cell r="E1372">
            <v>1</v>
          </cell>
          <cell r="F1372">
            <v>1.02</v>
          </cell>
          <cell r="G1372">
            <v>12.47</v>
          </cell>
          <cell r="H1372">
            <v>0.16</v>
          </cell>
          <cell r="I1372">
            <v>1.99</v>
          </cell>
          <cell r="J1372">
            <v>27.37</v>
          </cell>
        </row>
        <row r="1373">
          <cell r="A1373" t="str">
            <v>BSC_Mittersill_A</v>
          </cell>
          <cell r="B1373">
            <v>349</v>
          </cell>
          <cell r="C1373" t="str">
            <v>TIKB_Hochfilzen</v>
          </cell>
          <cell r="D1373">
            <v>1</v>
          </cell>
          <cell r="E1373">
            <v>1</v>
          </cell>
          <cell r="F1373">
            <v>0.98</v>
          </cell>
          <cell r="G1373">
            <v>33.299999999999997</v>
          </cell>
          <cell r="H1373">
            <v>0.08</v>
          </cell>
          <cell r="I1373">
            <v>2.77</v>
          </cell>
          <cell r="J1373">
            <v>13.65</v>
          </cell>
        </row>
        <row r="1374">
          <cell r="A1374" t="str">
            <v>BSC_Wörgl_A</v>
          </cell>
          <cell r="B1374">
            <v>762</v>
          </cell>
          <cell r="C1374" t="str">
            <v>TIKB_Hopfgarten</v>
          </cell>
          <cell r="D1374">
            <v>1</v>
          </cell>
          <cell r="E1374">
            <v>1</v>
          </cell>
          <cell r="F1374">
            <v>1.93</v>
          </cell>
          <cell r="G1374">
            <v>23.57</v>
          </cell>
          <cell r="H1374">
            <v>0.53</v>
          </cell>
          <cell r="I1374">
            <v>6.47</v>
          </cell>
          <cell r="J1374">
            <v>89.19</v>
          </cell>
        </row>
        <row r="1375">
          <cell r="A1375" t="str">
            <v>BSC_Mittersill_A</v>
          </cell>
          <cell r="B1375">
            <v>766</v>
          </cell>
          <cell r="C1375" t="str">
            <v>TIKB_Jochberg</v>
          </cell>
          <cell r="D1375">
            <v>1</v>
          </cell>
          <cell r="E1375">
            <v>1</v>
          </cell>
          <cell r="F1375">
            <v>1.64</v>
          </cell>
          <cell r="G1375">
            <v>55.7</v>
          </cell>
          <cell r="H1375">
            <v>0.33</v>
          </cell>
          <cell r="I1375">
            <v>11.24</v>
          </cell>
          <cell r="J1375">
            <v>55.42</v>
          </cell>
        </row>
        <row r="1376">
          <cell r="A1376" t="str">
            <v>BSC_Wörgl_A</v>
          </cell>
          <cell r="B1376">
            <v>765</v>
          </cell>
          <cell r="C1376" t="str">
            <v>TIKB_Kelchsau</v>
          </cell>
          <cell r="D1376">
            <v>1</v>
          </cell>
          <cell r="E1376">
            <v>1</v>
          </cell>
          <cell r="F1376">
            <v>0.72</v>
          </cell>
          <cell r="G1376">
            <v>8.75</v>
          </cell>
          <cell r="H1376">
            <v>0.1</v>
          </cell>
          <cell r="I1376">
            <v>1.19</v>
          </cell>
          <cell r="J1376">
            <v>16.350000000000001</v>
          </cell>
        </row>
        <row r="1377">
          <cell r="A1377" t="str">
            <v>BSC_Wörgl_A</v>
          </cell>
          <cell r="B1377">
            <v>764</v>
          </cell>
          <cell r="C1377" t="str">
            <v>TIKB_Kirchberg</v>
          </cell>
          <cell r="D1377">
            <v>1</v>
          </cell>
          <cell r="E1377">
            <v>1</v>
          </cell>
          <cell r="F1377">
            <v>4.17</v>
          </cell>
          <cell r="G1377">
            <v>50.91</v>
          </cell>
          <cell r="H1377">
            <v>1.23</v>
          </cell>
          <cell r="I1377">
            <v>15.02</v>
          </cell>
          <cell r="J1377">
            <v>206.89</v>
          </cell>
        </row>
        <row r="1378">
          <cell r="A1378" t="str">
            <v>BSC_Mittersill_A</v>
          </cell>
          <cell r="B1378">
            <v>264</v>
          </cell>
          <cell r="C1378" t="str">
            <v>TIKB_Kitzbuehel</v>
          </cell>
          <cell r="D1378">
            <v>1</v>
          </cell>
          <cell r="E1378">
            <v>1</v>
          </cell>
          <cell r="F1378">
            <v>9.4700000000000006</v>
          </cell>
          <cell r="G1378">
            <v>47.02</v>
          </cell>
          <cell r="H1378">
            <v>2.89</v>
          </cell>
          <cell r="I1378">
            <v>14.33</v>
          </cell>
          <cell r="J1378">
            <v>485.06</v>
          </cell>
        </row>
        <row r="1379">
          <cell r="A1379" t="str">
            <v>BSC_Wörgl_A</v>
          </cell>
          <cell r="B1379">
            <v>780</v>
          </cell>
          <cell r="C1379" t="str">
            <v>TIKB_Koessen</v>
          </cell>
          <cell r="D1379">
            <v>1</v>
          </cell>
          <cell r="E1379">
            <v>1</v>
          </cell>
          <cell r="F1379">
            <v>2.52</v>
          </cell>
          <cell r="G1379">
            <v>30.67</v>
          </cell>
          <cell r="H1379">
            <v>0.68</v>
          </cell>
          <cell r="I1379">
            <v>8.32</v>
          </cell>
          <cell r="J1379">
            <v>114.58</v>
          </cell>
        </row>
        <row r="1380">
          <cell r="A1380" t="str">
            <v>BSC_Mittersill_A</v>
          </cell>
          <cell r="B1380">
            <v>767</v>
          </cell>
          <cell r="C1380" t="str">
            <v>TIKB_Oberndorf</v>
          </cell>
          <cell r="D1380">
            <v>1</v>
          </cell>
          <cell r="E1380">
            <v>1</v>
          </cell>
          <cell r="F1380">
            <v>2.12</v>
          </cell>
          <cell r="G1380">
            <v>25.82</v>
          </cell>
          <cell r="H1380">
            <v>0.55000000000000004</v>
          </cell>
          <cell r="I1380">
            <v>6.68</v>
          </cell>
          <cell r="J1380">
            <v>92.08</v>
          </cell>
        </row>
        <row r="1381">
          <cell r="A1381" t="str">
            <v>BSC_Mittersill_A</v>
          </cell>
          <cell r="B1381">
            <v>1083</v>
          </cell>
          <cell r="C1381" t="str">
            <v>TIKB_Pass_Thurn</v>
          </cell>
          <cell r="D1381">
            <v>1</v>
          </cell>
          <cell r="E1381">
            <v>1</v>
          </cell>
          <cell r="F1381">
            <v>0.4</v>
          </cell>
          <cell r="G1381">
            <v>4.8499999999999996</v>
          </cell>
          <cell r="H1381">
            <v>0.02</v>
          </cell>
          <cell r="I1381">
            <v>0.3</v>
          </cell>
          <cell r="J1381">
            <v>4.08</v>
          </cell>
        </row>
        <row r="1382">
          <cell r="A1382" t="str">
            <v>BSC_Mittersill_A</v>
          </cell>
          <cell r="B1382">
            <v>779</v>
          </cell>
          <cell r="C1382" t="str">
            <v>TIKB_Pechtl</v>
          </cell>
          <cell r="D1382">
            <v>1</v>
          </cell>
          <cell r="E1382">
            <v>1</v>
          </cell>
          <cell r="F1382">
            <v>0.7</v>
          </cell>
          <cell r="G1382">
            <v>23.76</v>
          </cell>
          <cell r="H1382">
            <v>0.04</v>
          </cell>
          <cell r="I1382">
            <v>1.39</v>
          </cell>
          <cell r="J1382">
            <v>6.87</v>
          </cell>
        </row>
        <row r="1383">
          <cell r="A1383" t="str">
            <v>BSC_Mittersill_A</v>
          </cell>
          <cell r="B1383">
            <v>768</v>
          </cell>
          <cell r="C1383" t="str">
            <v>TIKB_St_Johann</v>
          </cell>
          <cell r="D1383">
            <v>1</v>
          </cell>
          <cell r="E1383">
            <v>1</v>
          </cell>
          <cell r="F1383">
            <v>5</v>
          </cell>
          <cell r="G1383">
            <v>60.91</v>
          </cell>
          <cell r="H1383">
            <v>1.49</v>
          </cell>
          <cell r="I1383">
            <v>18.190000000000001</v>
          </cell>
          <cell r="J1383">
            <v>250.65</v>
          </cell>
        </row>
        <row r="1384">
          <cell r="A1384" t="str">
            <v>BSC_Mittersill_A</v>
          </cell>
          <cell r="B1384">
            <v>781</v>
          </cell>
          <cell r="C1384" t="str">
            <v>TIKB_Strub</v>
          </cell>
          <cell r="D1384">
            <v>1</v>
          </cell>
          <cell r="E1384">
            <v>1</v>
          </cell>
          <cell r="F1384">
            <v>0.74</v>
          </cell>
          <cell r="G1384">
            <v>8.99</v>
          </cell>
          <cell r="H1384">
            <v>0.05</v>
          </cell>
          <cell r="I1384">
            <v>0.66</v>
          </cell>
          <cell r="J1384">
            <v>9.09</v>
          </cell>
        </row>
        <row r="1385">
          <cell r="A1385" t="str">
            <v>BSC_Mittersill_A</v>
          </cell>
          <cell r="B1385">
            <v>782</v>
          </cell>
          <cell r="C1385" t="str">
            <v>TIKB_Waidring</v>
          </cell>
          <cell r="D1385">
            <v>1</v>
          </cell>
          <cell r="E1385">
            <v>1</v>
          </cell>
          <cell r="F1385">
            <v>0.86</v>
          </cell>
          <cell r="G1385">
            <v>10.46</v>
          </cell>
          <cell r="H1385">
            <v>0.18</v>
          </cell>
          <cell r="I1385">
            <v>2.15</v>
          </cell>
          <cell r="J1385">
            <v>29.58</v>
          </cell>
        </row>
        <row r="1386">
          <cell r="A1386" t="str">
            <v>BSC_Wörgl_A</v>
          </cell>
          <cell r="B1386">
            <v>763</v>
          </cell>
          <cell r="C1386" t="str">
            <v>TIKB_Westendorf</v>
          </cell>
          <cell r="D1386">
            <v>1</v>
          </cell>
          <cell r="E1386">
            <v>1</v>
          </cell>
          <cell r="F1386">
            <v>3.47</v>
          </cell>
          <cell r="G1386">
            <v>42.35</v>
          </cell>
          <cell r="H1386">
            <v>0.8</v>
          </cell>
          <cell r="I1386">
            <v>9.76</v>
          </cell>
          <cell r="J1386">
            <v>134.44999999999999</v>
          </cell>
        </row>
        <row r="1387">
          <cell r="A1387" t="str">
            <v>BSC_Wörgl_A</v>
          </cell>
          <cell r="B1387">
            <v>1643</v>
          </cell>
          <cell r="C1387" t="str">
            <v>TIKU_Alpbach</v>
          </cell>
          <cell r="D1387">
            <v>1</v>
          </cell>
          <cell r="E1387">
            <v>1</v>
          </cell>
          <cell r="F1387">
            <v>1.47</v>
          </cell>
          <cell r="G1387">
            <v>17.899999999999999</v>
          </cell>
          <cell r="H1387">
            <v>0.33</v>
          </cell>
          <cell r="I1387">
            <v>3.97</v>
          </cell>
          <cell r="J1387">
            <v>54.69</v>
          </cell>
        </row>
        <row r="1388">
          <cell r="A1388" t="str">
            <v>BSC_Wörgl_A</v>
          </cell>
          <cell r="B1388">
            <v>1645</v>
          </cell>
          <cell r="C1388" t="str">
            <v>TIKU_Brandenberg</v>
          </cell>
          <cell r="D1388">
            <v>1</v>
          </cell>
          <cell r="E1388">
            <v>1</v>
          </cell>
          <cell r="F1388">
            <v>0.66</v>
          </cell>
          <cell r="G1388">
            <v>22.4</v>
          </cell>
          <cell r="H1388">
            <v>7.0000000000000007E-2</v>
          </cell>
          <cell r="I1388">
            <v>2.44</v>
          </cell>
          <cell r="J1388">
            <v>12.03</v>
          </cell>
        </row>
        <row r="1389">
          <cell r="A1389" t="str">
            <v>BSC_Wörgl_A</v>
          </cell>
          <cell r="B1389">
            <v>840</v>
          </cell>
          <cell r="C1389" t="str">
            <v>TIKU_Eiberg</v>
          </cell>
          <cell r="D1389">
            <v>1</v>
          </cell>
          <cell r="E1389">
            <v>1</v>
          </cell>
          <cell r="F1389">
            <v>1.29</v>
          </cell>
          <cell r="G1389">
            <v>43.95</v>
          </cell>
          <cell r="H1389">
            <v>0.25</v>
          </cell>
          <cell r="I1389">
            <v>8.49</v>
          </cell>
          <cell r="J1389">
            <v>41.87</v>
          </cell>
        </row>
        <row r="1390">
          <cell r="A1390" t="str">
            <v>BSC_Wörgl_A</v>
          </cell>
          <cell r="B1390">
            <v>838</v>
          </cell>
          <cell r="C1390" t="str">
            <v>TIKU_Ellmau</v>
          </cell>
          <cell r="D1390">
            <v>1</v>
          </cell>
          <cell r="E1390">
            <v>1</v>
          </cell>
          <cell r="F1390">
            <v>2.89</v>
          </cell>
          <cell r="G1390">
            <v>35.21</v>
          </cell>
          <cell r="H1390">
            <v>0.78</v>
          </cell>
          <cell r="I1390">
            <v>9.56</v>
          </cell>
          <cell r="J1390">
            <v>131.71</v>
          </cell>
        </row>
        <row r="1391">
          <cell r="A1391" t="str">
            <v>BSC_Wörgl_A</v>
          </cell>
          <cell r="B1391">
            <v>534</v>
          </cell>
          <cell r="C1391" t="str">
            <v>TIKU_Gewerbehof</v>
          </cell>
          <cell r="D1391">
            <v>1</v>
          </cell>
          <cell r="E1391">
            <v>1</v>
          </cell>
          <cell r="F1391">
            <v>7.93</v>
          </cell>
          <cell r="G1391">
            <v>96.67</v>
          </cell>
          <cell r="H1391">
            <v>2.46</v>
          </cell>
          <cell r="I1391">
            <v>29.98</v>
          </cell>
          <cell r="J1391">
            <v>413.03</v>
          </cell>
        </row>
        <row r="1392">
          <cell r="A1392" t="str">
            <v>BSC_Wörgl_A</v>
          </cell>
          <cell r="B1392">
            <v>769</v>
          </cell>
          <cell r="C1392" t="str">
            <v>TIKU_Hauning</v>
          </cell>
          <cell r="D1392">
            <v>1</v>
          </cell>
          <cell r="E1392">
            <v>1</v>
          </cell>
          <cell r="F1392">
            <v>1.68</v>
          </cell>
          <cell r="G1392">
            <v>20.46</v>
          </cell>
          <cell r="H1392">
            <v>0.38</v>
          </cell>
          <cell r="I1392">
            <v>4.66</v>
          </cell>
          <cell r="J1392">
            <v>64.14</v>
          </cell>
        </row>
        <row r="1393">
          <cell r="A1393" t="str">
            <v>BSC_Wörgl_A</v>
          </cell>
          <cell r="B1393">
            <v>403</v>
          </cell>
          <cell r="C1393" t="str">
            <v>TIKU_Kramsach</v>
          </cell>
          <cell r="D1393">
            <v>1</v>
          </cell>
          <cell r="E1393">
            <v>1</v>
          </cell>
          <cell r="F1393">
            <v>7.77</v>
          </cell>
          <cell r="G1393">
            <v>94.72</v>
          </cell>
          <cell r="H1393">
            <v>2.36</v>
          </cell>
          <cell r="I1393">
            <v>28.8</v>
          </cell>
          <cell r="J1393">
            <v>396.76</v>
          </cell>
        </row>
        <row r="1394">
          <cell r="A1394" t="str">
            <v>BSC_Wörgl_A</v>
          </cell>
          <cell r="B1394">
            <v>391</v>
          </cell>
          <cell r="C1394" t="str">
            <v>TIKU_Kundl</v>
          </cell>
          <cell r="D1394">
            <v>1</v>
          </cell>
          <cell r="E1394">
            <v>1</v>
          </cell>
          <cell r="F1394">
            <v>4.13</v>
          </cell>
          <cell r="G1394">
            <v>50.42</v>
          </cell>
          <cell r="H1394">
            <v>1.45</v>
          </cell>
          <cell r="I1394">
            <v>17.649999999999999</v>
          </cell>
          <cell r="J1394">
            <v>243.1</v>
          </cell>
        </row>
        <row r="1395">
          <cell r="A1395" t="str">
            <v>BSC_Wörgl_A</v>
          </cell>
          <cell r="B1395">
            <v>8240</v>
          </cell>
          <cell r="C1395" t="str">
            <v>TIKU_Landl</v>
          </cell>
          <cell r="D1395">
            <v>1</v>
          </cell>
          <cell r="E1395">
            <v>1</v>
          </cell>
          <cell r="F1395">
            <v>0.85</v>
          </cell>
          <cell r="G1395">
            <v>10.37</v>
          </cell>
          <cell r="H1395">
            <v>0.14000000000000001</v>
          </cell>
          <cell r="I1395">
            <v>1.68</v>
          </cell>
          <cell r="J1395">
            <v>23.09</v>
          </cell>
        </row>
        <row r="1396">
          <cell r="A1396" t="str">
            <v>BSC_Wörgl_A</v>
          </cell>
          <cell r="B1396">
            <v>8680</v>
          </cell>
          <cell r="C1396" t="str">
            <v>TIKU_Mitterland</v>
          </cell>
          <cell r="D1396">
            <v>1</v>
          </cell>
          <cell r="E1396">
            <v>1</v>
          </cell>
          <cell r="F1396">
            <v>2.17</v>
          </cell>
          <cell r="G1396">
            <v>26.52</v>
          </cell>
          <cell r="H1396">
            <v>0.35</v>
          </cell>
          <cell r="I1396">
            <v>4.2300000000000004</v>
          </cell>
          <cell r="J1396">
            <v>58.28</v>
          </cell>
        </row>
        <row r="1397">
          <cell r="A1397" t="str">
            <v>BSC_Wörgl_A</v>
          </cell>
          <cell r="B1397">
            <v>839</v>
          </cell>
          <cell r="C1397" t="str">
            <v>TIKU_Niederndorf</v>
          </cell>
          <cell r="D1397">
            <v>1</v>
          </cell>
          <cell r="E1397">
            <v>1</v>
          </cell>
          <cell r="F1397">
            <v>2.88</v>
          </cell>
          <cell r="G1397">
            <v>35.119999999999997</v>
          </cell>
          <cell r="H1397">
            <v>0.95</v>
          </cell>
          <cell r="I1397">
            <v>11.56</v>
          </cell>
          <cell r="J1397">
            <v>159.21</v>
          </cell>
        </row>
        <row r="1398">
          <cell r="A1398" t="str">
            <v>BSC_Wörgl_A</v>
          </cell>
          <cell r="B1398">
            <v>1644</v>
          </cell>
          <cell r="C1398" t="str">
            <v>TIKU_Reith_Alpbach</v>
          </cell>
          <cell r="D1398">
            <v>1</v>
          </cell>
          <cell r="E1398">
            <v>1</v>
          </cell>
          <cell r="F1398">
            <v>1.57</v>
          </cell>
          <cell r="G1398">
            <v>19.18</v>
          </cell>
          <cell r="H1398">
            <v>0.41</v>
          </cell>
          <cell r="I1398">
            <v>4.99</v>
          </cell>
          <cell r="J1398">
            <v>68.790000000000006</v>
          </cell>
        </row>
        <row r="1399">
          <cell r="A1399" t="str">
            <v>BSC_Wörgl_A</v>
          </cell>
          <cell r="B1399">
            <v>538</v>
          </cell>
          <cell r="C1399" t="str">
            <v>TIKU_Schaftenau</v>
          </cell>
          <cell r="D1399">
            <v>1</v>
          </cell>
          <cell r="E1399">
            <v>1</v>
          </cell>
          <cell r="F1399">
            <v>2.73</v>
          </cell>
          <cell r="G1399">
            <v>33.32</v>
          </cell>
          <cell r="H1399">
            <v>0.95</v>
          </cell>
          <cell r="I1399">
            <v>11.58</v>
          </cell>
          <cell r="J1399">
            <v>159.56</v>
          </cell>
        </row>
        <row r="1400">
          <cell r="A1400" t="str">
            <v>BSC_Mittersill_A</v>
          </cell>
          <cell r="B1400">
            <v>1445</v>
          </cell>
          <cell r="C1400" t="str">
            <v>TIKU_Scheffau</v>
          </cell>
          <cell r="D1400">
            <v>1</v>
          </cell>
          <cell r="E1400">
            <v>1</v>
          </cell>
          <cell r="F1400">
            <v>1.64</v>
          </cell>
          <cell r="G1400">
            <v>55.7</v>
          </cell>
          <cell r="H1400">
            <v>0.27</v>
          </cell>
          <cell r="I1400">
            <v>9.09</v>
          </cell>
          <cell r="J1400">
            <v>44.82</v>
          </cell>
        </row>
        <row r="1401">
          <cell r="A1401" t="str">
            <v>BSC_Wörgl_A</v>
          </cell>
          <cell r="B1401">
            <v>533</v>
          </cell>
          <cell r="C1401" t="str">
            <v>TIKU_Sudetenlandstr</v>
          </cell>
          <cell r="D1401">
            <v>1</v>
          </cell>
          <cell r="E1401">
            <v>1</v>
          </cell>
          <cell r="F1401">
            <v>4.1100000000000003</v>
          </cell>
          <cell r="G1401">
            <v>50.06</v>
          </cell>
          <cell r="H1401">
            <v>1.19</v>
          </cell>
          <cell r="I1401">
            <v>14.46</v>
          </cell>
          <cell r="J1401">
            <v>199.19</v>
          </cell>
        </row>
        <row r="1402">
          <cell r="A1402" t="str">
            <v>BSC_Wörgl_A</v>
          </cell>
          <cell r="B1402">
            <v>770</v>
          </cell>
          <cell r="C1402" t="str">
            <v>TIKU_Walchsee</v>
          </cell>
          <cell r="D1402">
            <v>1</v>
          </cell>
          <cell r="E1402">
            <v>1</v>
          </cell>
          <cell r="F1402">
            <v>2.5</v>
          </cell>
          <cell r="G1402">
            <v>30.52</v>
          </cell>
          <cell r="H1402">
            <v>0.64</v>
          </cell>
          <cell r="I1402">
            <v>7.81</v>
          </cell>
          <cell r="J1402">
            <v>107.61</v>
          </cell>
        </row>
        <row r="1403">
          <cell r="A1403" t="str">
            <v>BSC_Wörgl_A</v>
          </cell>
          <cell r="B1403">
            <v>318</v>
          </cell>
          <cell r="C1403" t="str">
            <v>TIKU_Woergl</v>
          </cell>
          <cell r="D1403">
            <v>1</v>
          </cell>
          <cell r="E1403">
            <v>1</v>
          </cell>
          <cell r="F1403">
            <v>5.03</v>
          </cell>
          <cell r="G1403">
            <v>61.28</v>
          </cell>
          <cell r="H1403">
            <v>1.45</v>
          </cell>
          <cell r="I1403">
            <v>17.73</v>
          </cell>
          <cell r="J1403">
            <v>244.32</v>
          </cell>
        </row>
        <row r="1404">
          <cell r="A1404" t="str">
            <v>BSC_Wörgl_A</v>
          </cell>
          <cell r="B1404">
            <v>319</v>
          </cell>
          <cell r="C1404" t="str">
            <v>TIKU_Woergl</v>
          </cell>
          <cell r="D1404">
            <v>1</v>
          </cell>
          <cell r="E1404">
            <v>2</v>
          </cell>
          <cell r="F1404">
            <v>4.78</v>
          </cell>
          <cell r="G1404">
            <v>58.23</v>
          </cell>
          <cell r="H1404">
            <v>1.36</v>
          </cell>
          <cell r="I1404">
            <v>16.54</v>
          </cell>
          <cell r="J1404">
            <v>227.93</v>
          </cell>
        </row>
        <row r="1405">
          <cell r="A1405" t="str">
            <v>BSC_Wörgl_A</v>
          </cell>
          <cell r="B1405">
            <v>320</v>
          </cell>
          <cell r="C1405" t="str">
            <v>TIKU_Woergl</v>
          </cell>
          <cell r="D1405">
            <v>1</v>
          </cell>
          <cell r="E1405">
            <v>3</v>
          </cell>
          <cell r="F1405">
            <v>3</v>
          </cell>
          <cell r="G1405">
            <v>36.58</v>
          </cell>
          <cell r="H1405">
            <v>0.99</v>
          </cell>
          <cell r="I1405">
            <v>12.01</v>
          </cell>
          <cell r="J1405">
            <v>165.48</v>
          </cell>
        </row>
        <row r="1406">
          <cell r="A1406" t="str">
            <v>BSC_Landeck_A</v>
          </cell>
          <cell r="B1406">
            <v>2259</v>
          </cell>
          <cell r="C1406" t="str">
            <v>TILA_Fiss</v>
          </cell>
          <cell r="D1406">
            <v>1</v>
          </cell>
          <cell r="E1406">
            <v>1</v>
          </cell>
          <cell r="F1406">
            <v>0.89</v>
          </cell>
          <cell r="G1406">
            <v>10.82</v>
          </cell>
          <cell r="H1406">
            <v>0.12</v>
          </cell>
          <cell r="I1406">
            <v>1.45</v>
          </cell>
          <cell r="J1406">
            <v>20.010000000000002</v>
          </cell>
        </row>
        <row r="1407">
          <cell r="A1407" t="str">
            <v>BSC_Bludenz_A</v>
          </cell>
          <cell r="B1407">
            <v>2270</v>
          </cell>
          <cell r="C1407" t="str">
            <v>TILA_Galtuer</v>
          </cell>
          <cell r="D1407">
            <v>1</v>
          </cell>
          <cell r="E1407">
            <v>1</v>
          </cell>
          <cell r="F1407">
            <v>0.88</v>
          </cell>
          <cell r="G1407">
            <v>10.73</v>
          </cell>
          <cell r="H1407">
            <v>0.11</v>
          </cell>
          <cell r="I1407">
            <v>1.38</v>
          </cell>
          <cell r="J1407">
            <v>18.96</v>
          </cell>
        </row>
        <row r="1408">
          <cell r="A1408" t="str">
            <v>BSC_Landeck_A</v>
          </cell>
          <cell r="B1408">
            <v>755</v>
          </cell>
          <cell r="C1408" t="str">
            <v>TILA_Hochgallmig</v>
          </cell>
          <cell r="D1408">
            <v>1</v>
          </cell>
          <cell r="E1408">
            <v>1</v>
          </cell>
          <cell r="F1408">
            <v>1.86</v>
          </cell>
          <cell r="G1408">
            <v>22.74</v>
          </cell>
          <cell r="H1408">
            <v>0.15</v>
          </cell>
          <cell r="I1408">
            <v>1.79</v>
          </cell>
          <cell r="J1408">
            <v>24.68</v>
          </cell>
        </row>
        <row r="1409">
          <cell r="A1409" t="str">
            <v>BSC_Landeck_A</v>
          </cell>
          <cell r="B1409">
            <v>1664</v>
          </cell>
          <cell r="C1409" t="str">
            <v>TILA_Hochgallmig</v>
          </cell>
          <cell r="D1409">
            <v>1</v>
          </cell>
          <cell r="E1409">
            <v>2</v>
          </cell>
          <cell r="F1409">
            <v>1.1299999999999999</v>
          </cell>
          <cell r="G1409">
            <v>13.75</v>
          </cell>
          <cell r="H1409">
            <v>0.12</v>
          </cell>
          <cell r="I1409">
            <v>1.49</v>
          </cell>
          <cell r="J1409">
            <v>20.57</v>
          </cell>
        </row>
        <row r="1410">
          <cell r="A1410" t="str">
            <v>BSC_Landeck_A</v>
          </cell>
          <cell r="B1410">
            <v>2267</v>
          </cell>
          <cell r="C1410" t="str">
            <v>TILA_Ischgl</v>
          </cell>
          <cell r="D1410">
            <v>1</v>
          </cell>
          <cell r="E1410">
            <v>1</v>
          </cell>
          <cell r="F1410">
            <v>1.44</v>
          </cell>
          <cell r="G1410">
            <v>17.5</v>
          </cell>
          <cell r="H1410">
            <v>0.25</v>
          </cell>
          <cell r="I1410">
            <v>3.01</v>
          </cell>
          <cell r="J1410">
            <v>41.49</v>
          </cell>
        </row>
        <row r="1411">
          <cell r="A1411" t="str">
            <v>BSC_Landeck_A</v>
          </cell>
          <cell r="B1411">
            <v>2268</v>
          </cell>
          <cell r="C1411" t="str">
            <v>TILA_Ischgl_Idalpe</v>
          </cell>
          <cell r="D1411">
            <v>1</v>
          </cell>
          <cell r="E1411">
            <v>1</v>
          </cell>
          <cell r="F1411">
            <v>0.37</v>
          </cell>
          <cell r="G1411">
            <v>4.54</v>
          </cell>
          <cell r="H1411">
            <v>0.01</v>
          </cell>
          <cell r="I1411">
            <v>0.08</v>
          </cell>
          <cell r="J1411">
            <v>1.1399999999999999</v>
          </cell>
        </row>
        <row r="1412">
          <cell r="A1412" t="str">
            <v>BSC_Landeck_A</v>
          </cell>
          <cell r="B1412">
            <v>1094</v>
          </cell>
          <cell r="C1412" t="str">
            <v>TILA_Landeck</v>
          </cell>
          <cell r="D1412">
            <v>1</v>
          </cell>
          <cell r="E1412">
            <v>1</v>
          </cell>
          <cell r="F1412">
            <v>4.66</v>
          </cell>
          <cell r="G1412">
            <v>56.86</v>
          </cell>
          <cell r="H1412">
            <v>1.29</v>
          </cell>
          <cell r="I1412">
            <v>15.73</v>
          </cell>
          <cell r="J1412">
            <v>216.69</v>
          </cell>
        </row>
        <row r="1413">
          <cell r="A1413" t="str">
            <v>BSC_Landeck_A</v>
          </cell>
          <cell r="B1413">
            <v>1095</v>
          </cell>
          <cell r="C1413" t="str">
            <v>TILA_Landeck</v>
          </cell>
          <cell r="D1413">
            <v>1</v>
          </cell>
          <cell r="E1413">
            <v>2</v>
          </cell>
          <cell r="F1413">
            <v>3.79</v>
          </cell>
          <cell r="G1413">
            <v>46.19</v>
          </cell>
          <cell r="H1413">
            <v>0.74</v>
          </cell>
          <cell r="I1413">
            <v>9.0299999999999994</v>
          </cell>
          <cell r="J1413">
            <v>124.4</v>
          </cell>
        </row>
        <row r="1414">
          <cell r="A1414" t="str">
            <v>BSC_Landeck_A</v>
          </cell>
          <cell r="B1414">
            <v>2264</v>
          </cell>
          <cell r="C1414" t="str">
            <v>TILA_Nauders</v>
          </cell>
          <cell r="D1414">
            <v>1</v>
          </cell>
          <cell r="E1414">
            <v>1</v>
          </cell>
          <cell r="F1414">
            <v>2.2599999999999998</v>
          </cell>
          <cell r="G1414">
            <v>27.53</v>
          </cell>
          <cell r="H1414">
            <v>0.34</v>
          </cell>
          <cell r="I1414">
            <v>4.1100000000000003</v>
          </cell>
          <cell r="J1414">
            <v>56.61</v>
          </cell>
        </row>
        <row r="1415">
          <cell r="A1415" t="str">
            <v>BSC_Landeck_A</v>
          </cell>
          <cell r="B1415">
            <v>1080</v>
          </cell>
          <cell r="C1415" t="str">
            <v>TILA_Pardoell</v>
          </cell>
          <cell r="D1415">
            <v>1</v>
          </cell>
          <cell r="E1415">
            <v>1</v>
          </cell>
          <cell r="F1415">
            <v>1.78</v>
          </cell>
          <cell r="G1415">
            <v>21.68</v>
          </cell>
          <cell r="H1415">
            <v>0.27</v>
          </cell>
          <cell r="I1415">
            <v>3.31</v>
          </cell>
          <cell r="J1415">
            <v>45.64</v>
          </cell>
        </row>
        <row r="1416">
          <cell r="A1416" t="str">
            <v>BSC_Landeck_A</v>
          </cell>
          <cell r="B1416">
            <v>748</v>
          </cell>
          <cell r="C1416" t="str">
            <v>TILA_Pettneu</v>
          </cell>
          <cell r="D1416">
            <v>1</v>
          </cell>
          <cell r="E1416">
            <v>1</v>
          </cell>
          <cell r="F1416">
            <v>1.28</v>
          </cell>
          <cell r="G1416">
            <v>15.67</v>
          </cell>
          <cell r="H1416">
            <v>0.27</v>
          </cell>
          <cell r="I1416">
            <v>3.3</v>
          </cell>
          <cell r="J1416">
            <v>45.42</v>
          </cell>
        </row>
        <row r="1417">
          <cell r="A1417" t="str">
            <v>BSC_Landeck_A</v>
          </cell>
          <cell r="B1417">
            <v>2262</v>
          </cell>
          <cell r="C1417" t="str">
            <v>TILA_Pfunds</v>
          </cell>
          <cell r="D1417">
            <v>1</v>
          </cell>
          <cell r="E1417">
            <v>1</v>
          </cell>
          <cell r="F1417">
            <v>1.17</v>
          </cell>
          <cell r="G1417">
            <v>14.24</v>
          </cell>
          <cell r="H1417">
            <v>0.25</v>
          </cell>
          <cell r="I1417">
            <v>2.99</v>
          </cell>
          <cell r="J1417">
            <v>41.21</v>
          </cell>
        </row>
        <row r="1418">
          <cell r="A1418" t="str">
            <v>BSC_Landeck_A</v>
          </cell>
          <cell r="B1418">
            <v>745</v>
          </cell>
          <cell r="C1418" t="str">
            <v>TILA_Pians</v>
          </cell>
          <cell r="D1418">
            <v>1</v>
          </cell>
          <cell r="E1418">
            <v>1</v>
          </cell>
          <cell r="F1418">
            <v>0.83</v>
          </cell>
          <cell r="G1418">
            <v>28.36</v>
          </cell>
          <cell r="H1418">
            <v>0.14000000000000001</v>
          </cell>
          <cell r="I1418">
            <v>4.88</v>
          </cell>
          <cell r="J1418">
            <v>24.07</v>
          </cell>
        </row>
        <row r="1419">
          <cell r="A1419" t="str">
            <v>BSC_Landeck_A</v>
          </cell>
          <cell r="B1419">
            <v>2265</v>
          </cell>
          <cell r="C1419" t="str">
            <v>TILA_See</v>
          </cell>
          <cell r="D1419">
            <v>1</v>
          </cell>
          <cell r="E1419">
            <v>1</v>
          </cell>
          <cell r="F1419">
            <v>1.06</v>
          </cell>
          <cell r="G1419">
            <v>12.9</v>
          </cell>
          <cell r="H1419">
            <v>0.16</v>
          </cell>
          <cell r="I1419">
            <v>2</v>
          </cell>
          <cell r="J1419">
            <v>27.48</v>
          </cell>
        </row>
        <row r="1420">
          <cell r="A1420" t="str">
            <v>BSC_Landeck_A</v>
          </cell>
          <cell r="B1420">
            <v>2260</v>
          </cell>
          <cell r="C1420" t="str">
            <v>TILA_Serfaus</v>
          </cell>
          <cell r="D1420">
            <v>1</v>
          </cell>
          <cell r="E1420">
            <v>1</v>
          </cell>
          <cell r="F1420">
            <v>0.98</v>
          </cell>
          <cell r="G1420">
            <v>11.92</v>
          </cell>
          <cell r="H1420">
            <v>0.17</v>
          </cell>
          <cell r="I1420">
            <v>2.06</v>
          </cell>
          <cell r="J1420">
            <v>28.41</v>
          </cell>
        </row>
        <row r="1421">
          <cell r="A1421" t="str">
            <v>BSC_Landeck_A</v>
          </cell>
          <cell r="B1421">
            <v>2263</v>
          </cell>
          <cell r="C1421" t="str">
            <v>TILA_Spiss</v>
          </cell>
          <cell r="D1421">
            <v>1</v>
          </cell>
          <cell r="E1421">
            <v>1</v>
          </cell>
          <cell r="F1421">
            <v>0.6</v>
          </cell>
          <cell r="G1421">
            <v>7.29</v>
          </cell>
          <cell r="H1421">
            <v>0.06</v>
          </cell>
          <cell r="I1421">
            <v>0.78</v>
          </cell>
          <cell r="J1421">
            <v>10.69</v>
          </cell>
        </row>
        <row r="1422">
          <cell r="A1422" t="str">
            <v>BSC_Landeck_A</v>
          </cell>
          <cell r="B1422">
            <v>747</v>
          </cell>
          <cell r="C1422" t="str">
            <v>TILA_St_Anton</v>
          </cell>
          <cell r="D1422">
            <v>1</v>
          </cell>
          <cell r="E1422">
            <v>1</v>
          </cell>
          <cell r="F1422">
            <v>0.94</v>
          </cell>
          <cell r="G1422">
            <v>4.6500000000000004</v>
          </cell>
          <cell r="H1422">
            <v>0.19</v>
          </cell>
          <cell r="I1422">
            <v>0.95</v>
          </cell>
          <cell r="J1422">
            <v>32.14</v>
          </cell>
        </row>
        <row r="1423">
          <cell r="A1423" t="str">
            <v>BSC_Landeck_A</v>
          </cell>
          <cell r="B1423">
            <v>1097</v>
          </cell>
          <cell r="C1423" t="str">
            <v>TILA_St_Anton</v>
          </cell>
          <cell r="D1423">
            <v>1</v>
          </cell>
          <cell r="E1423">
            <v>2</v>
          </cell>
          <cell r="F1423">
            <v>0.56000000000000005</v>
          </cell>
          <cell r="G1423">
            <v>6.86</v>
          </cell>
          <cell r="H1423">
            <v>0.04</v>
          </cell>
          <cell r="I1423">
            <v>0.51</v>
          </cell>
          <cell r="J1423">
            <v>7.05</v>
          </cell>
        </row>
        <row r="1424">
          <cell r="A1424" t="str">
            <v>BSC_Landeck_A</v>
          </cell>
          <cell r="B1424">
            <v>2261</v>
          </cell>
          <cell r="C1424" t="str">
            <v>TILA_St_Christina</v>
          </cell>
          <cell r="D1424">
            <v>1</v>
          </cell>
          <cell r="E1424">
            <v>1</v>
          </cell>
          <cell r="F1424">
            <v>1.18</v>
          </cell>
          <cell r="G1424">
            <v>14.42</v>
          </cell>
          <cell r="H1424">
            <v>0.28999999999999998</v>
          </cell>
          <cell r="I1424">
            <v>3.48</v>
          </cell>
          <cell r="J1424">
            <v>47.95</v>
          </cell>
        </row>
        <row r="1425">
          <cell r="A1425" t="str">
            <v>BSC_Landeck_A</v>
          </cell>
          <cell r="B1425">
            <v>761</v>
          </cell>
          <cell r="C1425" t="str">
            <v>TILA_St_Christoph</v>
          </cell>
          <cell r="D1425">
            <v>1</v>
          </cell>
          <cell r="E1425">
            <v>1</v>
          </cell>
          <cell r="F1425">
            <v>0.91</v>
          </cell>
          <cell r="G1425">
            <v>11.13</v>
          </cell>
          <cell r="H1425">
            <v>0.1</v>
          </cell>
          <cell r="I1425">
            <v>1.28</v>
          </cell>
          <cell r="J1425">
            <v>17.64</v>
          </cell>
        </row>
        <row r="1426">
          <cell r="A1426" t="str">
            <v>BSC_Landeck_A</v>
          </cell>
          <cell r="B1426">
            <v>8239</v>
          </cell>
          <cell r="C1426" t="str">
            <v>TILA_St_Jakob</v>
          </cell>
          <cell r="D1426">
            <v>1</v>
          </cell>
          <cell r="E1426">
            <v>1</v>
          </cell>
          <cell r="F1426">
            <v>0.54</v>
          </cell>
          <cell r="G1426">
            <v>6.59</v>
          </cell>
          <cell r="H1426">
            <v>7.0000000000000007E-2</v>
          </cell>
          <cell r="I1426">
            <v>0.85</v>
          </cell>
          <cell r="J1426">
            <v>11.64</v>
          </cell>
        </row>
        <row r="1427">
          <cell r="A1427" t="str">
            <v>BSC_Landeck_A</v>
          </cell>
          <cell r="B1427">
            <v>681</v>
          </cell>
          <cell r="C1427" t="str">
            <v>TILA_Zammerberg</v>
          </cell>
          <cell r="D1427">
            <v>1</v>
          </cell>
          <cell r="E1427">
            <v>1</v>
          </cell>
          <cell r="F1427">
            <v>0.86</v>
          </cell>
          <cell r="G1427">
            <v>10.55</v>
          </cell>
          <cell r="H1427">
            <v>0.14000000000000001</v>
          </cell>
          <cell r="I1427">
            <v>1.66</v>
          </cell>
          <cell r="J1427">
            <v>22.92</v>
          </cell>
        </row>
        <row r="1428">
          <cell r="A1428" t="str">
            <v>BSC_Lienz_A</v>
          </cell>
          <cell r="B1428">
            <v>1908</v>
          </cell>
          <cell r="C1428" t="str">
            <v>TILZ_Abfaltersbach</v>
          </cell>
          <cell r="D1428">
            <v>1</v>
          </cell>
          <cell r="E1428">
            <v>1</v>
          </cell>
          <cell r="F1428">
            <v>1.46</v>
          </cell>
          <cell r="G1428">
            <v>49.74</v>
          </cell>
          <cell r="H1428">
            <v>0.13</v>
          </cell>
          <cell r="I1428">
            <v>4.26</v>
          </cell>
          <cell r="J1428">
            <v>21</v>
          </cell>
        </row>
        <row r="1429">
          <cell r="A1429" t="str">
            <v>BSC_Lienz_A</v>
          </cell>
          <cell r="B1429">
            <v>1166</v>
          </cell>
          <cell r="C1429" t="str">
            <v>TILZ_Berg</v>
          </cell>
          <cell r="D1429">
            <v>1</v>
          </cell>
          <cell r="E1429">
            <v>1</v>
          </cell>
          <cell r="F1429">
            <v>0.28000000000000003</v>
          </cell>
          <cell r="G1429">
            <v>3.38</v>
          </cell>
          <cell r="H1429">
            <v>0.02</v>
          </cell>
          <cell r="I1429">
            <v>0.28999999999999998</v>
          </cell>
          <cell r="J1429">
            <v>4.0599999999999996</v>
          </cell>
        </row>
        <row r="1430">
          <cell r="A1430" t="str">
            <v>BSC_Lienz_A</v>
          </cell>
          <cell r="B1430">
            <v>1167</v>
          </cell>
          <cell r="C1430" t="str">
            <v>TILZ_Doelsach</v>
          </cell>
          <cell r="D1430">
            <v>1</v>
          </cell>
          <cell r="E1430">
            <v>1</v>
          </cell>
          <cell r="F1430">
            <v>2.33</v>
          </cell>
          <cell r="G1430">
            <v>28.35</v>
          </cell>
          <cell r="H1430">
            <v>0.57999999999999996</v>
          </cell>
          <cell r="I1430">
            <v>7.07</v>
          </cell>
          <cell r="J1430">
            <v>97.45</v>
          </cell>
        </row>
        <row r="1431">
          <cell r="A1431" t="str">
            <v>BSC_Lienz_A</v>
          </cell>
          <cell r="B1431">
            <v>1909</v>
          </cell>
          <cell r="C1431" t="str">
            <v>TILZ_Erlach</v>
          </cell>
          <cell r="D1431">
            <v>1</v>
          </cell>
          <cell r="E1431">
            <v>1</v>
          </cell>
          <cell r="F1431">
            <v>1.01</v>
          </cell>
          <cell r="G1431">
            <v>12.38</v>
          </cell>
          <cell r="H1431">
            <v>0.17</v>
          </cell>
          <cell r="I1431">
            <v>2.0699999999999998</v>
          </cell>
          <cell r="J1431">
            <v>28.48</v>
          </cell>
        </row>
        <row r="1432">
          <cell r="A1432" t="str">
            <v>BSC_Lienz_A</v>
          </cell>
          <cell r="B1432">
            <v>9547</v>
          </cell>
          <cell r="C1432" t="str">
            <v>TILZ_Erlsbach</v>
          </cell>
          <cell r="D1432">
            <v>1</v>
          </cell>
          <cell r="E1432">
            <v>1</v>
          </cell>
          <cell r="F1432">
            <v>0.35</v>
          </cell>
          <cell r="G1432">
            <v>12.09</v>
          </cell>
          <cell r="H1432">
            <v>0.01</v>
          </cell>
          <cell r="I1432">
            <v>0.47</v>
          </cell>
          <cell r="J1432">
            <v>2.33</v>
          </cell>
        </row>
        <row r="1433">
          <cell r="A1433" t="str">
            <v>BSC_Lienz_A</v>
          </cell>
          <cell r="B1433">
            <v>8078</v>
          </cell>
          <cell r="C1433" t="str">
            <v>TILZ_Feistritz</v>
          </cell>
          <cell r="D1433">
            <v>1</v>
          </cell>
          <cell r="E1433">
            <v>1</v>
          </cell>
          <cell r="F1433">
            <v>0.84</v>
          </cell>
          <cell r="G1433">
            <v>10.24</v>
          </cell>
          <cell r="H1433">
            <v>0.14000000000000001</v>
          </cell>
          <cell r="I1433">
            <v>1.71</v>
          </cell>
          <cell r="J1433">
            <v>23.53</v>
          </cell>
        </row>
        <row r="1434">
          <cell r="A1434" t="str">
            <v>BSC_Lienz_A</v>
          </cell>
          <cell r="B1434">
            <v>1168</v>
          </cell>
          <cell r="C1434" t="str">
            <v>TILZ_FT_Tunnel_Sued</v>
          </cell>
          <cell r="D1434">
            <v>1</v>
          </cell>
          <cell r="E1434">
            <v>1</v>
          </cell>
          <cell r="F1434">
            <v>0.35</v>
          </cell>
          <cell r="G1434">
            <v>4.2699999999999996</v>
          </cell>
          <cell r="H1434">
            <v>0.04</v>
          </cell>
          <cell r="I1434">
            <v>0.47</v>
          </cell>
          <cell r="J1434">
            <v>6.5</v>
          </cell>
        </row>
        <row r="1435">
          <cell r="A1435" t="str">
            <v>BSC_Lienz_A</v>
          </cell>
          <cell r="B1435">
            <v>1592</v>
          </cell>
          <cell r="C1435" t="str">
            <v>TILZ_Huben</v>
          </cell>
          <cell r="D1435">
            <v>1</v>
          </cell>
          <cell r="E1435">
            <v>1</v>
          </cell>
          <cell r="F1435">
            <v>0.77</v>
          </cell>
          <cell r="G1435">
            <v>9.39</v>
          </cell>
          <cell r="H1435">
            <v>0.13</v>
          </cell>
          <cell r="I1435">
            <v>1.63</v>
          </cell>
          <cell r="J1435">
            <v>22.51</v>
          </cell>
        </row>
        <row r="1436">
          <cell r="A1436" t="str">
            <v>BSC_Lienz_A</v>
          </cell>
          <cell r="B1436">
            <v>8321</v>
          </cell>
          <cell r="C1436" t="str">
            <v>TILZ_Kals</v>
          </cell>
          <cell r="D1436">
            <v>1</v>
          </cell>
          <cell r="E1436">
            <v>1</v>
          </cell>
          <cell r="F1436">
            <v>0.78</v>
          </cell>
          <cell r="G1436">
            <v>9.48</v>
          </cell>
          <cell r="H1436">
            <v>0.04</v>
          </cell>
          <cell r="I1436">
            <v>0.43</v>
          </cell>
          <cell r="J1436">
            <v>5.91</v>
          </cell>
        </row>
        <row r="1437">
          <cell r="A1437" t="str">
            <v>BSC_Lienz_A</v>
          </cell>
          <cell r="B1437">
            <v>1170</v>
          </cell>
          <cell r="C1437" t="str">
            <v>TILZ_Lienz</v>
          </cell>
          <cell r="D1437">
            <v>1</v>
          </cell>
          <cell r="E1437">
            <v>1</v>
          </cell>
          <cell r="F1437">
            <v>2.31</v>
          </cell>
          <cell r="G1437">
            <v>28.11</v>
          </cell>
          <cell r="H1437">
            <v>0.54</v>
          </cell>
          <cell r="I1437">
            <v>6.59</v>
          </cell>
          <cell r="J1437">
            <v>90.81</v>
          </cell>
        </row>
        <row r="1438">
          <cell r="A1438" t="str">
            <v>BSC_Lienz_A</v>
          </cell>
          <cell r="B1438">
            <v>1171</v>
          </cell>
          <cell r="C1438" t="str">
            <v>TILZ_Lienz</v>
          </cell>
          <cell r="D1438">
            <v>1</v>
          </cell>
          <cell r="E1438">
            <v>2</v>
          </cell>
          <cell r="F1438">
            <v>1.72</v>
          </cell>
          <cell r="G1438">
            <v>20.91</v>
          </cell>
          <cell r="H1438">
            <v>0.48</v>
          </cell>
          <cell r="I1438">
            <v>5.89</v>
          </cell>
          <cell r="J1438">
            <v>81.14</v>
          </cell>
        </row>
        <row r="1439">
          <cell r="A1439" t="str">
            <v>BSC_Lienz_A</v>
          </cell>
          <cell r="B1439">
            <v>1172</v>
          </cell>
          <cell r="C1439" t="str">
            <v>TILZ_Lienz</v>
          </cell>
          <cell r="D1439">
            <v>1</v>
          </cell>
          <cell r="E1439">
            <v>3</v>
          </cell>
          <cell r="F1439">
            <v>6.53</v>
          </cell>
          <cell r="G1439">
            <v>79.569999999999993</v>
          </cell>
          <cell r="H1439">
            <v>2</v>
          </cell>
          <cell r="I1439">
            <v>24.43</v>
          </cell>
          <cell r="J1439">
            <v>336.53</v>
          </cell>
        </row>
        <row r="1440">
          <cell r="A1440" t="str">
            <v>BSC_Lienz_A</v>
          </cell>
          <cell r="B1440">
            <v>1173</v>
          </cell>
          <cell r="C1440" t="str">
            <v>TILZ_Matrei</v>
          </cell>
          <cell r="D1440">
            <v>1</v>
          </cell>
          <cell r="E1440">
            <v>1</v>
          </cell>
          <cell r="F1440">
            <v>2.46</v>
          </cell>
          <cell r="G1440">
            <v>29.94</v>
          </cell>
          <cell r="H1440">
            <v>0.34</v>
          </cell>
          <cell r="I1440">
            <v>4.13</v>
          </cell>
          <cell r="J1440">
            <v>56.86</v>
          </cell>
        </row>
        <row r="1441">
          <cell r="A1441" t="str">
            <v>BSC_Lienz_A</v>
          </cell>
          <cell r="B1441">
            <v>8299</v>
          </cell>
          <cell r="C1441" t="str">
            <v>TILZ_Moos</v>
          </cell>
          <cell r="D1441">
            <v>1</v>
          </cell>
          <cell r="E1441">
            <v>1</v>
          </cell>
          <cell r="F1441">
            <v>0.86</v>
          </cell>
          <cell r="G1441">
            <v>10.52</v>
          </cell>
          <cell r="H1441">
            <v>0.11</v>
          </cell>
          <cell r="I1441">
            <v>1.32</v>
          </cell>
          <cell r="J1441">
            <v>18.149999999999999</v>
          </cell>
        </row>
        <row r="1442">
          <cell r="A1442" t="str">
            <v>BSC_Lienz_A</v>
          </cell>
          <cell r="B1442">
            <v>1174</v>
          </cell>
          <cell r="C1442" t="str">
            <v>TILZ_Nikolsdorf</v>
          </cell>
          <cell r="D1442">
            <v>1</v>
          </cell>
          <cell r="E1442">
            <v>1</v>
          </cell>
          <cell r="F1442">
            <v>1.1499999999999999</v>
          </cell>
          <cell r="G1442">
            <v>13.96</v>
          </cell>
          <cell r="H1442">
            <v>0.17</v>
          </cell>
          <cell r="I1442">
            <v>2.12</v>
          </cell>
          <cell r="J1442">
            <v>29.22</v>
          </cell>
        </row>
        <row r="1443">
          <cell r="A1443" t="str">
            <v>BSC_Lienz_A</v>
          </cell>
          <cell r="B1443">
            <v>1593</v>
          </cell>
          <cell r="C1443" t="str">
            <v>TILZ_Oberlienz</v>
          </cell>
          <cell r="D1443">
            <v>1</v>
          </cell>
          <cell r="E1443">
            <v>1</v>
          </cell>
          <cell r="F1443">
            <v>1.24</v>
          </cell>
          <cell r="G1443">
            <v>15.09</v>
          </cell>
          <cell r="H1443">
            <v>0.14000000000000001</v>
          </cell>
          <cell r="I1443">
            <v>1.73</v>
          </cell>
          <cell r="J1443">
            <v>23.88</v>
          </cell>
        </row>
        <row r="1444">
          <cell r="A1444" t="str">
            <v>BSC_Lienz_A</v>
          </cell>
          <cell r="B1444">
            <v>1594</v>
          </cell>
          <cell r="C1444" t="str">
            <v>TILZ_Schlaiten</v>
          </cell>
          <cell r="D1444">
            <v>1</v>
          </cell>
          <cell r="E1444">
            <v>1</v>
          </cell>
          <cell r="F1444">
            <v>0.81</v>
          </cell>
          <cell r="G1444">
            <v>9.8800000000000008</v>
          </cell>
          <cell r="H1444">
            <v>0.13</v>
          </cell>
          <cell r="I1444">
            <v>1.62</v>
          </cell>
          <cell r="J1444">
            <v>22.32</v>
          </cell>
        </row>
        <row r="1445">
          <cell r="A1445" t="str">
            <v>BSC_Lienz_A</v>
          </cell>
          <cell r="B1445">
            <v>1910</v>
          </cell>
          <cell r="C1445" t="str">
            <v>TILZ_Sillian</v>
          </cell>
          <cell r="D1445">
            <v>1</v>
          </cell>
          <cell r="E1445">
            <v>1</v>
          </cell>
          <cell r="F1445">
            <v>1.1000000000000001</v>
          </cell>
          <cell r="G1445">
            <v>13.44</v>
          </cell>
          <cell r="H1445">
            <v>0.32</v>
          </cell>
          <cell r="I1445">
            <v>3.85</v>
          </cell>
          <cell r="J1445">
            <v>53.07</v>
          </cell>
        </row>
        <row r="1446">
          <cell r="A1446" t="str">
            <v>BSC_Landeck_A</v>
          </cell>
          <cell r="B1446">
            <v>1625</v>
          </cell>
          <cell r="C1446" t="str">
            <v>TIRE_Bach</v>
          </cell>
          <cell r="D1446">
            <v>1</v>
          </cell>
          <cell r="E1446">
            <v>1</v>
          </cell>
          <cell r="F1446">
            <v>1.21</v>
          </cell>
          <cell r="G1446">
            <v>14.79</v>
          </cell>
          <cell r="H1446">
            <v>0.2</v>
          </cell>
          <cell r="I1446">
            <v>2.4500000000000002</v>
          </cell>
          <cell r="J1446">
            <v>33.71</v>
          </cell>
        </row>
        <row r="1447">
          <cell r="A1447" t="str">
            <v>BSC_Landeck_A</v>
          </cell>
          <cell r="B1447">
            <v>9720</v>
          </cell>
          <cell r="C1447" t="str">
            <v>TIRE_Berwang</v>
          </cell>
          <cell r="D1447">
            <v>1</v>
          </cell>
          <cell r="E1447">
            <v>1</v>
          </cell>
          <cell r="F1447">
            <v>1.01</v>
          </cell>
          <cell r="G1447">
            <v>12.38</v>
          </cell>
          <cell r="H1447">
            <v>0.17</v>
          </cell>
          <cell r="I1447">
            <v>2.04</v>
          </cell>
          <cell r="J1447">
            <v>28.05</v>
          </cell>
        </row>
        <row r="1448">
          <cell r="A1448" t="str">
            <v>BSC_Landeck_A</v>
          </cell>
          <cell r="B1448">
            <v>1001</v>
          </cell>
          <cell r="C1448" t="str">
            <v>TIRE_Biberwier</v>
          </cell>
          <cell r="D1448">
            <v>1</v>
          </cell>
          <cell r="E1448">
            <v>1</v>
          </cell>
          <cell r="F1448">
            <v>0.7</v>
          </cell>
          <cell r="G1448">
            <v>8.5399999999999991</v>
          </cell>
          <cell r="H1448">
            <v>0.15</v>
          </cell>
          <cell r="I1448">
            <v>1.79</v>
          </cell>
          <cell r="J1448">
            <v>24.69</v>
          </cell>
        </row>
        <row r="1449">
          <cell r="A1449" t="str">
            <v>BSC_Landeck_A</v>
          </cell>
          <cell r="B1449">
            <v>998</v>
          </cell>
          <cell r="C1449" t="str">
            <v>TIRE_Bichlbach</v>
          </cell>
          <cell r="D1449">
            <v>1</v>
          </cell>
          <cell r="E1449">
            <v>1</v>
          </cell>
          <cell r="F1449">
            <v>1.2</v>
          </cell>
          <cell r="G1449">
            <v>40.71</v>
          </cell>
          <cell r="H1449">
            <v>0.19</v>
          </cell>
          <cell r="I1449">
            <v>6.61</v>
          </cell>
          <cell r="J1449">
            <v>32.590000000000003</v>
          </cell>
        </row>
        <row r="1450">
          <cell r="A1450" t="str">
            <v>BSC_Landeck_A</v>
          </cell>
          <cell r="B1450">
            <v>1683</v>
          </cell>
          <cell r="C1450" t="str">
            <v>TIRE_Ehenbichl</v>
          </cell>
          <cell r="D1450">
            <v>1</v>
          </cell>
          <cell r="E1450">
            <v>1</v>
          </cell>
          <cell r="F1450">
            <v>2.2400000000000002</v>
          </cell>
          <cell r="G1450">
            <v>76.22</v>
          </cell>
          <cell r="H1450">
            <v>0.47</v>
          </cell>
          <cell r="I1450">
            <v>16.09</v>
          </cell>
          <cell r="J1450">
            <v>79.37</v>
          </cell>
        </row>
        <row r="1451">
          <cell r="A1451" t="str">
            <v>BSC_Landeck_A</v>
          </cell>
          <cell r="B1451">
            <v>1000</v>
          </cell>
          <cell r="C1451" t="str">
            <v>TIRE_Ehrwald</v>
          </cell>
          <cell r="D1451">
            <v>1</v>
          </cell>
          <cell r="E1451">
            <v>1</v>
          </cell>
          <cell r="F1451">
            <v>2.9</v>
          </cell>
          <cell r="G1451">
            <v>35.299999999999997</v>
          </cell>
          <cell r="H1451">
            <v>0.78</v>
          </cell>
          <cell r="I1451">
            <v>9.48</v>
          </cell>
          <cell r="J1451">
            <v>130.6</v>
          </cell>
        </row>
        <row r="1452">
          <cell r="A1452" t="str">
            <v>BSC_Landeck_A</v>
          </cell>
          <cell r="B1452">
            <v>1626</v>
          </cell>
          <cell r="C1452" t="str">
            <v>TIRE_Griessau</v>
          </cell>
          <cell r="D1452">
            <v>1</v>
          </cell>
          <cell r="E1452">
            <v>1</v>
          </cell>
          <cell r="F1452">
            <v>1.86</v>
          </cell>
          <cell r="G1452">
            <v>22.65</v>
          </cell>
          <cell r="H1452">
            <v>0.28000000000000003</v>
          </cell>
          <cell r="I1452">
            <v>3.36</v>
          </cell>
          <cell r="J1452">
            <v>46.27</v>
          </cell>
        </row>
        <row r="1453">
          <cell r="A1453" t="str">
            <v>BSC_Landeck_A</v>
          </cell>
          <cell r="B1453">
            <v>1630</v>
          </cell>
          <cell r="C1453" t="str">
            <v>TIRE_Holzgau</v>
          </cell>
          <cell r="D1453">
            <v>1</v>
          </cell>
          <cell r="E1453">
            <v>1</v>
          </cell>
          <cell r="F1453">
            <v>1.26</v>
          </cell>
          <cell r="G1453">
            <v>15.33</v>
          </cell>
          <cell r="H1453">
            <v>0.2</v>
          </cell>
          <cell r="I1453">
            <v>2.48</v>
          </cell>
          <cell r="J1453">
            <v>34.22</v>
          </cell>
        </row>
        <row r="1454">
          <cell r="A1454" t="str">
            <v>BSC_Landeck_A</v>
          </cell>
          <cell r="B1454">
            <v>999</v>
          </cell>
          <cell r="C1454" t="str">
            <v>TIRE_Laehn</v>
          </cell>
          <cell r="D1454">
            <v>1</v>
          </cell>
          <cell r="E1454">
            <v>1</v>
          </cell>
          <cell r="F1454">
            <v>0.78</v>
          </cell>
          <cell r="G1454">
            <v>9.51</v>
          </cell>
          <cell r="H1454">
            <v>0.15</v>
          </cell>
          <cell r="I1454">
            <v>1.84</v>
          </cell>
          <cell r="J1454">
            <v>25.34</v>
          </cell>
        </row>
        <row r="1455">
          <cell r="A1455" t="str">
            <v>BSC_Bludenz_A</v>
          </cell>
          <cell r="B1455">
            <v>1623</v>
          </cell>
          <cell r="C1455" t="str">
            <v>TIRE_Lechleithen</v>
          </cell>
          <cell r="D1455">
            <v>1</v>
          </cell>
          <cell r="E1455">
            <v>1</v>
          </cell>
          <cell r="F1455">
            <v>0.96</v>
          </cell>
          <cell r="G1455">
            <v>11.71</v>
          </cell>
          <cell r="H1455">
            <v>0.11</v>
          </cell>
          <cell r="I1455">
            <v>1.35</v>
          </cell>
          <cell r="J1455">
            <v>18.63</v>
          </cell>
        </row>
        <row r="1456">
          <cell r="A1456" t="str">
            <v>BSC_Landeck_A</v>
          </cell>
          <cell r="B1456">
            <v>9692</v>
          </cell>
          <cell r="C1456" t="str">
            <v>TIRE_Nesselwaengle</v>
          </cell>
          <cell r="D1456">
            <v>1</v>
          </cell>
          <cell r="E1456">
            <v>1</v>
          </cell>
          <cell r="F1456">
            <v>2.52</v>
          </cell>
          <cell r="G1456">
            <v>30.7</v>
          </cell>
          <cell r="H1456">
            <v>0.54</v>
          </cell>
          <cell r="I1456">
            <v>6.53</v>
          </cell>
          <cell r="J1456">
            <v>89.96</v>
          </cell>
        </row>
        <row r="1457">
          <cell r="A1457" t="str">
            <v>BSC_Landeck_A</v>
          </cell>
          <cell r="B1457">
            <v>995</v>
          </cell>
          <cell r="C1457" t="str">
            <v>TIRE_Unterletzen</v>
          </cell>
          <cell r="D1457">
            <v>1</v>
          </cell>
          <cell r="E1457">
            <v>1</v>
          </cell>
          <cell r="F1457">
            <v>1.05</v>
          </cell>
          <cell r="G1457">
            <v>12.8</v>
          </cell>
          <cell r="H1457">
            <v>0.27</v>
          </cell>
          <cell r="I1457">
            <v>3.31</v>
          </cell>
          <cell r="J1457">
            <v>45.62</v>
          </cell>
        </row>
        <row r="1458">
          <cell r="A1458" t="str">
            <v>BSC_Landeck_A</v>
          </cell>
          <cell r="B1458">
            <v>993</v>
          </cell>
          <cell r="C1458" t="str">
            <v>TIRE_Vils</v>
          </cell>
          <cell r="D1458">
            <v>1</v>
          </cell>
          <cell r="E1458">
            <v>1</v>
          </cell>
          <cell r="F1458">
            <v>0.86</v>
          </cell>
          <cell r="G1458">
            <v>10.55</v>
          </cell>
          <cell r="H1458">
            <v>0.14000000000000001</v>
          </cell>
          <cell r="I1458">
            <v>1.76</v>
          </cell>
          <cell r="J1458">
            <v>24.25</v>
          </cell>
        </row>
        <row r="1459">
          <cell r="A1459" t="str">
            <v>BSC_Landeck_A</v>
          </cell>
          <cell r="B1459">
            <v>996</v>
          </cell>
          <cell r="C1459" t="str">
            <v>TIRE_Waenglerstr</v>
          </cell>
          <cell r="D1459">
            <v>1</v>
          </cell>
          <cell r="E1459">
            <v>1</v>
          </cell>
          <cell r="F1459">
            <v>3.74</v>
          </cell>
          <cell r="G1459">
            <v>45.64</v>
          </cell>
          <cell r="H1459">
            <v>1.4</v>
          </cell>
          <cell r="I1459">
            <v>17.079999999999998</v>
          </cell>
          <cell r="J1459">
            <v>235.28</v>
          </cell>
        </row>
        <row r="1460">
          <cell r="A1460" t="str">
            <v>BSC_Landeck_A</v>
          </cell>
          <cell r="B1460">
            <v>1629</v>
          </cell>
          <cell r="C1460" t="str">
            <v>TIRE_Weissenbach</v>
          </cell>
          <cell r="D1460">
            <v>1</v>
          </cell>
          <cell r="E1460">
            <v>1</v>
          </cell>
          <cell r="F1460">
            <v>1.32</v>
          </cell>
          <cell r="G1460">
            <v>16.13</v>
          </cell>
          <cell r="H1460">
            <v>0.15</v>
          </cell>
          <cell r="I1460">
            <v>1.79</v>
          </cell>
          <cell r="J1460">
            <v>24.65</v>
          </cell>
        </row>
        <row r="1461">
          <cell r="A1461" t="str">
            <v>BSC_Innsbruck_B</v>
          </cell>
          <cell r="B1461">
            <v>1420</v>
          </cell>
          <cell r="C1461" t="str">
            <v>TISZ_Achenkirch</v>
          </cell>
          <cell r="D1461">
            <v>1</v>
          </cell>
          <cell r="E1461">
            <v>1</v>
          </cell>
          <cell r="F1461">
            <v>1.89</v>
          </cell>
          <cell r="G1461">
            <v>23.08</v>
          </cell>
          <cell r="H1461">
            <v>0.46</v>
          </cell>
          <cell r="I1461">
            <v>5.6</v>
          </cell>
          <cell r="J1461">
            <v>77.13</v>
          </cell>
        </row>
        <row r="1462">
          <cell r="A1462" t="str">
            <v>BSC_Innsbruck_B</v>
          </cell>
          <cell r="B1462">
            <v>1421</v>
          </cell>
          <cell r="C1462" t="str">
            <v>TISZ_Achenwald</v>
          </cell>
          <cell r="D1462">
            <v>1</v>
          </cell>
          <cell r="E1462">
            <v>1</v>
          </cell>
          <cell r="F1462">
            <v>0.56000000000000005</v>
          </cell>
          <cell r="G1462">
            <v>18.989999999999998</v>
          </cell>
          <cell r="H1462">
            <v>0.06</v>
          </cell>
          <cell r="I1462">
            <v>1.92</v>
          </cell>
          <cell r="J1462">
            <v>9.4700000000000006</v>
          </cell>
        </row>
        <row r="1463">
          <cell r="A1463" t="str">
            <v>BSC_Wörgl_A</v>
          </cell>
          <cell r="B1463">
            <v>271</v>
          </cell>
          <cell r="C1463" t="str">
            <v>TISZ_Fuegen</v>
          </cell>
          <cell r="D1463">
            <v>1</v>
          </cell>
          <cell r="E1463">
            <v>1</v>
          </cell>
          <cell r="F1463">
            <v>5.89</v>
          </cell>
          <cell r="G1463">
            <v>71.86</v>
          </cell>
          <cell r="H1463">
            <v>1.81</v>
          </cell>
          <cell r="I1463">
            <v>22.09</v>
          </cell>
          <cell r="J1463">
            <v>304.25</v>
          </cell>
        </row>
        <row r="1464">
          <cell r="A1464" t="str">
            <v>BSC_Innsbruck_B</v>
          </cell>
          <cell r="B1464">
            <v>1082</v>
          </cell>
          <cell r="C1464" t="str">
            <v>TISZ_Gerlos</v>
          </cell>
          <cell r="D1464">
            <v>1</v>
          </cell>
          <cell r="E1464">
            <v>1</v>
          </cell>
          <cell r="F1464">
            <v>1.74</v>
          </cell>
          <cell r="G1464">
            <v>21.25</v>
          </cell>
          <cell r="H1464">
            <v>0.15</v>
          </cell>
          <cell r="I1464">
            <v>1.85</v>
          </cell>
          <cell r="J1464">
            <v>25.55</v>
          </cell>
        </row>
        <row r="1465">
          <cell r="A1465" t="str">
            <v>BSC_Innsbruck_B</v>
          </cell>
          <cell r="B1465">
            <v>1081</v>
          </cell>
          <cell r="C1465" t="str">
            <v>TISZ_Grasegg</v>
          </cell>
          <cell r="D1465">
            <v>1</v>
          </cell>
          <cell r="E1465">
            <v>1</v>
          </cell>
          <cell r="F1465">
            <v>1.06</v>
          </cell>
          <cell r="G1465">
            <v>36.11</v>
          </cell>
          <cell r="H1465">
            <v>0.08</v>
          </cell>
          <cell r="I1465">
            <v>2.67</v>
          </cell>
          <cell r="J1465">
            <v>13.17</v>
          </cell>
        </row>
        <row r="1466">
          <cell r="A1466" t="str">
            <v>BSC_Wörgl_A</v>
          </cell>
          <cell r="B1466">
            <v>308</v>
          </cell>
          <cell r="C1466" t="str">
            <v>TISZ_Hintertux</v>
          </cell>
          <cell r="D1466">
            <v>1</v>
          </cell>
          <cell r="E1466">
            <v>1</v>
          </cell>
          <cell r="F1466">
            <v>0.78</v>
          </cell>
          <cell r="G1466">
            <v>9.48</v>
          </cell>
          <cell r="H1466">
            <v>0.13</v>
          </cell>
          <cell r="I1466">
            <v>1.54</v>
          </cell>
          <cell r="J1466">
            <v>21.22</v>
          </cell>
        </row>
        <row r="1467">
          <cell r="A1467" t="str">
            <v>BSC_Innsbruck_B</v>
          </cell>
          <cell r="B1467">
            <v>389</v>
          </cell>
          <cell r="C1467" t="str">
            <v>TISZ_Jenbach</v>
          </cell>
          <cell r="D1467">
            <v>1</v>
          </cell>
          <cell r="E1467">
            <v>1</v>
          </cell>
          <cell r="F1467">
            <v>8.8699999999999992</v>
          </cell>
          <cell r="G1467">
            <v>108.14</v>
          </cell>
          <cell r="H1467">
            <v>2.39</v>
          </cell>
          <cell r="I1467">
            <v>29.18</v>
          </cell>
          <cell r="J1467">
            <v>401.98</v>
          </cell>
        </row>
        <row r="1468">
          <cell r="A1468" t="str">
            <v>BSC_Wörgl_A</v>
          </cell>
          <cell r="B1468">
            <v>404</v>
          </cell>
          <cell r="C1468" t="str">
            <v>TISZ_Juns</v>
          </cell>
          <cell r="D1468">
            <v>1</v>
          </cell>
          <cell r="E1468">
            <v>1</v>
          </cell>
          <cell r="F1468">
            <v>1.57</v>
          </cell>
          <cell r="G1468">
            <v>19.18</v>
          </cell>
          <cell r="H1468">
            <v>0.32</v>
          </cell>
          <cell r="I1468">
            <v>3.86</v>
          </cell>
          <cell r="J1468">
            <v>53.18</v>
          </cell>
        </row>
        <row r="1469">
          <cell r="A1469" t="str">
            <v>BSC_Innsbruck_B</v>
          </cell>
          <cell r="B1469">
            <v>1966</v>
          </cell>
          <cell r="C1469" t="str">
            <v>TISZ_Maurach</v>
          </cell>
          <cell r="D1469">
            <v>1</v>
          </cell>
          <cell r="E1469">
            <v>1</v>
          </cell>
          <cell r="F1469">
            <v>2.56</v>
          </cell>
          <cell r="G1469">
            <v>31.19</v>
          </cell>
          <cell r="H1469">
            <v>0.62</v>
          </cell>
          <cell r="I1469">
            <v>7.53</v>
          </cell>
          <cell r="J1469">
            <v>103.76</v>
          </cell>
        </row>
        <row r="1470">
          <cell r="A1470" t="str">
            <v>BSC_Wörgl_A</v>
          </cell>
          <cell r="B1470">
            <v>268</v>
          </cell>
          <cell r="C1470" t="str">
            <v>TISZ_Mayrhofen</v>
          </cell>
          <cell r="D1470">
            <v>1</v>
          </cell>
          <cell r="E1470">
            <v>1</v>
          </cell>
          <cell r="F1470">
            <v>5.05</v>
          </cell>
          <cell r="G1470">
            <v>61.58</v>
          </cell>
          <cell r="H1470">
            <v>1.1299999999999999</v>
          </cell>
          <cell r="I1470">
            <v>13.79</v>
          </cell>
          <cell r="J1470">
            <v>189.94</v>
          </cell>
        </row>
        <row r="1471">
          <cell r="A1471" t="str">
            <v>BSC_Wörgl_A</v>
          </cell>
          <cell r="B1471">
            <v>269</v>
          </cell>
          <cell r="C1471" t="str">
            <v>TISZ_Mayrhofen</v>
          </cell>
          <cell r="D1471">
            <v>1</v>
          </cell>
          <cell r="E1471">
            <v>2</v>
          </cell>
          <cell r="F1471">
            <v>2.7</v>
          </cell>
          <cell r="G1471">
            <v>32.9</v>
          </cell>
          <cell r="H1471">
            <v>0.55000000000000004</v>
          </cell>
          <cell r="I1471">
            <v>6.76</v>
          </cell>
          <cell r="J1471">
            <v>93.18</v>
          </cell>
        </row>
        <row r="1472">
          <cell r="A1472" t="str">
            <v>BSC_Wörgl_A</v>
          </cell>
          <cell r="B1472">
            <v>382</v>
          </cell>
          <cell r="C1472" t="str">
            <v>TISZ_Peerdille</v>
          </cell>
          <cell r="D1472">
            <v>1</v>
          </cell>
          <cell r="E1472">
            <v>1</v>
          </cell>
          <cell r="F1472">
            <v>0.94</v>
          </cell>
          <cell r="G1472">
            <v>11.43</v>
          </cell>
          <cell r="H1472">
            <v>0.13</v>
          </cell>
          <cell r="I1472">
            <v>1.54</v>
          </cell>
          <cell r="J1472">
            <v>21.24</v>
          </cell>
        </row>
        <row r="1473">
          <cell r="A1473" t="str">
            <v>BSC_Innsbruck_B</v>
          </cell>
          <cell r="B1473">
            <v>1419</v>
          </cell>
          <cell r="C1473" t="str">
            <v>TISZ_Pertisau</v>
          </cell>
          <cell r="D1473">
            <v>1</v>
          </cell>
          <cell r="E1473">
            <v>1</v>
          </cell>
          <cell r="F1473">
            <v>2.06</v>
          </cell>
          <cell r="G1473">
            <v>70.010000000000005</v>
          </cell>
          <cell r="H1473">
            <v>0.54</v>
          </cell>
          <cell r="I1473">
            <v>18.239999999999998</v>
          </cell>
          <cell r="J1473">
            <v>89.96</v>
          </cell>
        </row>
        <row r="1474">
          <cell r="A1474" t="str">
            <v>BSC_Innsbruck_B</v>
          </cell>
          <cell r="B1474">
            <v>388</v>
          </cell>
          <cell r="C1474" t="str">
            <v>TISZ_Schwaz</v>
          </cell>
          <cell r="D1474">
            <v>1</v>
          </cell>
          <cell r="E1474">
            <v>1</v>
          </cell>
          <cell r="F1474">
            <v>14.82</v>
          </cell>
          <cell r="G1474">
            <v>73.569999999999993</v>
          </cell>
          <cell r="H1474">
            <v>5.15</v>
          </cell>
          <cell r="I1474">
            <v>25.55</v>
          </cell>
          <cell r="J1474">
            <v>865.09</v>
          </cell>
        </row>
        <row r="1475">
          <cell r="A1475" t="str">
            <v>BSC_Innsbruck_B</v>
          </cell>
          <cell r="B1475">
            <v>7465</v>
          </cell>
          <cell r="C1475" t="str">
            <v>TISZ_Steinberg</v>
          </cell>
          <cell r="D1475">
            <v>1</v>
          </cell>
          <cell r="E1475">
            <v>1</v>
          </cell>
          <cell r="F1475">
            <v>0.46</v>
          </cell>
          <cell r="G1475">
            <v>5.58</v>
          </cell>
          <cell r="H1475">
            <v>0.05</v>
          </cell>
          <cell r="I1475">
            <v>0.56000000000000005</v>
          </cell>
          <cell r="J1475">
            <v>7.7</v>
          </cell>
        </row>
        <row r="1476">
          <cell r="A1476" t="str">
            <v>BSC_Wörgl_A</v>
          </cell>
          <cell r="B1476">
            <v>270</v>
          </cell>
          <cell r="C1476" t="str">
            <v>TISZ_Stumm</v>
          </cell>
          <cell r="D1476">
            <v>1</v>
          </cell>
          <cell r="E1476">
            <v>1</v>
          </cell>
          <cell r="F1476">
            <v>4.42</v>
          </cell>
          <cell r="G1476">
            <v>53.84</v>
          </cell>
          <cell r="H1476">
            <v>1.26</v>
          </cell>
          <cell r="I1476">
            <v>15.41</v>
          </cell>
          <cell r="J1476">
            <v>212.36</v>
          </cell>
        </row>
        <row r="1477">
          <cell r="A1477" t="str">
            <v>BSC_Innsbruck_B</v>
          </cell>
          <cell r="B1477">
            <v>198</v>
          </cell>
          <cell r="C1477" t="str">
            <v>TISZ_Weer</v>
          </cell>
          <cell r="D1477">
            <v>1</v>
          </cell>
          <cell r="E1477">
            <v>1</v>
          </cell>
          <cell r="F1477">
            <v>5.08</v>
          </cell>
          <cell r="G1477">
            <v>61.89</v>
          </cell>
          <cell r="H1477">
            <v>1.63</v>
          </cell>
          <cell r="I1477">
            <v>19.899999999999999</v>
          </cell>
          <cell r="J1477">
            <v>274.20999999999998</v>
          </cell>
        </row>
        <row r="1478">
          <cell r="A1478" t="str">
            <v>BSC_Wörgl_A</v>
          </cell>
          <cell r="B1478">
            <v>390</v>
          </cell>
          <cell r="C1478" t="str">
            <v>TISZ_Wiesing</v>
          </cell>
          <cell r="D1478">
            <v>1</v>
          </cell>
          <cell r="E1478">
            <v>1</v>
          </cell>
          <cell r="F1478">
            <v>4.57</v>
          </cell>
          <cell r="G1478">
            <v>55.73</v>
          </cell>
          <cell r="H1478">
            <v>1.4</v>
          </cell>
          <cell r="I1478">
            <v>17.07</v>
          </cell>
          <cell r="J1478">
            <v>235.13</v>
          </cell>
        </row>
        <row r="1479">
          <cell r="A1479" t="str">
            <v>BSC_Wörgl_A</v>
          </cell>
          <cell r="B1479">
            <v>267</v>
          </cell>
          <cell r="C1479" t="str">
            <v>TISZ_Zell</v>
          </cell>
          <cell r="D1479">
            <v>1</v>
          </cell>
          <cell r="E1479">
            <v>1</v>
          </cell>
          <cell r="F1479">
            <v>3.65</v>
          </cell>
          <cell r="G1479">
            <v>44.51</v>
          </cell>
          <cell r="H1479">
            <v>1.08</v>
          </cell>
          <cell r="I1479">
            <v>13.23</v>
          </cell>
          <cell r="J1479">
            <v>182.23</v>
          </cell>
        </row>
        <row r="1480">
          <cell r="A1480" t="str">
            <v>BSC_Bregenz_A</v>
          </cell>
          <cell r="B1480">
            <v>1636</v>
          </cell>
          <cell r="C1480" t="str">
            <v>VABE_Alberschwende</v>
          </cell>
          <cell r="D1480">
            <v>1</v>
          </cell>
          <cell r="E1480">
            <v>1</v>
          </cell>
          <cell r="F1480">
            <v>1.72</v>
          </cell>
          <cell r="G1480">
            <v>20.97</v>
          </cell>
          <cell r="H1480">
            <v>0.18</v>
          </cell>
          <cell r="I1480">
            <v>2.17</v>
          </cell>
          <cell r="J1480">
            <v>29.91</v>
          </cell>
        </row>
        <row r="1481">
          <cell r="A1481" t="str">
            <v>BSC_Bregenz_A</v>
          </cell>
          <cell r="B1481">
            <v>1678</v>
          </cell>
          <cell r="C1481" t="str">
            <v>VABE_Au</v>
          </cell>
          <cell r="D1481">
            <v>1</v>
          </cell>
          <cell r="E1481">
            <v>1</v>
          </cell>
          <cell r="F1481">
            <v>1.28</v>
          </cell>
          <cell r="G1481">
            <v>15.64</v>
          </cell>
          <cell r="H1481">
            <v>0.12</v>
          </cell>
          <cell r="I1481">
            <v>1.52</v>
          </cell>
          <cell r="J1481">
            <v>20.95</v>
          </cell>
        </row>
        <row r="1482">
          <cell r="A1482" t="str">
            <v>BSC_Bregenz_A</v>
          </cell>
          <cell r="B1482">
            <v>604</v>
          </cell>
          <cell r="C1482" t="str">
            <v>VABE_Bahnhofstr</v>
          </cell>
          <cell r="D1482">
            <v>1</v>
          </cell>
          <cell r="E1482">
            <v>1</v>
          </cell>
          <cell r="F1482">
            <v>4.1399999999999997</v>
          </cell>
          <cell r="G1482">
            <v>141.12</v>
          </cell>
          <cell r="H1482">
            <v>0.91</v>
          </cell>
          <cell r="I1482">
            <v>31.14</v>
          </cell>
          <cell r="J1482">
            <v>153.57</v>
          </cell>
        </row>
        <row r="1483">
          <cell r="A1483" t="str">
            <v>BSC_Bregenz_A</v>
          </cell>
          <cell r="B1483">
            <v>605</v>
          </cell>
          <cell r="C1483" t="str">
            <v>VABE_Bahnhofstr</v>
          </cell>
          <cell r="D1483">
            <v>1</v>
          </cell>
          <cell r="E1483">
            <v>2</v>
          </cell>
          <cell r="F1483">
            <v>3.22</v>
          </cell>
          <cell r="G1483">
            <v>109.69</v>
          </cell>
          <cell r="H1483">
            <v>0.86</v>
          </cell>
          <cell r="I1483">
            <v>29.2</v>
          </cell>
          <cell r="J1483">
            <v>143.97999999999999</v>
          </cell>
        </row>
        <row r="1484">
          <cell r="A1484" t="str">
            <v>BSC_Bregenz_A</v>
          </cell>
          <cell r="B1484">
            <v>1675</v>
          </cell>
          <cell r="C1484" t="str">
            <v>VABE_Bizau</v>
          </cell>
          <cell r="D1484">
            <v>1</v>
          </cell>
          <cell r="E1484">
            <v>1</v>
          </cell>
          <cell r="F1484">
            <v>1.21</v>
          </cell>
          <cell r="G1484">
            <v>14.73</v>
          </cell>
          <cell r="H1484">
            <v>0.1</v>
          </cell>
          <cell r="I1484">
            <v>1.18</v>
          </cell>
          <cell r="J1484">
            <v>16.28</v>
          </cell>
        </row>
        <row r="1485">
          <cell r="A1485" t="str">
            <v>BSC_Bregenz_A</v>
          </cell>
          <cell r="B1485">
            <v>1638</v>
          </cell>
          <cell r="C1485" t="str">
            <v>VABE_Egg</v>
          </cell>
          <cell r="D1485">
            <v>1</v>
          </cell>
          <cell r="E1485">
            <v>1</v>
          </cell>
          <cell r="F1485">
            <v>0.57999999999999996</v>
          </cell>
          <cell r="G1485">
            <v>7.07</v>
          </cell>
          <cell r="H1485">
            <v>0.08</v>
          </cell>
          <cell r="I1485">
            <v>1.03</v>
          </cell>
          <cell r="J1485">
            <v>14.2</v>
          </cell>
        </row>
        <row r="1486">
          <cell r="A1486" t="str">
            <v>BSC_Bregenz_A</v>
          </cell>
          <cell r="B1486">
            <v>10640</v>
          </cell>
          <cell r="C1486" t="str">
            <v>VABE_Egg</v>
          </cell>
          <cell r="D1486">
            <v>1</v>
          </cell>
          <cell r="E1486">
            <v>2</v>
          </cell>
          <cell r="F1486">
            <v>0.64</v>
          </cell>
          <cell r="G1486">
            <v>7.84</v>
          </cell>
          <cell r="H1486">
            <v>0.06</v>
          </cell>
          <cell r="I1486">
            <v>0.79</v>
          </cell>
          <cell r="J1486">
            <v>10.89</v>
          </cell>
        </row>
        <row r="1487">
          <cell r="A1487" t="str">
            <v>BSC_Bregenz_A</v>
          </cell>
          <cell r="B1487">
            <v>608</v>
          </cell>
          <cell r="C1487" t="str">
            <v>VABE_Hard</v>
          </cell>
          <cell r="D1487">
            <v>1</v>
          </cell>
          <cell r="E1487">
            <v>1</v>
          </cell>
          <cell r="F1487">
            <v>1.93</v>
          </cell>
          <cell r="G1487">
            <v>65.66</v>
          </cell>
          <cell r="H1487">
            <v>0.59</v>
          </cell>
          <cell r="I1487">
            <v>20.149999999999999</v>
          </cell>
          <cell r="J1487">
            <v>99.36</v>
          </cell>
        </row>
        <row r="1488">
          <cell r="A1488" t="str">
            <v>BSC_Bregenz_A</v>
          </cell>
          <cell r="B1488">
            <v>609</v>
          </cell>
          <cell r="C1488" t="str">
            <v>VABE_Hard</v>
          </cell>
          <cell r="D1488">
            <v>1</v>
          </cell>
          <cell r="E1488">
            <v>2</v>
          </cell>
          <cell r="F1488">
            <v>2.4900000000000002</v>
          </cell>
          <cell r="G1488">
            <v>84.91</v>
          </cell>
          <cell r="H1488">
            <v>0.7</v>
          </cell>
          <cell r="I1488">
            <v>23.98</v>
          </cell>
          <cell r="J1488">
            <v>118.24</v>
          </cell>
        </row>
        <row r="1489">
          <cell r="A1489" t="str">
            <v>BSC_Bregenz_A</v>
          </cell>
          <cell r="B1489">
            <v>1639</v>
          </cell>
          <cell r="C1489" t="str">
            <v>VABE_Hittisau</v>
          </cell>
          <cell r="D1489">
            <v>1</v>
          </cell>
          <cell r="E1489">
            <v>1</v>
          </cell>
          <cell r="F1489">
            <v>1.1100000000000001</v>
          </cell>
          <cell r="G1489">
            <v>13.51</v>
          </cell>
          <cell r="H1489">
            <v>0.11</v>
          </cell>
          <cell r="I1489">
            <v>1.32</v>
          </cell>
          <cell r="J1489">
            <v>18.21</v>
          </cell>
        </row>
        <row r="1490">
          <cell r="A1490" t="str">
            <v>BSC_Bludenz_A</v>
          </cell>
          <cell r="B1490">
            <v>1633</v>
          </cell>
          <cell r="C1490" t="str">
            <v>VABE_Hochkrumbach</v>
          </cell>
          <cell r="D1490">
            <v>1</v>
          </cell>
          <cell r="E1490">
            <v>1</v>
          </cell>
          <cell r="F1490">
            <v>0.44</v>
          </cell>
          <cell r="G1490">
            <v>5.34</v>
          </cell>
          <cell r="H1490">
            <v>0.03</v>
          </cell>
          <cell r="I1490">
            <v>0.33</v>
          </cell>
          <cell r="J1490">
            <v>4.54</v>
          </cell>
        </row>
        <row r="1491">
          <cell r="A1491" t="str">
            <v>BSC_Bregenz_A</v>
          </cell>
          <cell r="B1491">
            <v>835</v>
          </cell>
          <cell r="C1491" t="str">
            <v>VABE_Hoechst</v>
          </cell>
          <cell r="D1491">
            <v>1</v>
          </cell>
          <cell r="E1491">
            <v>1</v>
          </cell>
          <cell r="F1491">
            <v>3.45</v>
          </cell>
          <cell r="G1491">
            <v>117.62</v>
          </cell>
          <cell r="H1491">
            <v>0.98</v>
          </cell>
          <cell r="I1491">
            <v>33.53</v>
          </cell>
          <cell r="J1491">
            <v>165.34</v>
          </cell>
        </row>
        <row r="1492">
          <cell r="A1492" t="str">
            <v>BSC_Bregenz_A</v>
          </cell>
          <cell r="B1492">
            <v>836</v>
          </cell>
          <cell r="C1492" t="str">
            <v>VABE_Hoechst</v>
          </cell>
          <cell r="D1492">
            <v>1</v>
          </cell>
          <cell r="E1492">
            <v>2</v>
          </cell>
          <cell r="F1492">
            <v>3.41</v>
          </cell>
          <cell r="G1492">
            <v>41.58</v>
          </cell>
          <cell r="H1492">
            <v>1.06</v>
          </cell>
          <cell r="I1492">
            <v>12.93</v>
          </cell>
          <cell r="J1492">
            <v>178.17</v>
          </cell>
        </row>
        <row r="1493">
          <cell r="A1493" t="str">
            <v>BSC_Bregenz_A</v>
          </cell>
          <cell r="B1493">
            <v>697</v>
          </cell>
          <cell r="C1493" t="str">
            <v>VABE_Hoerbranz</v>
          </cell>
          <cell r="D1493">
            <v>1</v>
          </cell>
          <cell r="E1493">
            <v>1</v>
          </cell>
          <cell r="F1493">
            <v>1.74</v>
          </cell>
          <cell r="G1493">
            <v>59.19</v>
          </cell>
          <cell r="H1493">
            <v>0.44</v>
          </cell>
          <cell r="I1493">
            <v>15.1</v>
          </cell>
          <cell r="J1493">
            <v>74.45</v>
          </cell>
        </row>
        <row r="1494">
          <cell r="A1494" t="str">
            <v>BSC_Bregenz_A</v>
          </cell>
          <cell r="B1494">
            <v>698</v>
          </cell>
          <cell r="C1494" t="str">
            <v>VABE_Hoerbranz</v>
          </cell>
          <cell r="D1494">
            <v>1</v>
          </cell>
          <cell r="E1494">
            <v>2</v>
          </cell>
          <cell r="F1494">
            <v>4.72</v>
          </cell>
          <cell r="G1494">
            <v>160.96</v>
          </cell>
          <cell r="H1494">
            <v>1.23</v>
          </cell>
          <cell r="I1494">
            <v>41.88</v>
          </cell>
          <cell r="J1494">
            <v>206.53</v>
          </cell>
        </row>
        <row r="1495">
          <cell r="A1495" t="str">
            <v>BSC_Bregenz_A</v>
          </cell>
          <cell r="B1495">
            <v>606</v>
          </cell>
          <cell r="C1495" t="str">
            <v>VABE_In_der_Braike</v>
          </cell>
          <cell r="D1495">
            <v>1</v>
          </cell>
          <cell r="E1495">
            <v>1</v>
          </cell>
          <cell r="F1495">
            <v>4.63</v>
          </cell>
          <cell r="G1495">
            <v>56.46</v>
          </cell>
          <cell r="H1495">
            <v>1.52</v>
          </cell>
          <cell r="I1495">
            <v>18.559999999999999</v>
          </cell>
          <cell r="J1495">
            <v>255.68</v>
          </cell>
        </row>
        <row r="1496">
          <cell r="A1496" t="str">
            <v>BSC_Bregenz_A</v>
          </cell>
          <cell r="B1496">
            <v>607</v>
          </cell>
          <cell r="C1496" t="str">
            <v>VABE_In_der_Braike</v>
          </cell>
          <cell r="D1496">
            <v>1</v>
          </cell>
          <cell r="E1496">
            <v>2</v>
          </cell>
          <cell r="F1496">
            <v>5.48</v>
          </cell>
          <cell r="G1496">
            <v>186.77</v>
          </cell>
          <cell r="H1496">
            <v>1.98</v>
          </cell>
          <cell r="I1496">
            <v>67.37</v>
          </cell>
          <cell r="J1496">
            <v>332.21</v>
          </cell>
        </row>
        <row r="1497">
          <cell r="A1497" t="str">
            <v>BSC_Bregenz_A</v>
          </cell>
          <cell r="B1497">
            <v>696</v>
          </cell>
          <cell r="C1497" t="str">
            <v>VABE_Josef_Huter_Str</v>
          </cell>
          <cell r="D1497">
            <v>1</v>
          </cell>
          <cell r="E1497">
            <v>1</v>
          </cell>
          <cell r="F1497">
            <v>2.94</v>
          </cell>
          <cell r="G1497">
            <v>100.07</v>
          </cell>
          <cell r="H1497">
            <v>0.71</v>
          </cell>
          <cell r="I1497">
            <v>24.17</v>
          </cell>
          <cell r="J1497">
            <v>119.2</v>
          </cell>
        </row>
        <row r="1498">
          <cell r="A1498" t="str">
            <v>BSC_Bregenz_A</v>
          </cell>
          <cell r="B1498">
            <v>1637</v>
          </cell>
          <cell r="C1498" t="str">
            <v>VABE_Langenegg</v>
          </cell>
          <cell r="D1498">
            <v>1</v>
          </cell>
          <cell r="E1498">
            <v>1</v>
          </cell>
          <cell r="F1498">
            <v>1.08</v>
          </cell>
          <cell r="G1498">
            <v>13.2</v>
          </cell>
          <cell r="H1498">
            <v>0.11</v>
          </cell>
          <cell r="I1498">
            <v>1.38</v>
          </cell>
          <cell r="J1498">
            <v>18.96</v>
          </cell>
        </row>
        <row r="1499">
          <cell r="A1499" t="str">
            <v>BSC_Bregenz_A</v>
          </cell>
          <cell r="B1499">
            <v>10641</v>
          </cell>
          <cell r="C1499" t="str">
            <v>VABE_Langenegg</v>
          </cell>
          <cell r="D1499">
            <v>1</v>
          </cell>
          <cell r="E1499">
            <v>2</v>
          </cell>
          <cell r="F1499">
            <v>0.64</v>
          </cell>
          <cell r="G1499">
            <v>7.74</v>
          </cell>
          <cell r="H1499">
            <v>0.06</v>
          </cell>
          <cell r="I1499">
            <v>0.76</v>
          </cell>
          <cell r="J1499">
            <v>10.45</v>
          </cell>
        </row>
        <row r="1500">
          <cell r="A1500" t="str">
            <v>BSC_Bregenz_A</v>
          </cell>
          <cell r="B1500">
            <v>959</v>
          </cell>
          <cell r="C1500" t="str">
            <v>VABE_Lauterach</v>
          </cell>
          <cell r="D1500">
            <v>1</v>
          </cell>
          <cell r="E1500">
            <v>1</v>
          </cell>
          <cell r="F1500">
            <v>3.93</v>
          </cell>
          <cell r="G1500">
            <v>133.80000000000001</v>
          </cell>
          <cell r="H1500">
            <v>1.18</v>
          </cell>
          <cell r="I1500">
            <v>40.26</v>
          </cell>
          <cell r="J1500">
            <v>198.54</v>
          </cell>
        </row>
        <row r="1501">
          <cell r="A1501" t="str">
            <v>BSC_Bregenz_A</v>
          </cell>
          <cell r="B1501">
            <v>960</v>
          </cell>
          <cell r="C1501" t="str">
            <v>VABE_Lauterach</v>
          </cell>
          <cell r="D1501">
            <v>1</v>
          </cell>
          <cell r="E1501">
            <v>2</v>
          </cell>
          <cell r="F1501">
            <v>4.0599999999999996</v>
          </cell>
          <cell r="G1501">
            <v>49.54</v>
          </cell>
          <cell r="H1501">
            <v>1.1599999999999999</v>
          </cell>
          <cell r="I1501">
            <v>14.17</v>
          </cell>
          <cell r="J1501">
            <v>195.28</v>
          </cell>
        </row>
        <row r="1502">
          <cell r="A1502" t="str">
            <v>BSC_Bregenz_A</v>
          </cell>
          <cell r="B1502">
            <v>961</v>
          </cell>
          <cell r="C1502" t="str">
            <v>VABE_Lauterach</v>
          </cell>
          <cell r="D1502">
            <v>1</v>
          </cell>
          <cell r="E1502">
            <v>3</v>
          </cell>
          <cell r="F1502">
            <v>3.97</v>
          </cell>
          <cell r="G1502">
            <v>135.24</v>
          </cell>
          <cell r="H1502">
            <v>0.94</v>
          </cell>
          <cell r="I1502">
            <v>31.92</v>
          </cell>
          <cell r="J1502">
            <v>157.38999999999999</v>
          </cell>
        </row>
        <row r="1503">
          <cell r="A1503" t="str">
            <v>BSC_Bregenz_A</v>
          </cell>
          <cell r="B1503">
            <v>1676</v>
          </cell>
          <cell r="C1503" t="str">
            <v>VABE_Mellau</v>
          </cell>
          <cell r="D1503">
            <v>1</v>
          </cell>
          <cell r="E1503">
            <v>1</v>
          </cell>
          <cell r="F1503">
            <v>0.69</v>
          </cell>
          <cell r="G1503">
            <v>23.68</v>
          </cell>
          <cell r="H1503">
            <v>0.06</v>
          </cell>
          <cell r="I1503">
            <v>2.15</v>
          </cell>
          <cell r="J1503">
            <v>10.61</v>
          </cell>
        </row>
        <row r="1504">
          <cell r="A1504" t="str">
            <v>BSC_Bludenz_A</v>
          </cell>
          <cell r="B1504">
            <v>317</v>
          </cell>
          <cell r="C1504" t="str">
            <v>VABE_Mittelberg</v>
          </cell>
          <cell r="D1504">
            <v>1</v>
          </cell>
          <cell r="E1504">
            <v>1</v>
          </cell>
          <cell r="F1504">
            <v>3.58</v>
          </cell>
          <cell r="G1504">
            <v>43.63</v>
          </cell>
          <cell r="H1504">
            <v>0.76</v>
          </cell>
          <cell r="I1504">
            <v>9.3000000000000007</v>
          </cell>
          <cell r="J1504">
            <v>128.13999999999999</v>
          </cell>
        </row>
        <row r="1505">
          <cell r="A1505" t="str">
            <v>BSC_Bludenz_A</v>
          </cell>
          <cell r="B1505">
            <v>316</v>
          </cell>
          <cell r="C1505" t="str">
            <v>VABE_Riezlern</v>
          </cell>
          <cell r="D1505">
            <v>1</v>
          </cell>
          <cell r="E1505">
            <v>1</v>
          </cell>
          <cell r="F1505">
            <v>3.78</v>
          </cell>
          <cell r="G1505">
            <v>46.13</v>
          </cell>
          <cell r="H1505">
            <v>1.32</v>
          </cell>
          <cell r="I1505">
            <v>16.05</v>
          </cell>
          <cell r="J1505">
            <v>221.15</v>
          </cell>
        </row>
        <row r="1506">
          <cell r="A1506" t="str">
            <v>BSC_Bludenz_A</v>
          </cell>
          <cell r="B1506">
            <v>1634</v>
          </cell>
          <cell r="C1506" t="str">
            <v>VABE_Schroecken_Nesslegg</v>
          </cell>
          <cell r="D1506">
            <v>1</v>
          </cell>
          <cell r="E1506">
            <v>1</v>
          </cell>
          <cell r="F1506">
            <v>0.48</v>
          </cell>
          <cell r="G1506">
            <v>5.91</v>
          </cell>
          <cell r="H1506">
            <v>0.04</v>
          </cell>
          <cell r="I1506">
            <v>0.44</v>
          </cell>
          <cell r="J1506">
            <v>6.05</v>
          </cell>
        </row>
        <row r="1507">
          <cell r="A1507" t="str">
            <v>BSC_Bregenz_A</v>
          </cell>
          <cell r="B1507">
            <v>1641</v>
          </cell>
          <cell r="C1507" t="str">
            <v>VABE_Schwarzenberg</v>
          </cell>
          <cell r="D1507">
            <v>1</v>
          </cell>
          <cell r="E1507">
            <v>1</v>
          </cell>
          <cell r="F1507">
            <v>0.81</v>
          </cell>
          <cell r="G1507">
            <v>27.42</v>
          </cell>
          <cell r="H1507">
            <v>0.09</v>
          </cell>
          <cell r="I1507">
            <v>3.07</v>
          </cell>
          <cell r="J1507">
            <v>15.12</v>
          </cell>
        </row>
        <row r="1508">
          <cell r="A1508" t="str">
            <v>BSC_Bregenz_A</v>
          </cell>
          <cell r="B1508">
            <v>1091</v>
          </cell>
          <cell r="C1508" t="str">
            <v>VABE_TU_Citytunnel</v>
          </cell>
          <cell r="D1508">
            <v>1</v>
          </cell>
          <cell r="E1508">
            <v>1</v>
          </cell>
          <cell r="F1508">
            <v>0.51</v>
          </cell>
          <cell r="G1508">
            <v>17.37</v>
          </cell>
          <cell r="H1508">
            <v>0.11</v>
          </cell>
          <cell r="I1508">
            <v>3.58</v>
          </cell>
          <cell r="J1508">
            <v>17.66</v>
          </cell>
        </row>
        <row r="1509">
          <cell r="A1509" t="str">
            <v>BSC_Bludenz_A</v>
          </cell>
          <cell r="B1509">
            <v>743</v>
          </cell>
          <cell r="C1509" t="str">
            <v>VABZ_Bielerhoehe</v>
          </cell>
          <cell r="D1509">
            <v>1</v>
          </cell>
          <cell r="E1509">
            <v>1</v>
          </cell>
          <cell r="F1509">
            <v>0.61</v>
          </cell>
          <cell r="G1509">
            <v>20.78</v>
          </cell>
          <cell r="H1509">
            <v>0.04</v>
          </cell>
          <cell r="I1509">
            <v>1.49</v>
          </cell>
          <cell r="J1509">
            <v>7.34</v>
          </cell>
        </row>
        <row r="1510">
          <cell r="A1510" t="str">
            <v>BSC_Bludenz_A</v>
          </cell>
          <cell r="B1510">
            <v>9708</v>
          </cell>
          <cell r="C1510" t="str">
            <v>VABZ_Brand</v>
          </cell>
          <cell r="D1510">
            <v>1</v>
          </cell>
          <cell r="E1510">
            <v>1</v>
          </cell>
          <cell r="F1510">
            <v>0.99</v>
          </cell>
          <cell r="G1510">
            <v>12.13</v>
          </cell>
          <cell r="H1510">
            <v>0.12</v>
          </cell>
          <cell r="I1510">
            <v>1.45</v>
          </cell>
          <cell r="J1510">
            <v>20.03</v>
          </cell>
        </row>
        <row r="1511">
          <cell r="A1511" t="str">
            <v>BSC_Bludenz_A</v>
          </cell>
          <cell r="B1511">
            <v>871</v>
          </cell>
          <cell r="C1511" t="str">
            <v>VABZ_Braz</v>
          </cell>
          <cell r="D1511">
            <v>1</v>
          </cell>
          <cell r="E1511">
            <v>1</v>
          </cell>
          <cell r="F1511">
            <v>1.82</v>
          </cell>
          <cell r="G1511">
            <v>22.26</v>
          </cell>
          <cell r="H1511">
            <v>0.34</v>
          </cell>
          <cell r="I1511">
            <v>4.09</v>
          </cell>
          <cell r="J1511">
            <v>56.41</v>
          </cell>
        </row>
        <row r="1512">
          <cell r="A1512" t="str">
            <v>BSC_Bludenz_A</v>
          </cell>
          <cell r="B1512">
            <v>873</v>
          </cell>
          <cell r="C1512" t="str">
            <v>VABZ_Brunnenfeld</v>
          </cell>
          <cell r="D1512">
            <v>1</v>
          </cell>
          <cell r="E1512">
            <v>1</v>
          </cell>
          <cell r="F1512">
            <v>1.96</v>
          </cell>
          <cell r="G1512">
            <v>23.93</v>
          </cell>
          <cell r="H1512">
            <v>0.43</v>
          </cell>
          <cell r="I1512">
            <v>5.26</v>
          </cell>
          <cell r="J1512">
            <v>72.5</v>
          </cell>
        </row>
        <row r="1513">
          <cell r="A1513" t="str">
            <v>BSC_Bludenz_A</v>
          </cell>
          <cell r="B1513">
            <v>870</v>
          </cell>
          <cell r="C1513" t="str">
            <v>VABZ_Dalaas</v>
          </cell>
          <cell r="D1513">
            <v>1</v>
          </cell>
          <cell r="E1513">
            <v>1</v>
          </cell>
          <cell r="F1513">
            <v>1.22</v>
          </cell>
          <cell r="G1513">
            <v>14.85</v>
          </cell>
          <cell r="H1513">
            <v>0.2</v>
          </cell>
          <cell r="I1513">
            <v>2.46</v>
          </cell>
          <cell r="J1513">
            <v>33.86</v>
          </cell>
        </row>
        <row r="1514">
          <cell r="A1514" t="str">
            <v>BSC_Bludenz_A</v>
          </cell>
          <cell r="B1514">
            <v>854</v>
          </cell>
          <cell r="C1514" t="str">
            <v>VABZ_Faerberstr</v>
          </cell>
          <cell r="D1514">
            <v>1</v>
          </cell>
          <cell r="E1514">
            <v>1</v>
          </cell>
          <cell r="F1514">
            <v>3.04</v>
          </cell>
          <cell r="G1514">
            <v>37.1</v>
          </cell>
          <cell r="H1514">
            <v>0.73</v>
          </cell>
          <cell r="I1514">
            <v>8.91</v>
          </cell>
          <cell r="J1514">
            <v>122.81</v>
          </cell>
        </row>
        <row r="1515">
          <cell r="A1515" t="str">
            <v>BSC_Bludenz_A</v>
          </cell>
          <cell r="B1515">
            <v>855</v>
          </cell>
          <cell r="C1515" t="str">
            <v>VABZ_Faerberstr</v>
          </cell>
          <cell r="D1515">
            <v>1</v>
          </cell>
          <cell r="E1515">
            <v>2</v>
          </cell>
          <cell r="F1515">
            <v>3.35</v>
          </cell>
          <cell r="G1515">
            <v>40.909999999999997</v>
          </cell>
          <cell r="H1515">
            <v>0.77</v>
          </cell>
          <cell r="I1515">
            <v>9.4</v>
          </cell>
          <cell r="J1515">
            <v>129.52000000000001</v>
          </cell>
        </row>
        <row r="1516">
          <cell r="A1516" t="str">
            <v>BSC_Bludenz_A</v>
          </cell>
          <cell r="B1516">
            <v>856</v>
          </cell>
          <cell r="C1516" t="str">
            <v>VABZ_Faerberstr</v>
          </cell>
          <cell r="D1516">
            <v>1</v>
          </cell>
          <cell r="E1516">
            <v>3</v>
          </cell>
          <cell r="F1516">
            <v>2.48</v>
          </cell>
          <cell r="G1516">
            <v>84.4</v>
          </cell>
          <cell r="H1516">
            <v>0.64</v>
          </cell>
          <cell r="I1516">
            <v>21.64</v>
          </cell>
          <cell r="J1516">
            <v>106.73</v>
          </cell>
        </row>
        <row r="1517">
          <cell r="A1517" t="str">
            <v>BSC_Bludenz_A</v>
          </cell>
          <cell r="B1517">
            <v>741</v>
          </cell>
          <cell r="C1517" t="str">
            <v>VABZ_Gaschurn</v>
          </cell>
          <cell r="D1517">
            <v>1</v>
          </cell>
          <cell r="E1517">
            <v>1</v>
          </cell>
          <cell r="F1517">
            <v>2.1800000000000002</v>
          </cell>
          <cell r="G1517">
            <v>26.61</v>
          </cell>
          <cell r="H1517">
            <v>0.28000000000000003</v>
          </cell>
          <cell r="I1517">
            <v>3.4</v>
          </cell>
          <cell r="J1517">
            <v>46.86</v>
          </cell>
        </row>
        <row r="1518">
          <cell r="A1518" t="str">
            <v>BSC_Bludenz_A</v>
          </cell>
          <cell r="B1518">
            <v>742</v>
          </cell>
          <cell r="C1518" t="str">
            <v>VABZ_Kardatschakopf</v>
          </cell>
          <cell r="D1518">
            <v>1</v>
          </cell>
          <cell r="E1518">
            <v>1</v>
          </cell>
          <cell r="F1518">
            <v>0.47</v>
          </cell>
          <cell r="G1518">
            <v>16.010000000000002</v>
          </cell>
          <cell r="H1518">
            <v>0.01</v>
          </cell>
          <cell r="I1518">
            <v>0.45</v>
          </cell>
          <cell r="J1518">
            <v>2.21</v>
          </cell>
        </row>
        <row r="1519">
          <cell r="A1519" t="str">
            <v>BSC_Bludenz_A</v>
          </cell>
          <cell r="B1519">
            <v>540</v>
          </cell>
          <cell r="C1519" t="str">
            <v>VABZ_Lech</v>
          </cell>
          <cell r="D1519">
            <v>1</v>
          </cell>
          <cell r="E1519">
            <v>1</v>
          </cell>
          <cell r="F1519">
            <v>1.37</v>
          </cell>
          <cell r="G1519">
            <v>16.739999999999998</v>
          </cell>
          <cell r="H1519">
            <v>0.21</v>
          </cell>
          <cell r="I1519">
            <v>2.5</v>
          </cell>
          <cell r="J1519">
            <v>34.49</v>
          </cell>
        </row>
        <row r="1520">
          <cell r="A1520" t="str">
            <v>BSC_Bludenz_A</v>
          </cell>
          <cell r="B1520">
            <v>853</v>
          </cell>
          <cell r="C1520" t="str">
            <v>VABZ_Nenzing</v>
          </cell>
          <cell r="D1520">
            <v>1</v>
          </cell>
          <cell r="E1520">
            <v>1</v>
          </cell>
          <cell r="F1520">
            <v>3.42</v>
          </cell>
          <cell r="G1520">
            <v>41.71</v>
          </cell>
          <cell r="H1520">
            <v>1.1200000000000001</v>
          </cell>
          <cell r="I1520">
            <v>13.65</v>
          </cell>
          <cell r="J1520">
            <v>188.01</v>
          </cell>
        </row>
        <row r="1521">
          <cell r="A1521" t="str">
            <v>BSC_Bludenz_A</v>
          </cell>
          <cell r="B1521">
            <v>1092</v>
          </cell>
          <cell r="C1521" t="str">
            <v>VABZ_Nueziders</v>
          </cell>
          <cell r="D1521">
            <v>1</v>
          </cell>
          <cell r="E1521">
            <v>1</v>
          </cell>
          <cell r="F1521">
            <v>3.03</v>
          </cell>
          <cell r="G1521">
            <v>36.979999999999997</v>
          </cell>
          <cell r="H1521">
            <v>0.59</v>
          </cell>
          <cell r="I1521">
            <v>7.23</v>
          </cell>
          <cell r="J1521">
            <v>99.63</v>
          </cell>
        </row>
        <row r="1522">
          <cell r="A1522" t="str">
            <v>BSC_Bludenz_A</v>
          </cell>
          <cell r="B1522">
            <v>2425</v>
          </cell>
          <cell r="C1522" t="str">
            <v>VABZ_Raggal</v>
          </cell>
          <cell r="D1522">
            <v>1</v>
          </cell>
          <cell r="E1522">
            <v>1</v>
          </cell>
          <cell r="F1522">
            <v>1.1000000000000001</v>
          </cell>
          <cell r="G1522">
            <v>13.44</v>
          </cell>
          <cell r="H1522">
            <v>0.15</v>
          </cell>
          <cell r="I1522">
            <v>1.85</v>
          </cell>
          <cell r="J1522">
            <v>25.53</v>
          </cell>
        </row>
        <row r="1523">
          <cell r="A1523" t="str">
            <v>BSC_Bludenz_A</v>
          </cell>
          <cell r="B1523">
            <v>739</v>
          </cell>
          <cell r="C1523" t="str">
            <v>VABZ_Schruns</v>
          </cell>
          <cell r="D1523">
            <v>1</v>
          </cell>
          <cell r="E1523">
            <v>1</v>
          </cell>
          <cell r="F1523">
            <v>2.88</v>
          </cell>
          <cell r="G1523">
            <v>35.18</v>
          </cell>
          <cell r="H1523">
            <v>0.73</v>
          </cell>
          <cell r="I1523">
            <v>8.94</v>
          </cell>
          <cell r="J1523">
            <v>123.14</v>
          </cell>
        </row>
        <row r="1524">
          <cell r="A1524" t="str">
            <v>BSC_Bludenz_A</v>
          </cell>
          <cell r="B1524">
            <v>867</v>
          </cell>
          <cell r="C1524" t="str">
            <v>VABZ_Stuben</v>
          </cell>
          <cell r="D1524">
            <v>1</v>
          </cell>
          <cell r="E1524">
            <v>1</v>
          </cell>
          <cell r="F1524">
            <v>1.1399999999999999</v>
          </cell>
          <cell r="G1524">
            <v>13.84</v>
          </cell>
          <cell r="H1524">
            <v>0.26</v>
          </cell>
          <cell r="I1524">
            <v>3.19</v>
          </cell>
          <cell r="J1524">
            <v>43.95</v>
          </cell>
        </row>
        <row r="1525">
          <cell r="A1525" t="str">
            <v>BSC_Bludenz_A</v>
          </cell>
          <cell r="B1525">
            <v>1681</v>
          </cell>
          <cell r="C1525" t="str">
            <v>VABZ_Thueringen</v>
          </cell>
          <cell r="D1525">
            <v>1</v>
          </cell>
          <cell r="E1525">
            <v>1</v>
          </cell>
          <cell r="F1525">
            <v>1.65</v>
          </cell>
          <cell r="G1525">
            <v>56.3</v>
          </cell>
          <cell r="H1525">
            <v>0.25</v>
          </cell>
          <cell r="I1525">
            <v>8.3800000000000008</v>
          </cell>
          <cell r="J1525">
            <v>41.31</v>
          </cell>
        </row>
        <row r="1526">
          <cell r="A1526" t="str">
            <v>BSC_Bludenz_A</v>
          </cell>
          <cell r="B1526">
            <v>1682</v>
          </cell>
          <cell r="C1526" t="str">
            <v>VABZ_Thueringen</v>
          </cell>
          <cell r="D1526">
            <v>1</v>
          </cell>
          <cell r="E1526">
            <v>2</v>
          </cell>
          <cell r="F1526">
            <v>1.0900000000000001</v>
          </cell>
          <cell r="G1526">
            <v>37.22</v>
          </cell>
          <cell r="H1526">
            <v>0.27</v>
          </cell>
          <cell r="I1526">
            <v>9.18</v>
          </cell>
          <cell r="J1526">
            <v>45.26</v>
          </cell>
        </row>
        <row r="1527">
          <cell r="A1527" t="str">
            <v>BSC_Bludenz_A</v>
          </cell>
          <cell r="B1527">
            <v>737</v>
          </cell>
          <cell r="C1527" t="str">
            <v>VABZ_Vandans</v>
          </cell>
          <cell r="D1527">
            <v>1</v>
          </cell>
          <cell r="E1527">
            <v>1</v>
          </cell>
          <cell r="F1527">
            <v>2.2799999999999998</v>
          </cell>
          <cell r="G1527">
            <v>77.59</v>
          </cell>
          <cell r="H1527">
            <v>0.49</v>
          </cell>
          <cell r="I1527">
            <v>16.57</v>
          </cell>
          <cell r="J1527">
            <v>81.73</v>
          </cell>
        </row>
        <row r="1528">
          <cell r="A1528" t="str">
            <v>BSC_Bludenz_A</v>
          </cell>
          <cell r="B1528">
            <v>542</v>
          </cell>
          <cell r="C1528" t="str">
            <v>VABZ_Zuers</v>
          </cell>
          <cell r="D1528">
            <v>1</v>
          </cell>
          <cell r="E1528">
            <v>1</v>
          </cell>
          <cell r="F1528">
            <v>0.72</v>
          </cell>
          <cell r="G1528">
            <v>8.81</v>
          </cell>
          <cell r="H1528">
            <v>0.02</v>
          </cell>
          <cell r="I1528">
            <v>0.28999999999999998</v>
          </cell>
          <cell r="J1528">
            <v>3.98</v>
          </cell>
        </row>
        <row r="1529">
          <cell r="A1529" t="str">
            <v>BSC_Bregenz_A</v>
          </cell>
          <cell r="B1529">
            <v>956</v>
          </cell>
          <cell r="C1529" t="str">
            <v>VADO_Goetzis</v>
          </cell>
          <cell r="D1529">
            <v>1</v>
          </cell>
          <cell r="E1529">
            <v>1</v>
          </cell>
          <cell r="F1529">
            <v>3.32</v>
          </cell>
          <cell r="G1529">
            <v>113.02</v>
          </cell>
          <cell r="H1529">
            <v>0.92</v>
          </cell>
          <cell r="I1529">
            <v>31.45</v>
          </cell>
          <cell r="J1529">
            <v>155.07</v>
          </cell>
        </row>
        <row r="1530">
          <cell r="A1530" t="str">
            <v>BSC_Bregenz_A</v>
          </cell>
          <cell r="B1530">
            <v>957</v>
          </cell>
          <cell r="C1530" t="str">
            <v>VADO_Goetzis</v>
          </cell>
          <cell r="D1530">
            <v>1</v>
          </cell>
          <cell r="E1530">
            <v>2</v>
          </cell>
          <cell r="F1530">
            <v>2.19</v>
          </cell>
          <cell r="G1530">
            <v>26.71</v>
          </cell>
          <cell r="H1530">
            <v>0.69</v>
          </cell>
          <cell r="I1530">
            <v>8.3699999999999992</v>
          </cell>
          <cell r="J1530">
            <v>115.35</v>
          </cell>
        </row>
        <row r="1531">
          <cell r="A1531" t="str">
            <v>BSC_Bregenz_A</v>
          </cell>
          <cell r="B1531">
            <v>958</v>
          </cell>
          <cell r="C1531" t="str">
            <v>VADO_Goetzis</v>
          </cell>
          <cell r="D1531">
            <v>1</v>
          </cell>
          <cell r="E1531">
            <v>3</v>
          </cell>
          <cell r="F1531">
            <v>1.87</v>
          </cell>
          <cell r="G1531">
            <v>63.79</v>
          </cell>
          <cell r="H1531">
            <v>0.36</v>
          </cell>
          <cell r="I1531">
            <v>12.23</v>
          </cell>
          <cell r="J1531">
            <v>60.31</v>
          </cell>
        </row>
        <row r="1532">
          <cell r="A1532" t="str">
            <v>BSC_Bregenz_A</v>
          </cell>
          <cell r="B1532">
            <v>783</v>
          </cell>
          <cell r="C1532" t="str">
            <v>VADO_Hohenems_Bahnhofstr</v>
          </cell>
          <cell r="D1532">
            <v>1</v>
          </cell>
          <cell r="E1532">
            <v>1</v>
          </cell>
          <cell r="F1532">
            <v>3.92</v>
          </cell>
          <cell r="G1532">
            <v>47.8</v>
          </cell>
          <cell r="H1532">
            <v>0.78</v>
          </cell>
          <cell r="I1532">
            <v>9.48</v>
          </cell>
          <cell r="J1532">
            <v>130.56</v>
          </cell>
        </row>
        <row r="1533">
          <cell r="A1533" t="str">
            <v>BSC_Bregenz_A</v>
          </cell>
          <cell r="B1533">
            <v>8259</v>
          </cell>
          <cell r="C1533" t="str">
            <v>VADO_Hohenems_Bahnhofstr</v>
          </cell>
          <cell r="D1533">
            <v>1</v>
          </cell>
          <cell r="E1533">
            <v>2</v>
          </cell>
          <cell r="F1533">
            <v>2.38</v>
          </cell>
          <cell r="G1533">
            <v>81.16</v>
          </cell>
          <cell r="H1533">
            <v>0.65</v>
          </cell>
          <cell r="I1533">
            <v>22.11</v>
          </cell>
          <cell r="J1533">
            <v>109.04</v>
          </cell>
        </row>
        <row r="1534">
          <cell r="A1534" t="str">
            <v>BSC_Bregenz_A</v>
          </cell>
          <cell r="B1534">
            <v>8260</v>
          </cell>
          <cell r="C1534" t="str">
            <v>VADO_Hohenems_Bahnhofstr</v>
          </cell>
          <cell r="D1534">
            <v>1</v>
          </cell>
          <cell r="E1534">
            <v>3</v>
          </cell>
          <cell r="F1534">
            <v>1.98</v>
          </cell>
          <cell r="G1534">
            <v>67.37</v>
          </cell>
          <cell r="H1534">
            <v>0.46</v>
          </cell>
          <cell r="I1534">
            <v>15.73</v>
          </cell>
          <cell r="J1534">
            <v>77.569999999999993</v>
          </cell>
        </row>
        <row r="1535">
          <cell r="A1535" t="str">
            <v>BSC_Bregenz_A</v>
          </cell>
          <cell r="B1535">
            <v>787</v>
          </cell>
          <cell r="C1535" t="str">
            <v>VADO_Im_Boeckler</v>
          </cell>
          <cell r="D1535">
            <v>1</v>
          </cell>
          <cell r="E1535">
            <v>1</v>
          </cell>
          <cell r="F1535">
            <v>1.84</v>
          </cell>
          <cell r="G1535">
            <v>62.68</v>
          </cell>
          <cell r="H1535">
            <v>0.44</v>
          </cell>
          <cell r="I1535">
            <v>15.13</v>
          </cell>
          <cell r="J1535">
            <v>74.62</v>
          </cell>
        </row>
        <row r="1536">
          <cell r="A1536" t="str">
            <v>BSC_Bregenz_A</v>
          </cell>
          <cell r="B1536">
            <v>1690</v>
          </cell>
          <cell r="C1536" t="str">
            <v>VADO_Im_Boeckler</v>
          </cell>
          <cell r="D1536">
            <v>1</v>
          </cell>
          <cell r="E1536">
            <v>2</v>
          </cell>
          <cell r="F1536">
            <v>1.87</v>
          </cell>
          <cell r="G1536">
            <v>63.79</v>
          </cell>
          <cell r="H1536">
            <v>0.53</v>
          </cell>
          <cell r="I1536">
            <v>17.920000000000002</v>
          </cell>
          <cell r="J1536">
            <v>88.35</v>
          </cell>
        </row>
        <row r="1537">
          <cell r="A1537" t="str">
            <v>BSC_Bregenz_A</v>
          </cell>
          <cell r="B1537">
            <v>859</v>
          </cell>
          <cell r="C1537" t="str">
            <v>VADO_Lustenau</v>
          </cell>
          <cell r="D1537">
            <v>1</v>
          </cell>
          <cell r="E1537">
            <v>1</v>
          </cell>
          <cell r="F1537">
            <v>4.76</v>
          </cell>
          <cell r="G1537">
            <v>58.02</v>
          </cell>
          <cell r="H1537">
            <v>1.62</v>
          </cell>
          <cell r="I1537">
            <v>19.72</v>
          </cell>
          <cell r="J1537">
            <v>271.7</v>
          </cell>
        </row>
        <row r="1538">
          <cell r="A1538" t="str">
            <v>BSC_Bregenz_A</v>
          </cell>
          <cell r="B1538">
            <v>860</v>
          </cell>
          <cell r="C1538" t="str">
            <v>VADO_Lustenau</v>
          </cell>
          <cell r="D1538">
            <v>1</v>
          </cell>
          <cell r="E1538">
            <v>2</v>
          </cell>
          <cell r="F1538">
            <v>4.37</v>
          </cell>
          <cell r="G1538">
            <v>148.87</v>
          </cell>
          <cell r="H1538">
            <v>1.32</v>
          </cell>
          <cell r="I1538">
            <v>44.97</v>
          </cell>
          <cell r="J1538">
            <v>221.75</v>
          </cell>
        </row>
        <row r="1539">
          <cell r="A1539" t="str">
            <v>BSC_Bregenz_A</v>
          </cell>
          <cell r="B1539">
            <v>784</v>
          </cell>
          <cell r="C1539" t="str">
            <v>VADO_Realschulstr</v>
          </cell>
          <cell r="D1539">
            <v>1</v>
          </cell>
          <cell r="E1539">
            <v>1</v>
          </cell>
          <cell r="F1539">
            <v>6.34</v>
          </cell>
          <cell r="G1539">
            <v>77.38</v>
          </cell>
          <cell r="H1539">
            <v>1.89</v>
          </cell>
          <cell r="I1539">
            <v>23.09</v>
          </cell>
          <cell r="J1539">
            <v>318.08999999999997</v>
          </cell>
        </row>
        <row r="1540">
          <cell r="A1540" t="str">
            <v>BSC_Bregenz_A</v>
          </cell>
          <cell r="B1540">
            <v>1691</v>
          </cell>
          <cell r="C1540" t="str">
            <v>VADO_Realschulstr</v>
          </cell>
          <cell r="D1540">
            <v>1</v>
          </cell>
          <cell r="E1540">
            <v>2</v>
          </cell>
          <cell r="F1540">
            <v>2.15</v>
          </cell>
          <cell r="G1540">
            <v>73.16</v>
          </cell>
          <cell r="H1540">
            <v>0.6</v>
          </cell>
          <cell r="I1540">
            <v>20.37</v>
          </cell>
          <cell r="J1540">
            <v>100.43</v>
          </cell>
        </row>
        <row r="1541">
          <cell r="A1541" t="str">
            <v>BSC_Bregenz_A</v>
          </cell>
          <cell r="B1541">
            <v>788</v>
          </cell>
          <cell r="C1541" t="str">
            <v>VADO_Untere_Rossmaehder</v>
          </cell>
          <cell r="D1541">
            <v>1</v>
          </cell>
          <cell r="E1541">
            <v>1</v>
          </cell>
          <cell r="F1541">
            <v>2.83</v>
          </cell>
          <cell r="G1541">
            <v>96.41</v>
          </cell>
          <cell r="H1541">
            <v>0.83</v>
          </cell>
          <cell r="I1541">
            <v>28.43</v>
          </cell>
          <cell r="J1541">
            <v>140.19999999999999</v>
          </cell>
        </row>
        <row r="1542">
          <cell r="A1542" t="str">
            <v>BSC_Bregenz_A</v>
          </cell>
          <cell r="B1542">
            <v>1662</v>
          </cell>
          <cell r="C1542" t="str">
            <v>VADO_Untere_Rossmaehder</v>
          </cell>
          <cell r="D1542">
            <v>1</v>
          </cell>
          <cell r="E1542">
            <v>2</v>
          </cell>
          <cell r="F1542">
            <v>1.26</v>
          </cell>
          <cell r="G1542">
            <v>42.92</v>
          </cell>
          <cell r="H1542">
            <v>0.38</v>
          </cell>
          <cell r="I1542">
            <v>12.82</v>
          </cell>
          <cell r="J1542">
            <v>63.2</v>
          </cell>
        </row>
        <row r="1543">
          <cell r="A1543" t="str">
            <v>BSC_Bludenz_A</v>
          </cell>
          <cell r="B1543">
            <v>1631</v>
          </cell>
          <cell r="C1543" t="str">
            <v>VAFK_Carinagasse</v>
          </cell>
          <cell r="D1543">
            <v>1</v>
          </cell>
          <cell r="E1543">
            <v>1</v>
          </cell>
          <cell r="F1543">
            <v>1.58</v>
          </cell>
          <cell r="G1543">
            <v>19.329999999999998</v>
          </cell>
          <cell r="H1543">
            <v>0.4</v>
          </cell>
          <cell r="I1543">
            <v>4.83</v>
          </cell>
          <cell r="J1543">
            <v>66.59</v>
          </cell>
        </row>
        <row r="1544">
          <cell r="A1544" t="str">
            <v>BSC_Bludenz_A</v>
          </cell>
          <cell r="B1544">
            <v>1632</v>
          </cell>
          <cell r="C1544" t="str">
            <v>VAFK_Carinagasse</v>
          </cell>
          <cell r="D1544">
            <v>1</v>
          </cell>
          <cell r="E1544">
            <v>2</v>
          </cell>
          <cell r="F1544">
            <v>2.35</v>
          </cell>
          <cell r="G1544">
            <v>80.06</v>
          </cell>
          <cell r="H1544">
            <v>0.5</v>
          </cell>
          <cell r="I1544">
            <v>16.989999999999998</v>
          </cell>
          <cell r="J1544">
            <v>83.81</v>
          </cell>
        </row>
        <row r="1545">
          <cell r="A1545" t="str">
            <v>BSC_Bludenz_A</v>
          </cell>
          <cell r="B1545">
            <v>834</v>
          </cell>
          <cell r="C1545" t="str">
            <v>VAFK_Frastanz</v>
          </cell>
          <cell r="D1545">
            <v>1</v>
          </cell>
          <cell r="E1545">
            <v>1</v>
          </cell>
          <cell r="F1545">
            <v>4.51</v>
          </cell>
          <cell r="G1545">
            <v>55.06</v>
          </cell>
          <cell r="H1545">
            <v>1.1499999999999999</v>
          </cell>
          <cell r="I1545">
            <v>13.97</v>
          </cell>
          <cell r="J1545">
            <v>192.4</v>
          </cell>
        </row>
        <row r="1546">
          <cell r="A1546" t="str">
            <v>BSC_Bludenz_A</v>
          </cell>
          <cell r="B1546">
            <v>2424</v>
          </cell>
          <cell r="C1546" t="str">
            <v>VAFK_Freschner_Riegel_Weg</v>
          </cell>
          <cell r="D1546">
            <v>1</v>
          </cell>
          <cell r="E1546">
            <v>1</v>
          </cell>
          <cell r="F1546">
            <v>0.81</v>
          </cell>
          <cell r="G1546">
            <v>27.42</v>
          </cell>
          <cell r="H1546">
            <v>0.15</v>
          </cell>
          <cell r="I1546">
            <v>5.15</v>
          </cell>
          <cell r="J1546">
            <v>25.38</v>
          </cell>
        </row>
        <row r="1547">
          <cell r="A1547" t="str">
            <v>BSC_Bludenz_A</v>
          </cell>
          <cell r="B1547">
            <v>744</v>
          </cell>
          <cell r="C1547" t="str">
            <v>VAFK_Haemmerlestr</v>
          </cell>
          <cell r="D1547">
            <v>1</v>
          </cell>
          <cell r="E1547">
            <v>1</v>
          </cell>
          <cell r="F1547">
            <v>1.75</v>
          </cell>
          <cell r="G1547">
            <v>59.7</v>
          </cell>
          <cell r="H1547">
            <v>0.3</v>
          </cell>
          <cell r="I1547">
            <v>10.24</v>
          </cell>
          <cell r="J1547">
            <v>50.52</v>
          </cell>
        </row>
        <row r="1548">
          <cell r="A1548" t="str">
            <v>BSC_Bludenz_A</v>
          </cell>
          <cell r="B1548">
            <v>1693</v>
          </cell>
          <cell r="C1548" t="str">
            <v>VAFK_Haemmerlestr</v>
          </cell>
          <cell r="D1548">
            <v>1</v>
          </cell>
          <cell r="E1548">
            <v>2</v>
          </cell>
          <cell r="F1548">
            <v>1.8</v>
          </cell>
          <cell r="G1548">
            <v>21.98</v>
          </cell>
          <cell r="H1548">
            <v>0.46</v>
          </cell>
          <cell r="I1548">
            <v>5.63</v>
          </cell>
          <cell r="J1548">
            <v>77.599999999999994</v>
          </cell>
        </row>
        <row r="1549">
          <cell r="A1549" t="str">
            <v>BSC_Bludenz_A</v>
          </cell>
          <cell r="B1549">
            <v>1694</v>
          </cell>
          <cell r="C1549" t="str">
            <v>VAFK_Haemmerlestr</v>
          </cell>
          <cell r="D1549">
            <v>1</v>
          </cell>
          <cell r="E1549">
            <v>3</v>
          </cell>
          <cell r="F1549">
            <v>2.1</v>
          </cell>
          <cell r="G1549">
            <v>71.709999999999994</v>
          </cell>
          <cell r="H1549">
            <v>0.5</v>
          </cell>
          <cell r="I1549">
            <v>17.09</v>
          </cell>
          <cell r="J1549">
            <v>84.26</v>
          </cell>
        </row>
        <row r="1550">
          <cell r="A1550" t="str">
            <v>BSC_Bregenz_A</v>
          </cell>
          <cell r="B1550">
            <v>880</v>
          </cell>
          <cell r="C1550" t="str">
            <v>VAFK_Klaus</v>
          </cell>
          <cell r="D1550">
            <v>1</v>
          </cell>
          <cell r="E1550">
            <v>1</v>
          </cell>
          <cell r="F1550">
            <v>2.4</v>
          </cell>
          <cell r="G1550">
            <v>81.67</v>
          </cell>
          <cell r="H1550">
            <v>0.59</v>
          </cell>
          <cell r="I1550">
            <v>19.940000000000001</v>
          </cell>
          <cell r="J1550">
            <v>98.35</v>
          </cell>
        </row>
        <row r="1551">
          <cell r="A1551" t="str">
            <v>BSC_Bregenz_A</v>
          </cell>
          <cell r="B1551">
            <v>881</v>
          </cell>
          <cell r="C1551" t="str">
            <v>VAFK_Klaus</v>
          </cell>
          <cell r="D1551">
            <v>1</v>
          </cell>
          <cell r="E1551">
            <v>2</v>
          </cell>
          <cell r="F1551">
            <v>1.24</v>
          </cell>
          <cell r="G1551">
            <v>42.16</v>
          </cell>
          <cell r="H1551">
            <v>0.25</v>
          </cell>
          <cell r="I1551">
            <v>8.4700000000000006</v>
          </cell>
          <cell r="J1551">
            <v>41.78</v>
          </cell>
        </row>
        <row r="1552">
          <cell r="A1552" t="str">
            <v>BSC_Bregenz_A</v>
          </cell>
          <cell r="B1552">
            <v>882</v>
          </cell>
          <cell r="C1552" t="str">
            <v>VAFK_Klaus</v>
          </cell>
          <cell r="D1552">
            <v>1</v>
          </cell>
          <cell r="E1552">
            <v>3</v>
          </cell>
          <cell r="F1552">
            <v>2.02</v>
          </cell>
          <cell r="G1552">
            <v>68.64</v>
          </cell>
          <cell r="H1552">
            <v>0.45</v>
          </cell>
          <cell r="I1552">
            <v>15.35</v>
          </cell>
          <cell r="J1552">
            <v>75.7</v>
          </cell>
        </row>
        <row r="1553">
          <cell r="A1553" t="str">
            <v>BSC_Bludenz_A</v>
          </cell>
          <cell r="B1553">
            <v>857</v>
          </cell>
          <cell r="C1553" t="str">
            <v>VAFK_Leonhardsplatz</v>
          </cell>
          <cell r="D1553">
            <v>1</v>
          </cell>
          <cell r="E1553">
            <v>1</v>
          </cell>
          <cell r="F1553">
            <v>4.1100000000000003</v>
          </cell>
          <cell r="G1553">
            <v>50.09</v>
          </cell>
          <cell r="H1553">
            <v>1.0900000000000001</v>
          </cell>
          <cell r="I1553">
            <v>13.34</v>
          </cell>
          <cell r="J1553">
            <v>183.84</v>
          </cell>
        </row>
        <row r="1554">
          <cell r="A1554" t="str">
            <v>BSC_Bludenz_A</v>
          </cell>
          <cell r="B1554">
            <v>874</v>
          </cell>
          <cell r="C1554" t="str">
            <v>VAFK_Rankweil</v>
          </cell>
          <cell r="D1554">
            <v>1</v>
          </cell>
          <cell r="E1554">
            <v>1</v>
          </cell>
          <cell r="F1554">
            <v>3.46</v>
          </cell>
          <cell r="G1554">
            <v>118.04</v>
          </cell>
          <cell r="H1554">
            <v>0.75</v>
          </cell>
          <cell r="I1554">
            <v>25.64</v>
          </cell>
          <cell r="J1554">
            <v>126.46</v>
          </cell>
        </row>
        <row r="1555">
          <cell r="A1555" t="str">
            <v>BSC_Bludenz_A</v>
          </cell>
          <cell r="B1555">
            <v>875</v>
          </cell>
          <cell r="C1555" t="str">
            <v>VAFK_Rankweil</v>
          </cell>
          <cell r="D1555">
            <v>1</v>
          </cell>
          <cell r="E1555">
            <v>2</v>
          </cell>
          <cell r="F1555">
            <v>2.19</v>
          </cell>
          <cell r="G1555">
            <v>74.69</v>
          </cell>
          <cell r="H1555">
            <v>0.67</v>
          </cell>
          <cell r="I1555">
            <v>22.88</v>
          </cell>
          <cell r="J1555">
            <v>112.85</v>
          </cell>
        </row>
        <row r="1556">
          <cell r="A1556" t="str">
            <v>BSC_Bludenz_A</v>
          </cell>
          <cell r="B1556">
            <v>877</v>
          </cell>
          <cell r="C1556" t="str">
            <v>VAFK_Rankweil</v>
          </cell>
          <cell r="D1556">
            <v>1</v>
          </cell>
          <cell r="E1556">
            <v>3</v>
          </cell>
          <cell r="F1556">
            <v>2.2200000000000002</v>
          </cell>
          <cell r="G1556">
            <v>75.63</v>
          </cell>
          <cell r="H1556">
            <v>0.59</v>
          </cell>
          <cell r="I1556">
            <v>20.149999999999999</v>
          </cell>
          <cell r="J1556">
            <v>99.37</v>
          </cell>
        </row>
        <row r="1557">
          <cell r="A1557" t="str">
            <v>BSC_Bludenz_A</v>
          </cell>
          <cell r="B1557">
            <v>858</v>
          </cell>
          <cell r="C1557" t="str">
            <v>VAFK_Reichsstr</v>
          </cell>
          <cell r="D1557">
            <v>1</v>
          </cell>
          <cell r="E1557">
            <v>1</v>
          </cell>
          <cell r="F1557">
            <v>2.88</v>
          </cell>
          <cell r="G1557">
            <v>98.03</v>
          </cell>
          <cell r="H1557">
            <v>0.8</v>
          </cell>
          <cell r="I1557">
            <v>27.23</v>
          </cell>
          <cell r="J1557">
            <v>134.30000000000001</v>
          </cell>
        </row>
        <row r="1558">
          <cell r="A1558" t="str">
            <v>BSC_Bludenz_A</v>
          </cell>
          <cell r="B1558">
            <v>878</v>
          </cell>
          <cell r="C1558" t="str">
            <v>VAFK_Sulz</v>
          </cell>
          <cell r="D1558">
            <v>1</v>
          </cell>
          <cell r="E1558">
            <v>1</v>
          </cell>
          <cell r="F1558">
            <v>1.04</v>
          </cell>
          <cell r="G1558">
            <v>35.43</v>
          </cell>
          <cell r="H1558">
            <v>0.21</v>
          </cell>
          <cell r="I1558">
            <v>7.27</v>
          </cell>
          <cell r="J1558">
            <v>35.840000000000003</v>
          </cell>
        </row>
        <row r="1559">
          <cell r="A1559" t="str">
            <v>BSC_Bludenz_A</v>
          </cell>
          <cell r="B1559">
            <v>879</v>
          </cell>
          <cell r="C1559" t="str">
            <v>VAFK_Sulz</v>
          </cell>
          <cell r="D1559">
            <v>1</v>
          </cell>
          <cell r="E1559">
            <v>2</v>
          </cell>
          <cell r="F1559">
            <v>1.83</v>
          </cell>
          <cell r="G1559">
            <v>62.51</v>
          </cell>
          <cell r="H1559">
            <v>0.45</v>
          </cell>
          <cell r="I1559">
            <v>15.3</v>
          </cell>
          <cell r="J1559">
            <v>75.430000000000007</v>
          </cell>
        </row>
        <row r="1560">
          <cell r="A1560" t="str">
            <v>BSC_Wien_A</v>
          </cell>
          <cell r="B1560">
            <v>20</v>
          </cell>
          <cell r="C1560" t="str">
            <v>WI01_Am_Hof</v>
          </cell>
          <cell r="D1560">
            <v>1</v>
          </cell>
          <cell r="E1560">
            <v>1</v>
          </cell>
          <cell r="F1560">
            <v>3.23</v>
          </cell>
          <cell r="G1560">
            <v>39.39</v>
          </cell>
          <cell r="H1560">
            <v>0.54</v>
          </cell>
          <cell r="I1560">
            <v>6.6</v>
          </cell>
          <cell r="J1560">
            <v>90.95</v>
          </cell>
        </row>
        <row r="1561">
          <cell r="A1561" t="str">
            <v>BSC_Wien_A</v>
          </cell>
          <cell r="B1561">
            <v>22</v>
          </cell>
          <cell r="C1561" t="str">
            <v>WI01_Am_Hof</v>
          </cell>
          <cell r="D1561">
            <v>1</v>
          </cell>
          <cell r="E1561">
            <v>2</v>
          </cell>
          <cell r="F1561">
            <v>2.81</v>
          </cell>
          <cell r="G1561">
            <v>34.33</v>
          </cell>
          <cell r="H1561">
            <v>0.64</v>
          </cell>
          <cell r="I1561">
            <v>7.79</v>
          </cell>
          <cell r="J1561">
            <v>107.27</v>
          </cell>
        </row>
        <row r="1562">
          <cell r="A1562" t="str">
            <v>BSC_Wien_A</v>
          </cell>
          <cell r="B1562">
            <v>23</v>
          </cell>
          <cell r="C1562" t="str">
            <v>WI01_Am_Hof</v>
          </cell>
          <cell r="D1562">
            <v>1</v>
          </cell>
          <cell r="E1562">
            <v>3</v>
          </cell>
          <cell r="F1562">
            <v>6.29</v>
          </cell>
          <cell r="G1562">
            <v>76.7</v>
          </cell>
          <cell r="H1562">
            <v>1.65</v>
          </cell>
          <cell r="I1562">
            <v>20.16</v>
          </cell>
          <cell r="J1562">
            <v>277.74</v>
          </cell>
        </row>
        <row r="1563">
          <cell r="A1563" t="str">
            <v>BSC_Wien_J</v>
          </cell>
          <cell r="B1563">
            <v>8567</v>
          </cell>
          <cell r="C1563" t="str">
            <v>WI01_IH_Marriott</v>
          </cell>
          <cell r="D1563">
            <v>1</v>
          </cell>
          <cell r="E1563">
            <v>1</v>
          </cell>
          <cell r="F1563">
            <v>1.57</v>
          </cell>
          <cell r="G1563">
            <v>19.18</v>
          </cell>
          <cell r="H1563">
            <v>0.31</v>
          </cell>
          <cell r="I1563">
            <v>3.74</v>
          </cell>
          <cell r="J1563">
            <v>51.59</v>
          </cell>
        </row>
        <row r="1564">
          <cell r="A1564" t="str">
            <v>BSC_Wien_J</v>
          </cell>
          <cell r="B1564">
            <v>8571</v>
          </cell>
          <cell r="C1564" t="str">
            <v>WI01_IH_Marriott</v>
          </cell>
          <cell r="D1564">
            <v>2</v>
          </cell>
          <cell r="E1564">
            <v>1</v>
          </cell>
          <cell r="F1564">
            <v>0.2</v>
          </cell>
          <cell r="G1564">
            <v>6.98</v>
          </cell>
          <cell r="H1564">
            <v>0.01</v>
          </cell>
          <cell r="I1564">
            <v>0.28999999999999998</v>
          </cell>
          <cell r="J1564">
            <v>1.43</v>
          </cell>
        </row>
        <row r="1565">
          <cell r="A1565" t="str">
            <v>BSC_Wien_J</v>
          </cell>
          <cell r="B1565">
            <v>1331</v>
          </cell>
          <cell r="C1565" t="str">
            <v>WI01_MC_Annagasse</v>
          </cell>
          <cell r="D1565">
            <v>1</v>
          </cell>
          <cell r="E1565">
            <v>1</v>
          </cell>
          <cell r="F1565">
            <v>4.8899999999999997</v>
          </cell>
          <cell r="G1565">
            <v>59.6</v>
          </cell>
          <cell r="H1565">
            <v>0.87</v>
          </cell>
          <cell r="I1565">
            <v>10.59</v>
          </cell>
          <cell r="J1565">
            <v>145.88</v>
          </cell>
        </row>
        <row r="1566">
          <cell r="A1566" t="str">
            <v>BSC_Wien_J</v>
          </cell>
          <cell r="B1566">
            <v>1315</v>
          </cell>
          <cell r="C1566" t="str">
            <v>WI01_MC_Augustinerstr</v>
          </cell>
          <cell r="D1566">
            <v>1</v>
          </cell>
          <cell r="E1566">
            <v>1</v>
          </cell>
          <cell r="F1566">
            <v>2.33</v>
          </cell>
          <cell r="G1566">
            <v>28.44</v>
          </cell>
          <cell r="H1566">
            <v>0.67</v>
          </cell>
          <cell r="I1566">
            <v>8.1199999999999992</v>
          </cell>
          <cell r="J1566">
            <v>111.85</v>
          </cell>
        </row>
        <row r="1567">
          <cell r="A1567" t="str">
            <v>BSC_Wien_N</v>
          </cell>
          <cell r="B1567">
            <v>1389</v>
          </cell>
          <cell r="C1567" t="str">
            <v>WI01_MC_Baeckerstr</v>
          </cell>
          <cell r="D1567">
            <v>1</v>
          </cell>
          <cell r="E1567">
            <v>1</v>
          </cell>
          <cell r="F1567">
            <v>0.69</v>
          </cell>
          <cell r="G1567">
            <v>23.59</v>
          </cell>
          <cell r="H1567">
            <v>0.11</v>
          </cell>
          <cell r="I1567">
            <v>3.8</v>
          </cell>
          <cell r="J1567">
            <v>18.73</v>
          </cell>
        </row>
        <row r="1568">
          <cell r="A1568" t="str">
            <v>BSC_Wien_A</v>
          </cell>
          <cell r="B1568">
            <v>2293</v>
          </cell>
          <cell r="C1568" t="str">
            <v>WI01_MC_Biberstr</v>
          </cell>
          <cell r="D1568">
            <v>1</v>
          </cell>
          <cell r="E1568">
            <v>1</v>
          </cell>
          <cell r="F1568">
            <v>1.08</v>
          </cell>
          <cell r="G1568">
            <v>36.79</v>
          </cell>
          <cell r="H1568">
            <v>0.19</v>
          </cell>
          <cell r="I1568">
            <v>6.32</v>
          </cell>
          <cell r="J1568">
            <v>31.15</v>
          </cell>
        </row>
        <row r="1569">
          <cell r="A1569" t="str">
            <v>BSC_Wien_A</v>
          </cell>
          <cell r="B1569">
            <v>1387</v>
          </cell>
          <cell r="C1569" t="str">
            <v>WI01_MC_Boerseplatz</v>
          </cell>
          <cell r="D1569">
            <v>1</v>
          </cell>
          <cell r="E1569">
            <v>1</v>
          </cell>
          <cell r="F1569">
            <v>1.86</v>
          </cell>
          <cell r="G1569">
            <v>22.74</v>
          </cell>
          <cell r="H1569">
            <v>0.35</v>
          </cell>
          <cell r="I1569">
            <v>4.24</v>
          </cell>
          <cell r="J1569">
            <v>58.42</v>
          </cell>
        </row>
        <row r="1570">
          <cell r="A1570" t="str">
            <v>BSC_Wien_J</v>
          </cell>
          <cell r="B1570">
            <v>1317</v>
          </cell>
          <cell r="C1570" t="str">
            <v>WI01_MC_Braeunerstr</v>
          </cell>
          <cell r="D1570">
            <v>1</v>
          </cell>
          <cell r="E1570">
            <v>1</v>
          </cell>
          <cell r="F1570">
            <v>1.04</v>
          </cell>
          <cell r="G1570">
            <v>35.51</v>
          </cell>
          <cell r="H1570">
            <v>0.19</v>
          </cell>
          <cell r="I1570">
            <v>6.63</v>
          </cell>
          <cell r="J1570">
            <v>32.69</v>
          </cell>
        </row>
        <row r="1571">
          <cell r="A1571" t="str">
            <v>BSC_Wien_J</v>
          </cell>
          <cell r="B1571">
            <v>1029</v>
          </cell>
          <cell r="C1571" t="str">
            <v>WI01_MC_Brandstaette</v>
          </cell>
          <cell r="D1571">
            <v>1</v>
          </cell>
          <cell r="E1571">
            <v>1</v>
          </cell>
          <cell r="F1571">
            <v>3.04</v>
          </cell>
          <cell r="G1571">
            <v>103.48</v>
          </cell>
          <cell r="H1571">
            <v>0.45</v>
          </cell>
          <cell r="I1571">
            <v>15.2</v>
          </cell>
          <cell r="J1571">
            <v>74.94</v>
          </cell>
        </row>
        <row r="1572">
          <cell r="A1572" t="str">
            <v>BSC_Wien_N</v>
          </cell>
          <cell r="B1572">
            <v>1182</v>
          </cell>
          <cell r="C1572" t="str">
            <v>WI01_MC_Domgasse</v>
          </cell>
          <cell r="D1572">
            <v>1</v>
          </cell>
          <cell r="E1572">
            <v>1</v>
          </cell>
          <cell r="F1572">
            <v>0.65</v>
          </cell>
          <cell r="G1572">
            <v>22.06</v>
          </cell>
          <cell r="H1572">
            <v>0.08</v>
          </cell>
          <cell r="I1572">
            <v>2.71</v>
          </cell>
          <cell r="J1572">
            <v>13.38</v>
          </cell>
        </row>
        <row r="1573">
          <cell r="A1573" t="str">
            <v>BSC_Wien_A</v>
          </cell>
          <cell r="B1573">
            <v>2292</v>
          </cell>
          <cell r="C1573" t="str">
            <v>WI01_MC_Dominikanerbastei</v>
          </cell>
          <cell r="D1573">
            <v>1</v>
          </cell>
          <cell r="E1573">
            <v>1</v>
          </cell>
          <cell r="F1573">
            <v>0.91</v>
          </cell>
          <cell r="G1573">
            <v>30.83</v>
          </cell>
          <cell r="H1573">
            <v>0.18</v>
          </cell>
          <cell r="I1573">
            <v>6.1</v>
          </cell>
          <cell r="J1573">
            <v>30.08</v>
          </cell>
        </row>
        <row r="1574">
          <cell r="A1574" t="str">
            <v>BSC_Wien_J</v>
          </cell>
          <cell r="B1574">
            <v>2288</v>
          </cell>
          <cell r="C1574" t="str">
            <v>WI01_MC_Dorotheergasse</v>
          </cell>
          <cell r="D1574">
            <v>1</v>
          </cell>
          <cell r="E1574">
            <v>1</v>
          </cell>
          <cell r="F1574">
            <v>1.47</v>
          </cell>
          <cell r="G1574">
            <v>50.16</v>
          </cell>
          <cell r="H1574">
            <v>0.28999999999999998</v>
          </cell>
          <cell r="I1574">
            <v>9.7899999999999991</v>
          </cell>
          <cell r="J1574">
            <v>48.29</v>
          </cell>
        </row>
        <row r="1575">
          <cell r="A1575" t="str">
            <v>BSC_Wien_J</v>
          </cell>
          <cell r="B1575">
            <v>1334</v>
          </cell>
          <cell r="C1575" t="str">
            <v>WI01_MC_Fahnengasse</v>
          </cell>
          <cell r="D1575">
            <v>1</v>
          </cell>
          <cell r="E1575">
            <v>1</v>
          </cell>
          <cell r="F1575">
            <v>1.24</v>
          </cell>
          <cell r="G1575">
            <v>42.16</v>
          </cell>
          <cell r="H1575">
            <v>0.13</v>
          </cell>
          <cell r="I1575">
            <v>4.43</v>
          </cell>
          <cell r="J1575">
            <v>21.85</v>
          </cell>
        </row>
        <row r="1576">
          <cell r="A1576" t="str">
            <v>BSC_Wien_A</v>
          </cell>
          <cell r="B1576">
            <v>1028</v>
          </cell>
          <cell r="C1576" t="str">
            <v>WI01_MC_Fleischmarkt_A</v>
          </cell>
          <cell r="D1576">
            <v>1</v>
          </cell>
          <cell r="E1576">
            <v>1</v>
          </cell>
          <cell r="F1576">
            <v>2.23</v>
          </cell>
          <cell r="G1576">
            <v>27.13</v>
          </cell>
          <cell r="H1576">
            <v>0.48</v>
          </cell>
          <cell r="I1576">
            <v>5.8</v>
          </cell>
          <cell r="J1576">
            <v>79.97</v>
          </cell>
        </row>
        <row r="1577">
          <cell r="A1577" t="str">
            <v>BSC_Wien_A</v>
          </cell>
          <cell r="B1577">
            <v>1309</v>
          </cell>
          <cell r="C1577" t="str">
            <v>WI01_MC_Fleischmarkt_B</v>
          </cell>
          <cell r="D1577">
            <v>1</v>
          </cell>
          <cell r="E1577">
            <v>1</v>
          </cell>
          <cell r="F1577">
            <v>1.71</v>
          </cell>
          <cell r="G1577">
            <v>58.25</v>
          </cell>
          <cell r="H1577">
            <v>0.38</v>
          </cell>
          <cell r="I1577">
            <v>12.97</v>
          </cell>
          <cell r="J1577">
            <v>63.96</v>
          </cell>
        </row>
        <row r="1578">
          <cell r="A1578" t="str">
            <v>BSC_Wien_N</v>
          </cell>
          <cell r="B1578">
            <v>1325</v>
          </cell>
          <cell r="C1578" t="str">
            <v>WI01_MC_Franziskanerplatz</v>
          </cell>
          <cell r="D1578">
            <v>1</v>
          </cell>
          <cell r="E1578">
            <v>1</v>
          </cell>
          <cell r="F1578">
            <v>1.33</v>
          </cell>
          <cell r="G1578">
            <v>45.48</v>
          </cell>
          <cell r="H1578">
            <v>0.31</v>
          </cell>
          <cell r="I1578">
            <v>10.47</v>
          </cell>
          <cell r="J1578">
            <v>51.62</v>
          </cell>
        </row>
        <row r="1579">
          <cell r="A1579" t="str">
            <v>BSC_Wien_J</v>
          </cell>
          <cell r="B1579">
            <v>906</v>
          </cell>
          <cell r="C1579" t="str">
            <v>WI01_MC_Graben</v>
          </cell>
          <cell r="D1579">
            <v>1</v>
          </cell>
          <cell r="E1579">
            <v>1</v>
          </cell>
          <cell r="F1579">
            <v>4.33</v>
          </cell>
          <cell r="G1579">
            <v>52.86</v>
          </cell>
          <cell r="H1579">
            <v>0.8</v>
          </cell>
          <cell r="I1579">
            <v>9.7200000000000006</v>
          </cell>
          <cell r="J1579">
            <v>133.91</v>
          </cell>
        </row>
        <row r="1580">
          <cell r="A1580" t="str">
            <v>BSC_Wien_J</v>
          </cell>
          <cell r="B1580">
            <v>1187</v>
          </cell>
          <cell r="C1580" t="str">
            <v>WI01_MC_Habsburgergasse</v>
          </cell>
          <cell r="D1580">
            <v>1</v>
          </cell>
          <cell r="E1580">
            <v>1</v>
          </cell>
          <cell r="F1580">
            <v>0.71</v>
          </cell>
          <cell r="G1580">
            <v>24.27</v>
          </cell>
          <cell r="H1580">
            <v>0.13</v>
          </cell>
          <cell r="I1580">
            <v>4.3099999999999996</v>
          </cell>
          <cell r="J1580">
            <v>21.27</v>
          </cell>
        </row>
        <row r="1581">
          <cell r="A1581" t="str">
            <v>BSC_Wien_A</v>
          </cell>
          <cell r="B1581">
            <v>1388</v>
          </cell>
          <cell r="C1581" t="str">
            <v>WI01_MC_Helferstorferstr</v>
          </cell>
          <cell r="D1581">
            <v>1</v>
          </cell>
          <cell r="E1581">
            <v>1</v>
          </cell>
          <cell r="F1581">
            <v>2.2599999999999998</v>
          </cell>
          <cell r="G1581">
            <v>27.53</v>
          </cell>
          <cell r="H1581">
            <v>0.35</v>
          </cell>
          <cell r="I1581">
            <v>4.3099999999999996</v>
          </cell>
          <cell r="J1581">
            <v>59.37</v>
          </cell>
        </row>
        <row r="1582">
          <cell r="A1582" t="str">
            <v>BSC_Wien_J</v>
          </cell>
          <cell r="B1582">
            <v>2289</v>
          </cell>
          <cell r="C1582" t="str">
            <v>WI01_MC_Herrengasse</v>
          </cell>
          <cell r="D1582">
            <v>1</v>
          </cell>
          <cell r="E1582">
            <v>1</v>
          </cell>
          <cell r="F1582">
            <v>1.28</v>
          </cell>
          <cell r="G1582">
            <v>43.52</v>
          </cell>
          <cell r="H1582">
            <v>0.18</v>
          </cell>
          <cell r="I1582">
            <v>6.21</v>
          </cell>
          <cell r="J1582">
            <v>30.64</v>
          </cell>
        </row>
        <row r="1583">
          <cell r="A1583" t="str">
            <v>BSC_Wien_J</v>
          </cell>
          <cell r="B1583">
            <v>1340</v>
          </cell>
          <cell r="C1583" t="str">
            <v>WI01_MC_Hofburg_Antekamm</v>
          </cell>
          <cell r="D1583">
            <v>1</v>
          </cell>
          <cell r="E1583">
            <v>1</v>
          </cell>
          <cell r="F1583">
            <v>3.1</v>
          </cell>
          <cell r="G1583">
            <v>37.770000000000003</v>
          </cell>
          <cell r="H1583">
            <v>0.17</v>
          </cell>
          <cell r="I1583">
            <v>2.08</v>
          </cell>
          <cell r="J1583">
            <v>28.71</v>
          </cell>
        </row>
        <row r="1584">
          <cell r="A1584" t="str">
            <v>BSC_Wien_J</v>
          </cell>
          <cell r="B1584">
            <v>2294</v>
          </cell>
          <cell r="C1584" t="str">
            <v>WI01_MC_Hofburg_SRS</v>
          </cell>
          <cell r="D1584">
            <v>1</v>
          </cell>
          <cell r="E1584">
            <v>1</v>
          </cell>
          <cell r="F1584">
            <v>1.8</v>
          </cell>
          <cell r="G1584">
            <v>21.95</v>
          </cell>
          <cell r="H1584">
            <v>0.09</v>
          </cell>
          <cell r="I1584">
            <v>1.1000000000000001</v>
          </cell>
          <cell r="J1584">
            <v>15.2</v>
          </cell>
        </row>
        <row r="1585">
          <cell r="A1585" t="str">
            <v>BSC_Wien_N</v>
          </cell>
          <cell r="B1585">
            <v>1330</v>
          </cell>
          <cell r="C1585" t="str">
            <v>WI01_MC_Johannesgasse</v>
          </cell>
          <cell r="D1585">
            <v>1</v>
          </cell>
          <cell r="E1585">
            <v>1</v>
          </cell>
          <cell r="F1585">
            <v>1.56</v>
          </cell>
          <cell r="G1585">
            <v>53.14</v>
          </cell>
          <cell r="H1585">
            <v>0.34</v>
          </cell>
          <cell r="I1585">
            <v>11.61</v>
          </cell>
          <cell r="J1585">
            <v>57.26</v>
          </cell>
        </row>
        <row r="1586">
          <cell r="A1586" t="str">
            <v>BSC_Wien_A</v>
          </cell>
          <cell r="B1586">
            <v>1390</v>
          </cell>
          <cell r="C1586" t="str">
            <v>WI01_MC_Judenplatz</v>
          </cell>
          <cell r="D1586">
            <v>1</v>
          </cell>
          <cell r="E1586">
            <v>1</v>
          </cell>
          <cell r="F1586">
            <v>1.23</v>
          </cell>
          <cell r="G1586">
            <v>41.73</v>
          </cell>
          <cell r="H1586">
            <v>0.16</v>
          </cell>
          <cell r="I1586">
            <v>5.58</v>
          </cell>
          <cell r="J1586">
            <v>27.5</v>
          </cell>
        </row>
        <row r="1587">
          <cell r="A1587" t="str">
            <v>BSC_Wien_A</v>
          </cell>
          <cell r="B1587">
            <v>1321</v>
          </cell>
          <cell r="C1587" t="str">
            <v>WI01_MC_Koellnerhofgasse</v>
          </cell>
          <cell r="D1587">
            <v>1</v>
          </cell>
          <cell r="E1587">
            <v>1</v>
          </cell>
          <cell r="F1587">
            <v>0.9</v>
          </cell>
          <cell r="G1587">
            <v>30.75</v>
          </cell>
          <cell r="H1587">
            <v>0.14000000000000001</v>
          </cell>
          <cell r="I1587">
            <v>4.8899999999999997</v>
          </cell>
          <cell r="J1587">
            <v>24.11</v>
          </cell>
        </row>
        <row r="1588">
          <cell r="A1588" t="str">
            <v>BSC_Wien_J</v>
          </cell>
          <cell r="B1588">
            <v>1332</v>
          </cell>
          <cell r="C1588" t="str">
            <v>WI01_MC_Krugerstr</v>
          </cell>
          <cell r="D1588">
            <v>1</v>
          </cell>
          <cell r="E1588">
            <v>1</v>
          </cell>
          <cell r="F1588">
            <v>1.51</v>
          </cell>
          <cell r="G1588">
            <v>51.61</v>
          </cell>
          <cell r="H1588">
            <v>0.24</v>
          </cell>
          <cell r="I1588">
            <v>8.0299999999999994</v>
          </cell>
          <cell r="J1588">
            <v>39.58</v>
          </cell>
        </row>
        <row r="1589">
          <cell r="A1589" t="str">
            <v>BSC_Wien_A</v>
          </cell>
          <cell r="B1589">
            <v>1337</v>
          </cell>
          <cell r="C1589" t="str">
            <v>WI01_MC_Landskrongasse</v>
          </cell>
          <cell r="D1589">
            <v>1</v>
          </cell>
          <cell r="E1589">
            <v>1</v>
          </cell>
          <cell r="F1589">
            <v>1.26</v>
          </cell>
          <cell r="G1589">
            <v>43.01</v>
          </cell>
          <cell r="H1589">
            <v>0.23</v>
          </cell>
          <cell r="I1589">
            <v>7.98</v>
          </cell>
          <cell r="J1589">
            <v>39.369999999999997</v>
          </cell>
        </row>
        <row r="1590">
          <cell r="A1590" t="str">
            <v>BSC_Wien_A</v>
          </cell>
          <cell r="B1590">
            <v>1021</v>
          </cell>
          <cell r="C1590" t="str">
            <v>WI01_MC_Lichtensteg</v>
          </cell>
          <cell r="D1590">
            <v>1</v>
          </cell>
          <cell r="E1590">
            <v>1</v>
          </cell>
          <cell r="F1590">
            <v>3.02</v>
          </cell>
          <cell r="G1590">
            <v>36.89</v>
          </cell>
          <cell r="H1590">
            <v>0.84</v>
          </cell>
          <cell r="I1590">
            <v>10.19</v>
          </cell>
          <cell r="J1590">
            <v>140.36000000000001</v>
          </cell>
        </row>
        <row r="1591">
          <cell r="A1591" t="str">
            <v>BSC_Wien_J</v>
          </cell>
          <cell r="B1591">
            <v>1335</v>
          </cell>
          <cell r="C1591" t="str">
            <v>WI01_MC_Mahlerstrasse</v>
          </cell>
          <cell r="D1591">
            <v>1</v>
          </cell>
          <cell r="E1591">
            <v>1</v>
          </cell>
          <cell r="F1591">
            <v>3.92</v>
          </cell>
          <cell r="G1591">
            <v>47.8</v>
          </cell>
          <cell r="H1591">
            <v>0.93</v>
          </cell>
          <cell r="I1591">
            <v>11.29</v>
          </cell>
          <cell r="J1591">
            <v>155.55000000000001</v>
          </cell>
        </row>
        <row r="1592">
          <cell r="A1592" t="str">
            <v>BSC_Wien_A</v>
          </cell>
          <cell r="B1592">
            <v>1314</v>
          </cell>
          <cell r="C1592" t="str">
            <v>WI01_MC_Marc_Aurel_Str</v>
          </cell>
          <cell r="D1592">
            <v>1</v>
          </cell>
          <cell r="E1592">
            <v>1</v>
          </cell>
          <cell r="F1592">
            <v>2.19</v>
          </cell>
          <cell r="G1592">
            <v>74.44</v>
          </cell>
          <cell r="H1592">
            <v>0.55000000000000004</v>
          </cell>
          <cell r="I1592">
            <v>18.89</v>
          </cell>
          <cell r="J1592">
            <v>93.13</v>
          </cell>
        </row>
        <row r="1593">
          <cell r="A1593" t="str">
            <v>BSC_Wien_A</v>
          </cell>
          <cell r="B1593">
            <v>1336</v>
          </cell>
          <cell r="C1593" t="str">
            <v>WI01_MC_Milchgasse</v>
          </cell>
          <cell r="D1593">
            <v>1</v>
          </cell>
          <cell r="E1593">
            <v>1</v>
          </cell>
          <cell r="F1593">
            <v>1.53</v>
          </cell>
          <cell r="G1593">
            <v>52.21</v>
          </cell>
          <cell r="H1593">
            <v>0.22</v>
          </cell>
          <cell r="I1593">
            <v>7.43</v>
          </cell>
          <cell r="J1593">
            <v>36.619999999999997</v>
          </cell>
        </row>
        <row r="1594">
          <cell r="A1594" t="str">
            <v>BSC_Wien_N</v>
          </cell>
          <cell r="B1594">
            <v>1019</v>
          </cell>
          <cell r="C1594" t="str">
            <v>WI01_MC_Pass_Figlmuell</v>
          </cell>
          <cell r="D1594">
            <v>1</v>
          </cell>
          <cell r="E1594">
            <v>1</v>
          </cell>
          <cell r="F1594">
            <v>0.74</v>
          </cell>
          <cell r="G1594">
            <v>25.12</v>
          </cell>
          <cell r="H1594">
            <v>7.0000000000000007E-2</v>
          </cell>
          <cell r="I1594">
            <v>2.35</v>
          </cell>
          <cell r="J1594">
            <v>11.58</v>
          </cell>
        </row>
        <row r="1595">
          <cell r="A1595" t="str">
            <v>BSC_Wien_J</v>
          </cell>
          <cell r="B1595">
            <v>905</v>
          </cell>
          <cell r="C1595" t="str">
            <v>WI01_MC_Plankengasse</v>
          </cell>
          <cell r="D1595">
            <v>1</v>
          </cell>
          <cell r="E1595">
            <v>1</v>
          </cell>
          <cell r="F1595">
            <v>3.27</v>
          </cell>
          <cell r="G1595">
            <v>39.880000000000003</v>
          </cell>
          <cell r="H1595">
            <v>0.85</v>
          </cell>
          <cell r="I1595">
            <v>10.33</v>
          </cell>
          <cell r="J1595">
            <v>142.28</v>
          </cell>
        </row>
        <row r="1596">
          <cell r="A1596" t="str">
            <v>BSC_Wien_N</v>
          </cell>
          <cell r="B1596">
            <v>1262</v>
          </cell>
          <cell r="C1596" t="str">
            <v>WI01_MC_Rauhensteingasse</v>
          </cell>
          <cell r="D1596">
            <v>1</v>
          </cell>
          <cell r="E1596">
            <v>1</v>
          </cell>
          <cell r="F1596">
            <v>1.35</v>
          </cell>
          <cell r="G1596">
            <v>45.9</v>
          </cell>
          <cell r="H1596">
            <v>0.25</v>
          </cell>
          <cell r="I1596">
            <v>8.6</v>
          </cell>
          <cell r="J1596">
            <v>42.42</v>
          </cell>
        </row>
        <row r="1597">
          <cell r="A1597" t="str">
            <v>BSC_Wien_A</v>
          </cell>
          <cell r="B1597">
            <v>2287</v>
          </cell>
          <cell r="C1597" t="str">
            <v>WI01_MC_Renngasse</v>
          </cell>
          <cell r="D1597">
            <v>1</v>
          </cell>
          <cell r="E1597">
            <v>1</v>
          </cell>
          <cell r="F1597">
            <v>1.37</v>
          </cell>
          <cell r="G1597">
            <v>46.76</v>
          </cell>
          <cell r="H1597">
            <v>0.23</v>
          </cell>
          <cell r="I1597">
            <v>7.7</v>
          </cell>
          <cell r="J1597">
            <v>37.97</v>
          </cell>
        </row>
        <row r="1598">
          <cell r="A1598" t="str">
            <v>BSC_Wien_N</v>
          </cell>
          <cell r="B1598">
            <v>1184</v>
          </cell>
          <cell r="C1598" t="str">
            <v>WI01_MC_Riemergasse</v>
          </cell>
          <cell r="D1598">
            <v>1</v>
          </cell>
          <cell r="E1598">
            <v>1</v>
          </cell>
          <cell r="F1598">
            <v>1.49</v>
          </cell>
          <cell r="G1598">
            <v>50.59</v>
          </cell>
          <cell r="H1598">
            <v>0.37</v>
          </cell>
          <cell r="I1598">
            <v>12.64</v>
          </cell>
          <cell r="J1598">
            <v>62.35</v>
          </cell>
        </row>
        <row r="1599">
          <cell r="A1599" t="str">
            <v>BSC_Wien_A</v>
          </cell>
          <cell r="B1599">
            <v>1448</v>
          </cell>
          <cell r="C1599" t="str">
            <v>WI01_MC_Rudolfsplatz</v>
          </cell>
          <cell r="D1599">
            <v>1</v>
          </cell>
          <cell r="E1599">
            <v>1</v>
          </cell>
          <cell r="F1599">
            <v>2.17</v>
          </cell>
          <cell r="G1599">
            <v>26.46</v>
          </cell>
          <cell r="H1599">
            <v>0.46</v>
          </cell>
          <cell r="I1599">
            <v>5.67</v>
          </cell>
          <cell r="J1599">
            <v>78.09</v>
          </cell>
        </row>
        <row r="1600">
          <cell r="A1600" t="str">
            <v>BSC_Wien_J</v>
          </cell>
          <cell r="B1600">
            <v>2295</v>
          </cell>
          <cell r="C1600" t="str">
            <v>WI01_MC_Ruprechtsplatz</v>
          </cell>
          <cell r="D1600">
            <v>1</v>
          </cell>
          <cell r="E1600">
            <v>1</v>
          </cell>
          <cell r="F1600">
            <v>2.12</v>
          </cell>
          <cell r="G1600">
            <v>25.88</v>
          </cell>
          <cell r="H1600">
            <v>0.32</v>
          </cell>
          <cell r="I1600">
            <v>3.85</v>
          </cell>
          <cell r="J1600">
            <v>53.1</v>
          </cell>
        </row>
        <row r="1601">
          <cell r="A1601" t="str">
            <v>BSC_Wien_A</v>
          </cell>
          <cell r="B1601">
            <v>1320</v>
          </cell>
          <cell r="C1601" t="str">
            <v>WI01_MC_Salvatorgasse</v>
          </cell>
          <cell r="D1601">
            <v>1</v>
          </cell>
          <cell r="E1601">
            <v>1</v>
          </cell>
          <cell r="F1601">
            <v>0.81</v>
          </cell>
          <cell r="G1601">
            <v>27.68</v>
          </cell>
          <cell r="H1601">
            <v>0.14000000000000001</v>
          </cell>
          <cell r="I1601">
            <v>4.72</v>
          </cell>
          <cell r="J1601">
            <v>23.25</v>
          </cell>
        </row>
        <row r="1602">
          <cell r="A1602" t="str">
            <v>BSC_Wien_A</v>
          </cell>
          <cell r="B1602">
            <v>2291</v>
          </cell>
          <cell r="C1602" t="str">
            <v>WI01_MC_Salzgries</v>
          </cell>
          <cell r="D1602">
            <v>1</v>
          </cell>
          <cell r="E1602">
            <v>1</v>
          </cell>
          <cell r="F1602">
            <v>0.89</v>
          </cell>
          <cell r="G1602">
            <v>30.23</v>
          </cell>
          <cell r="H1602">
            <v>0.11</v>
          </cell>
          <cell r="I1602">
            <v>3.88</v>
          </cell>
          <cell r="J1602">
            <v>19.14</v>
          </cell>
        </row>
        <row r="1603">
          <cell r="A1603" t="str">
            <v>BSC_Wien_A</v>
          </cell>
          <cell r="B1603">
            <v>1312</v>
          </cell>
          <cell r="C1603" t="str">
            <v>WI01_MC_Schoenlaterngasse</v>
          </cell>
          <cell r="D1603">
            <v>1</v>
          </cell>
          <cell r="E1603">
            <v>1</v>
          </cell>
          <cell r="F1603">
            <v>1.06</v>
          </cell>
          <cell r="G1603">
            <v>36.03</v>
          </cell>
          <cell r="H1603">
            <v>0.14000000000000001</v>
          </cell>
          <cell r="I1603">
            <v>4.75</v>
          </cell>
          <cell r="J1603">
            <v>23.43</v>
          </cell>
        </row>
        <row r="1604">
          <cell r="A1604" t="str">
            <v>BSC_Wien_A</v>
          </cell>
          <cell r="B1604">
            <v>9148</v>
          </cell>
          <cell r="C1604" t="str">
            <v>WI01_MC_Schottengasse</v>
          </cell>
          <cell r="D1604">
            <v>1</v>
          </cell>
          <cell r="E1604">
            <v>1</v>
          </cell>
          <cell r="F1604">
            <v>12.69</v>
          </cell>
          <cell r="G1604">
            <v>154.75</v>
          </cell>
          <cell r="H1604">
            <v>2.66</v>
          </cell>
          <cell r="I1604">
            <v>32.42</v>
          </cell>
          <cell r="J1604">
            <v>446.6</v>
          </cell>
        </row>
        <row r="1605">
          <cell r="A1605" t="str">
            <v>BSC_Wien_N</v>
          </cell>
          <cell r="B1605">
            <v>1020</v>
          </cell>
          <cell r="C1605" t="str">
            <v>WI01_MC_Schulerstr</v>
          </cell>
          <cell r="D1605">
            <v>1</v>
          </cell>
          <cell r="E1605">
            <v>1</v>
          </cell>
          <cell r="F1605">
            <v>1.68</v>
          </cell>
          <cell r="G1605">
            <v>57.32</v>
          </cell>
          <cell r="H1605">
            <v>0.37</v>
          </cell>
          <cell r="I1605">
            <v>12.56</v>
          </cell>
          <cell r="J1605">
            <v>61.96</v>
          </cell>
        </row>
        <row r="1606">
          <cell r="A1606" t="str">
            <v>BSC_Wien_N</v>
          </cell>
          <cell r="B1606">
            <v>1329</v>
          </cell>
          <cell r="C1606" t="str">
            <v>WI01_MC_Seilerstaette</v>
          </cell>
          <cell r="D1606">
            <v>1</v>
          </cell>
          <cell r="E1606">
            <v>1</v>
          </cell>
          <cell r="F1606">
            <v>1.44</v>
          </cell>
          <cell r="G1606">
            <v>48.89</v>
          </cell>
          <cell r="H1606">
            <v>0.3</v>
          </cell>
          <cell r="I1606">
            <v>10.07</v>
          </cell>
          <cell r="J1606">
            <v>49.68</v>
          </cell>
        </row>
        <row r="1607">
          <cell r="A1607" t="str">
            <v>BSC_Wien_N</v>
          </cell>
          <cell r="B1607">
            <v>904</v>
          </cell>
          <cell r="C1607" t="str">
            <v>WI01_MC_Singerstr</v>
          </cell>
          <cell r="D1607">
            <v>1</v>
          </cell>
          <cell r="E1607">
            <v>1</v>
          </cell>
          <cell r="F1607">
            <v>7.08</v>
          </cell>
          <cell r="G1607">
            <v>86.4</v>
          </cell>
          <cell r="H1607">
            <v>1.96</v>
          </cell>
          <cell r="I1607">
            <v>23.91</v>
          </cell>
          <cell r="J1607">
            <v>329.4</v>
          </cell>
        </row>
        <row r="1608">
          <cell r="A1608" t="str">
            <v>BSC_Wien_A</v>
          </cell>
          <cell r="B1608">
            <v>1328</v>
          </cell>
          <cell r="C1608" t="str">
            <v>WI01_MC_Sonnenfelsgasse</v>
          </cell>
          <cell r="D1608">
            <v>1</v>
          </cell>
          <cell r="E1608">
            <v>1</v>
          </cell>
          <cell r="F1608">
            <v>0.61</v>
          </cell>
          <cell r="G1608">
            <v>20.87</v>
          </cell>
          <cell r="H1608">
            <v>0.12</v>
          </cell>
          <cell r="I1608">
            <v>3.99</v>
          </cell>
          <cell r="J1608">
            <v>19.690000000000001</v>
          </cell>
        </row>
        <row r="1609">
          <cell r="A1609" t="str">
            <v>BSC_Wien_N</v>
          </cell>
          <cell r="B1609">
            <v>1183</v>
          </cell>
          <cell r="C1609" t="str">
            <v>WI01_MC_Stephansplatz</v>
          </cell>
          <cell r="D1609">
            <v>1</v>
          </cell>
          <cell r="E1609">
            <v>1</v>
          </cell>
          <cell r="F1609">
            <v>0.78</v>
          </cell>
          <cell r="G1609">
            <v>26.49</v>
          </cell>
          <cell r="H1609">
            <v>0.15</v>
          </cell>
          <cell r="I1609">
            <v>5.19</v>
          </cell>
          <cell r="J1609">
            <v>25.58</v>
          </cell>
        </row>
        <row r="1610">
          <cell r="A1610" t="str">
            <v>BSC_Wien_N</v>
          </cell>
          <cell r="B1610">
            <v>1327</v>
          </cell>
          <cell r="C1610" t="str">
            <v>WI01_MC_Stubenbastei</v>
          </cell>
          <cell r="D1610">
            <v>1</v>
          </cell>
          <cell r="E1610">
            <v>1</v>
          </cell>
          <cell r="F1610">
            <v>1.5</v>
          </cell>
          <cell r="G1610">
            <v>51.27</v>
          </cell>
          <cell r="H1610">
            <v>0.34</v>
          </cell>
          <cell r="I1610">
            <v>11.7</v>
          </cell>
          <cell r="J1610">
            <v>57.68</v>
          </cell>
        </row>
        <row r="1611">
          <cell r="A1611" t="str">
            <v>BSC_Wien_J</v>
          </cell>
          <cell r="B1611">
            <v>1333</v>
          </cell>
          <cell r="C1611" t="str">
            <v>WI01_MC_Walfischgasse</v>
          </cell>
          <cell r="D1611">
            <v>1</v>
          </cell>
          <cell r="E1611">
            <v>1</v>
          </cell>
          <cell r="F1611">
            <v>1.8</v>
          </cell>
          <cell r="G1611">
            <v>21.98</v>
          </cell>
          <cell r="H1611">
            <v>0.49</v>
          </cell>
          <cell r="I1611">
            <v>5.99</v>
          </cell>
          <cell r="J1611">
            <v>82.47</v>
          </cell>
        </row>
        <row r="1612">
          <cell r="A1612" t="str">
            <v>BSC_Wien_A</v>
          </cell>
          <cell r="B1612">
            <v>1384</v>
          </cell>
          <cell r="C1612" t="str">
            <v>WI01_MC_Werdertorgasse</v>
          </cell>
          <cell r="D1612">
            <v>1</v>
          </cell>
          <cell r="E1612">
            <v>1</v>
          </cell>
          <cell r="F1612">
            <v>1.62</v>
          </cell>
          <cell r="G1612">
            <v>55.1</v>
          </cell>
          <cell r="H1612">
            <v>0.32</v>
          </cell>
          <cell r="I1612">
            <v>10.84</v>
          </cell>
          <cell r="J1612">
            <v>53.46</v>
          </cell>
        </row>
        <row r="1613">
          <cell r="A1613" t="str">
            <v>BSC_Wien_A</v>
          </cell>
          <cell r="B1613">
            <v>1383</v>
          </cell>
          <cell r="C1613" t="str">
            <v>WI01_MC_Wipplingerstr_A</v>
          </cell>
          <cell r="D1613">
            <v>1</v>
          </cell>
          <cell r="E1613">
            <v>1</v>
          </cell>
          <cell r="F1613">
            <v>0.96</v>
          </cell>
          <cell r="G1613">
            <v>32.79</v>
          </cell>
          <cell r="H1613">
            <v>0.16</v>
          </cell>
          <cell r="I1613">
            <v>5.6</v>
          </cell>
          <cell r="J1613">
            <v>27.64</v>
          </cell>
        </row>
        <row r="1614">
          <cell r="A1614" t="str">
            <v>BSC_Wien_A</v>
          </cell>
          <cell r="B1614">
            <v>2296</v>
          </cell>
          <cell r="C1614" t="str">
            <v>WI01_MC_Wipplingerstr_B</v>
          </cell>
          <cell r="D1614">
            <v>1</v>
          </cell>
          <cell r="E1614">
            <v>1</v>
          </cell>
          <cell r="F1614">
            <v>1.99</v>
          </cell>
          <cell r="G1614">
            <v>24.24</v>
          </cell>
          <cell r="H1614">
            <v>0.47</v>
          </cell>
          <cell r="I1614">
            <v>5.71</v>
          </cell>
          <cell r="J1614">
            <v>78.709999999999994</v>
          </cell>
        </row>
        <row r="1615">
          <cell r="A1615" t="str">
            <v>BSC_Wien_N</v>
          </cell>
          <cell r="B1615">
            <v>1024</v>
          </cell>
          <cell r="C1615" t="str">
            <v>WI01_MC_Wollzeile_A</v>
          </cell>
          <cell r="D1615">
            <v>1</v>
          </cell>
          <cell r="E1615">
            <v>1</v>
          </cell>
          <cell r="F1615">
            <v>1.59</v>
          </cell>
          <cell r="G1615">
            <v>54.25</v>
          </cell>
          <cell r="H1615">
            <v>0.31</v>
          </cell>
          <cell r="I1615">
            <v>10.68</v>
          </cell>
          <cell r="J1615">
            <v>52.66</v>
          </cell>
        </row>
        <row r="1616">
          <cell r="A1616" t="str">
            <v>BSC_Wien_N</v>
          </cell>
          <cell r="B1616">
            <v>1452</v>
          </cell>
          <cell r="C1616" t="str">
            <v>WI01_MC_Wollzeile_B</v>
          </cell>
          <cell r="D1616">
            <v>1</v>
          </cell>
          <cell r="E1616">
            <v>1</v>
          </cell>
          <cell r="F1616">
            <v>1.51</v>
          </cell>
          <cell r="G1616">
            <v>51.36</v>
          </cell>
          <cell r="H1616">
            <v>0.35</v>
          </cell>
          <cell r="I1616">
            <v>11.82</v>
          </cell>
          <cell r="J1616">
            <v>58.28</v>
          </cell>
        </row>
        <row r="1617">
          <cell r="A1617" t="str">
            <v>BSC_Wien_J</v>
          </cell>
          <cell r="B1617">
            <v>2685</v>
          </cell>
          <cell r="C1617" t="str">
            <v>WI01_Nibelungengasse</v>
          </cell>
          <cell r="D1617">
            <v>1</v>
          </cell>
          <cell r="E1617">
            <v>1</v>
          </cell>
          <cell r="F1617">
            <v>7.98</v>
          </cell>
          <cell r="G1617">
            <v>97.34</v>
          </cell>
          <cell r="H1617">
            <v>1.1399999999999999</v>
          </cell>
          <cell r="I1617">
            <v>13.91</v>
          </cell>
          <cell r="J1617">
            <v>191.66</v>
          </cell>
        </row>
        <row r="1618">
          <cell r="A1618" t="str">
            <v>BSC_Wien_J</v>
          </cell>
          <cell r="B1618">
            <v>3085</v>
          </cell>
          <cell r="C1618" t="str">
            <v>WI01_Nibelungengasse</v>
          </cell>
          <cell r="D1618">
            <v>1</v>
          </cell>
          <cell r="E1618">
            <v>2</v>
          </cell>
          <cell r="F1618">
            <v>9.9499999999999993</v>
          </cell>
          <cell r="G1618">
            <v>121.28</v>
          </cell>
          <cell r="H1618">
            <v>3.05</v>
          </cell>
          <cell r="I1618">
            <v>37.14</v>
          </cell>
          <cell r="J1618">
            <v>511.63</v>
          </cell>
        </row>
        <row r="1619">
          <cell r="A1619" t="str">
            <v>BSC_Wien_J</v>
          </cell>
          <cell r="B1619">
            <v>3785</v>
          </cell>
          <cell r="C1619" t="str">
            <v>WI01_Nibelungengasse</v>
          </cell>
          <cell r="D1619">
            <v>1</v>
          </cell>
          <cell r="E1619">
            <v>3</v>
          </cell>
          <cell r="F1619">
            <v>7.1</v>
          </cell>
          <cell r="G1619">
            <v>86.55</v>
          </cell>
          <cell r="H1619">
            <v>2.14</v>
          </cell>
          <cell r="I1619">
            <v>26.12</v>
          </cell>
          <cell r="J1619">
            <v>359.8</v>
          </cell>
        </row>
        <row r="1620">
          <cell r="A1620" t="str">
            <v>BSC_Wien_N</v>
          </cell>
          <cell r="B1620">
            <v>28</v>
          </cell>
          <cell r="C1620" t="str">
            <v>WI01_Parkring</v>
          </cell>
          <cell r="D1620">
            <v>1</v>
          </cell>
          <cell r="E1620">
            <v>1</v>
          </cell>
          <cell r="F1620">
            <v>5.41</v>
          </cell>
          <cell r="G1620">
            <v>65.97</v>
          </cell>
          <cell r="H1620">
            <v>1.65</v>
          </cell>
          <cell r="I1620">
            <v>20.18</v>
          </cell>
          <cell r="J1620">
            <v>278.01</v>
          </cell>
        </row>
        <row r="1621">
          <cell r="A1621" t="str">
            <v>BSC_Wien_N</v>
          </cell>
          <cell r="B1621">
            <v>29</v>
          </cell>
          <cell r="C1621" t="str">
            <v>WI01_Parkring</v>
          </cell>
          <cell r="D1621">
            <v>1</v>
          </cell>
          <cell r="E1621">
            <v>2</v>
          </cell>
          <cell r="F1621">
            <v>4.79</v>
          </cell>
          <cell r="G1621">
            <v>58.35</v>
          </cell>
          <cell r="H1621">
            <v>1.37</v>
          </cell>
          <cell r="I1621">
            <v>16.66</v>
          </cell>
          <cell r="J1621">
            <v>229.51</v>
          </cell>
        </row>
        <row r="1622">
          <cell r="A1622" t="str">
            <v>BSC_Wien_N</v>
          </cell>
          <cell r="B1622">
            <v>30</v>
          </cell>
          <cell r="C1622" t="str">
            <v>WI01_Parkring</v>
          </cell>
          <cell r="D1622">
            <v>1</v>
          </cell>
          <cell r="E1622">
            <v>3</v>
          </cell>
          <cell r="F1622">
            <v>8.33</v>
          </cell>
          <cell r="G1622">
            <v>101.55</v>
          </cell>
          <cell r="H1622">
            <v>2.67</v>
          </cell>
          <cell r="I1622">
            <v>32.520000000000003</v>
          </cell>
          <cell r="J1622">
            <v>447.95</v>
          </cell>
        </row>
        <row r="1623">
          <cell r="A1623" t="str">
            <v>BSC_Wien_A</v>
          </cell>
          <cell r="B1623">
            <v>10</v>
          </cell>
          <cell r="C1623" t="str">
            <v>WI01_Uraniastr</v>
          </cell>
          <cell r="D1623">
            <v>1</v>
          </cell>
          <cell r="E1623">
            <v>1</v>
          </cell>
          <cell r="F1623">
            <v>6.71</v>
          </cell>
          <cell r="G1623">
            <v>81.86</v>
          </cell>
          <cell r="H1623">
            <v>2.13</v>
          </cell>
          <cell r="I1623">
            <v>26</v>
          </cell>
          <cell r="J1623">
            <v>358.2</v>
          </cell>
        </row>
        <row r="1624">
          <cell r="A1624" t="str">
            <v>BSC_Wien_A</v>
          </cell>
          <cell r="B1624">
            <v>11</v>
          </cell>
          <cell r="C1624" t="str">
            <v>WI01_Uraniastr</v>
          </cell>
          <cell r="D1624">
            <v>1</v>
          </cell>
          <cell r="E1624">
            <v>2</v>
          </cell>
          <cell r="F1624">
            <v>3.79</v>
          </cell>
          <cell r="G1624">
            <v>46.22</v>
          </cell>
          <cell r="H1624">
            <v>0.65</v>
          </cell>
          <cell r="I1624">
            <v>7.9</v>
          </cell>
          <cell r="J1624">
            <v>108.77</v>
          </cell>
        </row>
        <row r="1625">
          <cell r="A1625" t="str">
            <v>BSC_Wien_A</v>
          </cell>
          <cell r="B1625">
            <v>12</v>
          </cell>
          <cell r="C1625" t="str">
            <v>WI01_Uraniastr</v>
          </cell>
          <cell r="D1625">
            <v>1</v>
          </cell>
          <cell r="E1625">
            <v>3</v>
          </cell>
          <cell r="F1625">
            <v>9.9700000000000006</v>
          </cell>
          <cell r="G1625">
            <v>121.61</v>
          </cell>
          <cell r="H1625">
            <v>3.35</v>
          </cell>
          <cell r="I1625">
            <v>40.880000000000003</v>
          </cell>
          <cell r="J1625">
            <v>563.24</v>
          </cell>
        </row>
        <row r="1626">
          <cell r="A1626" t="str">
            <v>BSC_Wien_A</v>
          </cell>
          <cell r="B1626">
            <v>2139</v>
          </cell>
          <cell r="C1626" t="str">
            <v>WI02_Boecklinstr</v>
          </cell>
          <cell r="D1626">
            <v>1</v>
          </cell>
          <cell r="E1626">
            <v>1</v>
          </cell>
          <cell r="F1626">
            <v>3.56</v>
          </cell>
          <cell r="G1626">
            <v>121.19</v>
          </cell>
          <cell r="H1626">
            <v>0.84</v>
          </cell>
          <cell r="I1626">
            <v>28.49</v>
          </cell>
          <cell r="J1626">
            <v>140.47999999999999</v>
          </cell>
        </row>
        <row r="1627">
          <cell r="A1627" t="str">
            <v>BSC_Wien_A</v>
          </cell>
          <cell r="B1627">
            <v>2141</v>
          </cell>
          <cell r="C1627" t="str">
            <v>WI02_Boecklinstr</v>
          </cell>
          <cell r="D1627">
            <v>1</v>
          </cell>
          <cell r="E1627">
            <v>2</v>
          </cell>
          <cell r="F1627">
            <v>9.4</v>
          </cell>
          <cell r="G1627">
            <v>114.66</v>
          </cell>
          <cell r="H1627">
            <v>3.18</v>
          </cell>
          <cell r="I1627">
            <v>38.76</v>
          </cell>
          <cell r="J1627">
            <v>534.02</v>
          </cell>
        </row>
        <row r="1628">
          <cell r="A1628" t="str">
            <v>BSC_Wien_A</v>
          </cell>
          <cell r="B1628">
            <v>2442</v>
          </cell>
          <cell r="C1628" t="str">
            <v>WI02_Boecklinstr</v>
          </cell>
          <cell r="D1628">
            <v>2</v>
          </cell>
          <cell r="E1628">
            <v>1</v>
          </cell>
          <cell r="F1628">
            <v>5.54</v>
          </cell>
          <cell r="G1628">
            <v>67.62</v>
          </cell>
          <cell r="H1628">
            <v>1.61</v>
          </cell>
          <cell r="I1628">
            <v>19.63</v>
          </cell>
          <cell r="J1628">
            <v>270.42</v>
          </cell>
        </row>
        <row r="1629">
          <cell r="A1629" t="str">
            <v>BSC_Wien_G</v>
          </cell>
          <cell r="B1629">
            <v>2185</v>
          </cell>
          <cell r="C1629" t="str">
            <v>WI02_Handelskai</v>
          </cell>
          <cell r="D1629">
            <v>1</v>
          </cell>
          <cell r="E1629">
            <v>1</v>
          </cell>
          <cell r="F1629">
            <v>6.63</v>
          </cell>
          <cell r="G1629">
            <v>80.819999999999993</v>
          </cell>
          <cell r="H1629">
            <v>1.18</v>
          </cell>
          <cell r="I1629">
            <v>14.42</v>
          </cell>
          <cell r="J1629">
            <v>198.67</v>
          </cell>
        </row>
        <row r="1630">
          <cell r="A1630" t="str">
            <v>BSC_Wien_G</v>
          </cell>
          <cell r="B1630">
            <v>2285</v>
          </cell>
          <cell r="C1630" t="str">
            <v>WI02_Handelskai</v>
          </cell>
          <cell r="D1630">
            <v>1</v>
          </cell>
          <cell r="E1630">
            <v>2</v>
          </cell>
          <cell r="F1630">
            <v>4.45</v>
          </cell>
          <cell r="G1630">
            <v>54.21</v>
          </cell>
          <cell r="H1630">
            <v>0.73</v>
          </cell>
          <cell r="I1630">
            <v>8.94</v>
          </cell>
          <cell r="J1630">
            <v>123.11</v>
          </cell>
        </row>
        <row r="1631">
          <cell r="A1631" t="str">
            <v>BSC_Wien_G</v>
          </cell>
          <cell r="B1631">
            <v>12200</v>
          </cell>
          <cell r="C1631" t="str">
            <v>WI02_Handelskai</v>
          </cell>
          <cell r="D1631">
            <v>1</v>
          </cell>
          <cell r="E1631">
            <v>3</v>
          </cell>
          <cell r="F1631">
            <v>2.35</v>
          </cell>
          <cell r="G1631">
            <v>28.63</v>
          </cell>
          <cell r="H1631">
            <v>0.38</v>
          </cell>
          <cell r="I1631">
            <v>4.6399999999999997</v>
          </cell>
          <cell r="J1631">
            <v>63.93</v>
          </cell>
        </row>
        <row r="1632">
          <cell r="A1632" t="str">
            <v>BSC_Wien_A</v>
          </cell>
          <cell r="B1632">
            <v>9110</v>
          </cell>
          <cell r="C1632" t="str">
            <v>WI02_MC_Heinestr</v>
          </cell>
          <cell r="D1632">
            <v>1</v>
          </cell>
          <cell r="E1632">
            <v>1</v>
          </cell>
          <cell r="F1632">
            <v>2.4</v>
          </cell>
          <cell r="G1632">
            <v>81.67</v>
          </cell>
          <cell r="H1632">
            <v>0.77</v>
          </cell>
          <cell r="I1632">
            <v>26.28</v>
          </cell>
          <cell r="J1632">
            <v>129.6</v>
          </cell>
        </row>
        <row r="1633">
          <cell r="A1633" t="str">
            <v>BSC_Wien_A</v>
          </cell>
          <cell r="B1633">
            <v>8800</v>
          </cell>
          <cell r="C1633" t="str">
            <v>WI02_MC_Obere_Augartenstr</v>
          </cell>
          <cell r="D1633">
            <v>1</v>
          </cell>
          <cell r="E1633">
            <v>1</v>
          </cell>
          <cell r="F1633">
            <v>3.89</v>
          </cell>
          <cell r="G1633">
            <v>47.47</v>
          </cell>
          <cell r="H1633">
            <v>1.18</v>
          </cell>
          <cell r="I1633">
            <v>14.37</v>
          </cell>
          <cell r="J1633">
            <v>197.91</v>
          </cell>
        </row>
        <row r="1634">
          <cell r="A1634" t="str">
            <v>BSC_Wien_G</v>
          </cell>
          <cell r="B1634">
            <v>1440</v>
          </cell>
          <cell r="C1634" t="str">
            <v>WI02_MC_Praterstadion</v>
          </cell>
          <cell r="D1634">
            <v>1</v>
          </cell>
          <cell r="E1634">
            <v>1</v>
          </cell>
          <cell r="F1634">
            <v>1.78</v>
          </cell>
          <cell r="G1634">
            <v>21.74</v>
          </cell>
          <cell r="H1634">
            <v>0.24</v>
          </cell>
          <cell r="I1634">
            <v>2.89</v>
          </cell>
          <cell r="J1634">
            <v>39.76</v>
          </cell>
        </row>
        <row r="1635">
          <cell r="A1635" t="str">
            <v>BSC_Wien_G</v>
          </cell>
          <cell r="B1635">
            <v>13</v>
          </cell>
          <cell r="C1635" t="str">
            <v>WI02_Messegelaende</v>
          </cell>
          <cell r="D1635">
            <v>1</v>
          </cell>
          <cell r="E1635">
            <v>1</v>
          </cell>
          <cell r="F1635">
            <v>0.81</v>
          </cell>
          <cell r="G1635">
            <v>4.04</v>
          </cell>
          <cell r="H1635">
            <v>0.08</v>
          </cell>
          <cell r="I1635">
            <v>0.41</v>
          </cell>
          <cell r="J1635">
            <v>13.85</v>
          </cell>
        </row>
        <row r="1636">
          <cell r="A1636" t="str">
            <v>BSC_Wien_G</v>
          </cell>
          <cell r="B1636">
            <v>14</v>
          </cell>
          <cell r="C1636" t="str">
            <v>WI02_Messegelaende</v>
          </cell>
          <cell r="D1636">
            <v>1</v>
          </cell>
          <cell r="E1636">
            <v>2</v>
          </cell>
          <cell r="F1636">
            <v>2.94</v>
          </cell>
          <cell r="G1636">
            <v>35.82</v>
          </cell>
          <cell r="H1636">
            <v>0.31</v>
          </cell>
          <cell r="I1636">
            <v>3.76</v>
          </cell>
          <cell r="J1636">
            <v>51.75</v>
          </cell>
        </row>
        <row r="1637">
          <cell r="A1637" t="str">
            <v>BSC_Wien_G</v>
          </cell>
          <cell r="B1637">
            <v>12943</v>
          </cell>
          <cell r="C1637" t="str">
            <v>WI02_Messegelaende</v>
          </cell>
          <cell r="D1637">
            <v>2</v>
          </cell>
          <cell r="E1637">
            <v>1</v>
          </cell>
          <cell r="F1637">
            <v>0.38</v>
          </cell>
          <cell r="G1637">
            <v>4.57</v>
          </cell>
          <cell r="H1637">
            <v>0.03</v>
          </cell>
          <cell r="I1637">
            <v>0.31</v>
          </cell>
          <cell r="J1637">
            <v>4.25</v>
          </cell>
        </row>
        <row r="1638">
          <cell r="A1638" t="str">
            <v>BSC_Wien_G</v>
          </cell>
          <cell r="B1638">
            <v>2341</v>
          </cell>
          <cell r="C1638" t="str">
            <v>WI02_Mexikoplatz</v>
          </cell>
          <cell r="D1638">
            <v>1</v>
          </cell>
          <cell r="E1638">
            <v>1</v>
          </cell>
          <cell r="F1638">
            <v>5.16</v>
          </cell>
          <cell r="G1638">
            <v>62.89</v>
          </cell>
          <cell r="H1638">
            <v>0.6</v>
          </cell>
          <cell r="I1638">
            <v>7.32</v>
          </cell>
          <cell r="J1638">
            <v>100.84</v>
          </cell>
        </row>
        <row r="1639">
          <cell r="A1639" t="str">
            <v>BSC_Wien_G</v>
          </cell>
          <cell r="B1639">
            <v>2342</v>
          </cell>
          <cell r="C1639" t="str">
            <v>WI02_Mexikoplatz</v>
          </cell>
          <cell r="D1639">
            <v>1</v>
          </cell>
          <cell r="E1639">
            <v>2</v>
          </cell>
          <cell r="F1639">
            <v>7.32</v>
          </cell>
          <cell r="G1639">
            <v>89.2</v>
          </cell>
          <cell r="H1639">
            <v>2.2200000000000002</v>
          </cell>
          <cell r="I1639">
            <v>27.09</v>
          </cell>
          <cell r="J1639">
            <v>373.15</v>
          </cell>
        </row>
        <row r="1640">
          <cell r="A1640" t="str">
            <v>BSC_Wien_G</v>
          </cell>
          <cell r="B1640">
            <v>2343</v>
          </cell>
          <cell r="C1640" t="str">
            <v>WI02_Mexikoplatz</v>
          </cell>
          <cell r="D1640">
            <v>1</v>
          </cell>
          <cell r="E1640">
            <v>3</v>
          </cell>
          <cell r="F1640">
            <v>4.26</v>
          </cell>
          <cell r="G1640">
            <v>51.95</v>
          </cell>
          <cell r="H1640">
            <v>1.54</v>
          </cell>
          <cell r="I1640">
            <v>18.75</v>
          </cell>
          <cell r="J1640">
            <v>258.29000000000002</v>
          </cell>
        </row>
        <row r="1641">
          <cell r="A1641" t="str">
            <v>BSC_Wien_G</v>
          </cell>
          <cell r="B1641">
            <v>346</v>
          </cell>
          <cell r="C1641" t="str">
            <v>WI02_Nordbahnstr</v>
          </cell>
          <cell r="D1641">
            <v>1</v>
          </cell>
          <cell r="E1641">
            <v>1</v>
          </cell>
          <cell r="F1641">
            <v>6.21</v>
          </cell>
          <cell r="G1641">
            <v>75.760000000000005</v>
          </cell>
          <cell r="H1641">
            <v>2.23</v>
          </cell>
          <cell r="I1641">
            <v>27.18</v>
          </cell>
          <cell r="J1641">
            <v>374.41</v>
          </cell>
        </row>
        <row r="1642">
          <cell r="A1642" t="str">
            <v>BSC_Wien_G</v>
          </cell>
          <cell r="B1642">
            <v>347</v>
          </cell>
          <cell r="C1642" t="str">
            <v>WI02_Nordbahnstr</v>
          </cell>
          <cell r="D1642">
            <v>1</v>
          </cell>
          <cell r="E1642">
            <v>2</v>
          </cell>
          <cell r="F1642">
            <v>5.12</v>
          </cell>
          <cell r="G1642">
            <v>62.44</v>
          </cell>
          <cell r="H1642">
            <v>1.87</v>
          </cell>
          <cell r="I1642">
            <v>22.81</v>
          </cell>
          <cell r="J1642">
            <v>314.2</v>
          </cell>
        </row>
        <row r="1643">
          <cell r="A1643" t="str">
            <v>BSC_Wien_G</v>
          </cell>
          <cell r="B1643">
            <v>348</v>
          </cell>
          <cell r="C1643" t="str">
            <v>WI02_Nordbahnstr</v>
          </cell>
          <cell r="D1643">
            <v>1</v>
          </cell>
          <cell r="E1643">
            <v>3</v>
          </cell>
          <cell r="F1643">
            <v>5.74</v>
          </cell>
          <cell r="G1643">
            <v>69.97</v>
          </cell>
          <cell r="H1643">
            <v>1.86</v>
          </cell>
          <cell r="I1643">
            <v>22.7</v>
          </cell>
          <cell r="J1643">
            <v>312.79000000000002</v>
          </cell>
        </row>
        <row r="1644">
          <cell r="A1644" t="str">
            <v>BSC_Wien_G</v>
          </cell>
          <cell r="B1644">
            <v>1595</v>
          </cell>
          <cell r="C1644" t="str">
            <v>WI02_Praterstadion</v>
          </cell>
          <cell r="D1644">
            <v>1</v>
          </cell>
          <cell r="E1644">
            <v>1</v>
          </cell>
          <cell r="F1644">
            <v>3.91</v>
          </cell>
          <cell r="G1644">
            <v>47.65</v>
          </cell>
          <cell r="H1644">
            <v>0.39</v>
          </cell>
          <cell r="I1644">
            <v>4.74</v>
          </cell>
          <cell r="J1644">
            <v>65.319999999999993</v>
          </cell>
        </row>
        <row r="1645">
          <cell r="A1645" t="str">
            <v>BSC_Wien_G</v>
          </cell>
          <cell r="B1645">
            <v>2370</v>
          </cell>
          <cell r="C1645" t="str">
            <v>WI02_Praterstadion</v>
          </cell>
          <cell r="D1645">
            <v>2</v>
          </cell>
          <cell r="E1645">
            <v>1</v>
          </cell>
          <cell r="F1645">
            <v>1.91</v>
          </cell>
          <cell r="G1645">
            <v>64.98</v>
          </cell>
          <cell r="H1645">
            <v>0.43</v>
          </cell>
          <cell r="I1645">
            <v>14.57</v>
          </cell>
          <cell r="J1645">
            <v>71.86</v>
          </cell>
        </row>
        <row r="1646">
          <cell r="A1646" t="str">
            <v>BSC_Wien_A</v>
          </cell>
          <cell r="B1646">
            <v>127</v>
          </cell>
          <cell r="C1646" t="str">
            <v>WI02_Praterstern</v>
          </cell>
          <cell r="D1646">
            <v>1</v>
          </cell>
          <cell r="E1646">
            <v>1</v>
          </cell>
          <cell r="F1646">
            <v>8.42</v>
          </cell>
          <cell r="G1646">
            <v>102.71</v>
          </cell>
          <cell r="H1646">
            <v>2.94</v>
          </cell>
          <cell r="I1646">
            <v>35.89</v>
          </cell>
          <cell r="J1646">
            <v>494.49</v>
          </cell>
        </row>
        <row r="1647">
          <cell r="A1647" t="str">
            <v>BSC_Wien_A</v>
          </cell>
          <cell r="B1647">
            <v>128</v>
          </cell>
          <cell r="C1647" t="str">
            <v>WI02_Praterstern</v>
          </cell>
          <cell r="D1647">
            <v>1</v>
          </cell>
          <cell r="E1647">
            <v>2</v>
          </cell>
          <cell r="F1647">
            <v>6.67</v>
          </cell>
          <cell r="G1647">
            <v>81.34</v>
          </cell>
          <cell r="H1647">
            <v>2.12</v>
          </cell>
          <cell r="I1647">
            <v>25.79</v>
          </cell>
          <cell r="J1647">
            <v>355.36</v>
          </cell>
        </row>
        <row r="1648">
          <cell r="A1648" t="str">
            <v>BSC_Wien_A</v>
          </cell>
          <cell r="B1648">
            <v>129</v>
          </cell>
          <cell r="C1648" t="str">
            <v>WI02_Praterstern</v>
          </cell>
          <cell r="D1648">
            <v>1</v>
          </cell>
          <cell r="E1648">
            <v>3</v>
          </cell>
          <cell r="F1648">
            <v>8.75</v>
          </cell>
          <cell r="G1648">
            <v>106.73</v>
          </cell>
          <cell r="H1648">
            <v>3.21</v>
          </cell>
          <cell r="I1648">
            <v>39.17</v>
          </cell>
          <cell r="J1648">
            <v>539.62</v>
          </cell>
        </row>
        <row r="1649">
          <cell r="A1649" t="str">
            <v>BSC_Wien_A</v>
          </cell>
          <cell r="B1649">
            <v>3885</v>
          </cell>
          <cell r="C1649" t="str">
            <v>WI02_Schiffsamtsgasse</v>
          </cell>
          <cell r="D1649">
            <v>1</v>
          </cell>
          <cell r="E1649">
            <v>1</v>
          </cell>
          <cell r="F1649">
            <v>8.4499999999999993</v>
          </cell>
          <cell r="G1649">
            <v>103.04</v>
          </cell>
          <cell r="H1649">
            <v>2.85</v>
          </cell>
          <cell r="I1649">
            <v>34.74</v>
          </cell>
          <cell r="J1649">
            <v>478.58</v>
          </cell>
        </row>
        <row r="1650">
          <cell r="A1650" t="str">
            <v>BSC_Wien_A</v>
          </cell>
          <cell r="B1650">
            <v>3985</v>
          </cell>
          <cell r="C1650" t="str">
            <v>WI02_Schiffsamtsgasse</v>
          </cell>
          <cell r="D1650">
            <v>1</v>
          </cell>
          <cell r="E1650">
            <v>2</v>
          </cell>
          <cell r="F1650">
            <v>9.02</v>
          </cell>
          <cell r="G1650">
            <v>109.93</v>
          </cell>
          <cell r="H1650">
            <v>2.5299999999999998</v>
          </cell>
          <cell r="I1650">
            <v>30.87</v>
          </cell>
          <cell r="J1650">
            <v>425.22</v>
          </cell>
        </row>
        <row r="1651">
          <cell r="A1651" t="str">
            <v>BSC_Wien_A</v>
          </cell>
          <cell r="B1651">
            <v>85</v>
          </cell>
          <cell r="C1651" t="str">
            <v>WI02_Schiffsamtsgasse</v>
          </cell>
          <cell r="D1651">
            <v>1</v>
          </cell>
          <cell r="E1651">
            <v>3</v>
          </cell>
          <cell r="F1651">
            <v>10.59</v>
          </cell>
          <cell r="G1651">
            <v>129.16999999999999</v>
          </cell>
          <cell r="H1651">
            <v>2.34</v>
          </cell>
          <cell r="I1651">
            <v>28.58</v>
          </cell>
          <cell r="J1651">
            <v>393.75</v>
          </cell>
        </row>
        <row r="1652">
          <cell r="A1652" t="str">
            <v>BSC_Wien_G</v>
          </cell>
          <cell r="B1652">
            <v>2163</v>
          </cell>
          <cell r="C1652" t="str">
            <v>WI02_Seitenhafenstr</v>
          </cell>
          <cell r="D1652">
            <v>1</v>
          </cell>
          <cell r="E1652">
            <v>1</v>
          </cell>
          <cell r="F1652">
            <v>1.85</v>
          </cell>
          <cell r="G1652">
            <v>20.51</v>
          </cell>
          <cell r="H1652">
            <v>0.36</v>
          </cell>
          <cell r="I1652">
            <v>4.0199999999999996</v>
          </cell>
          <cell r="J1652">
            <v>60.8</v>
          </cell>
        </row>
        <row r="1653">
          <cell r="A1653" t="str">
            <v>BSC_Wien_G</v>
          </cell>
          <cell r="B1653">
            <v>2164</v>
          </cell>
          <cell r="C1653" t="str">
            <v>WI02_Seitenhafenstr</v>
          </cell>
          <cell r="D1653">
            <v>1</v>
          </cell>
          <cell r="E1653">
            <v>2</v>
          </cell>
          <cell r="F1653">
            <v>1.25</v>
          </cell>
          <cell r="G1653">
            <v>15.3</v>
          </cell>
          <cell r="H1653">
            <v>0.23</v>
          </cell>
          <cell r="I1653">
            <v>2.76</v>
          </cell>
          <cell r="J1653">
            <v>37.979999999999997</v>
          </cell>
        </row>
        <row r="1654">
          <cell r="A1654" t="str">
            <v>BSC_Wien_J</v>
          </cell>
          <cell r="B1654">
            <v>176</v>
          </cell>
          <cell r="C1654" t="str">
            <v>WI03_Fasangasse</v>
          </cell>
          <cell r="D1654">
            <v>1</v>
          </cell>
          <cell r="E1654">
            <v>1</v>
          </cell>
          <cell r="F1654">
            <v>8.4600000000000009</v>
          </cell>
          <cell r="G1654">
            <v>103.14</v>
          </cell>
          <cell r="H1654">
            <v>2.16</v>
          </cell>
          <cell r="I1654">
            <v>26.29</v>
          </cell>
          <cell r="J1654">
            <v>362.23</v>
          </cell>
        </row>
        <row r="1655">
          <cell r="A1655" t="str">
            <v>BSC_Wien_J</v>
          </cell>
          <cell r="B1655">
            <v>177</v>
          </cell>
          <cell r="C1655" t="str">
            <v>WI03_Fasangasse</v>
          </cell>
          <cell r="D1655">
            <v>1</v>
          </cell>
          <cell r="E1655">
            <v>2</v>
          </cell>
          <cell r="F1655">
            <v>5.25</v>
          </cell>
          <cell r="G1655">
            <v>64.08</v>
          </cell>
          <cell r="H1655">
            <v>1.57</v>
          </cell>
          <cell r="I1655">
            <v>19.12</v>
          </cell>
          <cell r="J1655">
            <v>263.39</v>
          </cell>
        </row>
        <row r="1656">
          <cell r="A1656" t="str">
            <v>BSC_Wien_J</v>
          </cell>
          <cell r="B1656">
            <v>178</v>
          </cell>
          <cell r="C1656" t="str">
            <v>WI03_Fasangasse</v>
          </cell>
          <cell r="D1656">
            <v>1</v>
          </cell>
          <cell r="E1656">
            <v>3</v>
          </cell>
          <cell r="F1656">
            <v>5.8</v>
          </cell>
          <cell r="G1656">
            <v>70.790000000000006</v>
          </cell>
          <cell r="H1656">
            <v>2.0499999999999998</v>
          </cell>
          <cell r="I1656">
            <v>25.01</v>
          </cell>
          <cell r="J1656">
            <v>344.49</v>
          </cell>
        </row>
        <row r="1657">
          <cell r="A1657" t="str">
            <v>BSC_Wien_B</v>
          </cell>
          <cell r="B1657">
            <v>78</v>
          </cell>
          <cell r="C1657" t="str">
            <v>WI03_Ghegastr</v>
          </cell>
          <cell r="D1657">
            <v>1</v>
          </cell>
          <cell r="E1657">
            <v>1</v>
          </cell>
          <cell r="F1657">
            <v>5.33</v>
          </cell>
          <cell r="G1657">
            <v>65.03</v>
          </cell>
          <cell r="H1657">
            <v>0.91</v>
          </cell>
          <cell r="I1657">
            <v>11.11</v>
          </cell>
          <cell r="J1657">
            <v>153.03</v>
          </cell>
        </row>
        <row r="1658">
          <cell r="A1658" t="str">
            <v>BSC_Wien_B</v>
          </cell>
          <cell r="B1658">
            <v>79</v>
          </cell>
          <cell r="C1658" t="str">
            <v>WI03_Ghegastr</v>
          </cell>
          <cell r="D1658">
            <v>1</v>
          </cell>
          <cell r="E1658">
            <v>2</v>
          </cell>
          <cell r="F1658">
            <v>9.6199999999999992</v>
          </cell>
          <cell r="G1658">
            <v>117.34</v>
          </cell>
          <cell r="H1658">
            <v>2.79</v>
          </cell>
          <cell r="I1658">
            <v>34.07</v>
          </cell>
          <cell r="J1658">
            <v>469.31</v>
          </cell>
        </row>
        <row r="1659">
          <cell r="A1659" t="str">
            <v>BSC_Wien_A</v>
          </cell>
          <cell r="B1659">
            <v>977</v>
          </cell>
          <cell r="C1659" t="str">
            <v>WI03_Goellnergasse</v>
          </cell>
          <cell r="D1659">
            <v>1</v>
          </cell>
          <cell r="E1659">
            <v>1</v>
          </cell>
          <cell r="F1659">
            <v>7.17</v>
          </cell>
          <cell r="G1659">
            <v>87.44</v>
          </cell>
          <cell r="H1659">
            <v>2.21</v>
          </cell>
          <cell r="I1659">
            <v>26.97</v>
          </cell>
          <cell r="J1659">
            <v>371.6</v>
          </cell>
        </row>
        <row r="1660">
          <cell r="A1660" t="str">
            <v>BSC_Wien_A</v>
          </cell>
          <cell r="B1660">
            <v>978</v>
          </cell>
          <cell r="C1660" t="str">
            <v>WI03_Goellnergasse</v>
          </cell>
          <cell r="D1660">
            <v>1</v>
          </cell>
          <cell r="E1660">
            <v>2</v>
          </cell>
          <cell r="F1660">
            <v>8.73</v>
          </cell>
          <cell r="G1660">
            <v>106.49</v>
          </cell>
          <cell r="H1660">
            <v>3.02</v>
          </cell>
          <cell r="I1660">
            <v>36.83</v>
          </cell>
          <cell r="J1660">
            <v>507.32</v>
          </cell>
        </row>
        <row r="1661">
          <cell r="A1661" t="str">
            <v>BSC_Wien_A</v>
          </cell>
          <cell r="B1661">
            <v>979</v>
          </cell>
          <cell r="C1661" t="str">
            <v>WI03_Goellnergasse</v>
          </cell>
          <cell r="D1661">
            <v>1</v>
          </cell>
          <cell r="E1661">
            <v>3</v>
          </cell>
          <cell r="F1661">
            <v>10.99</v>
          </cell>
          <cell r="G1661">
            <v>134.02000000000001</v>
          </cell>
          <cell r="H1661">
            <v>4.43</v>
          </cell>
          <cell r="I1661">
            <v>54.01</v>
          </cell>
          <cell r="J1661">
            <v>744.09</v>
          </cell>
        </row>
        <row r="1662">
          <cell r="A1662" t="str">
            <v>BSC_Wien_B</v>
          </cell>
          <cell r="B1662">
            <v>1585</v>
          </cell>
          <cell r="C1662" t="str">
            <v>WI03_Hofmannsthalgasse</v>
          </cell>
          <cell r="D1662">
            <v>1</v>
          </cell>
          <cell r="E1662">
            <v>1</v>
          </cell>
          <cell r="F1662">
            <v>6.58</v>
          </cell>
          <cell r="G1662">
            <v>80.27</v>
          </cell>
          <cell r="H1662">
            <v>1.49</v>
          </cell>
          <cell r="I1662">
            <v>18.21</v>
          </cell>
          <cell r="J1662">
            <v>250.85</v>
          </cell>
        </row>
        <row r="1663">
          <cell r="A1663" t="str">
            <v>BSC_Wien_B</v>
          </cell>
          <cell r="B1663">
            <v>1685</v>
          </cell>
          <cell r="C1663" t="str">
            <v>WI03_Hofmannsthalgasse</v>
          </cell>
          <cell r="D1663">
            <v>1</v>
          </cell>
          <cell r="E1663">
            <v>2</v>
          </cell>
          <cell r="F1663">
            <v>5.71</v>
          </cell>
          <cell r="G1663">
            <v>69.63</v>
          </cell>
          <cell r="H1663">
            <v>1.1100000000000001</v>
          </cell>
          <cell r="I1663">
            <v>13.5</v>
          </cell>
          <cell r="J1663">
            <v>185.99</v>
          </cell>
        </row>
        <row r="1664">
          <cell r="A1664" t="str">
            <v>BSC_Wien_B</v>
          </cell>
          <cell r="B1664">
            <v>1785</v>
          </cell>
          <cell r="C1664" t="str">
            <v>WI03_Hofmannsthalgasse</v>
          </cell>
          <cell r="D1664">
            <v>1</v>
          </cell>
          <cell r="E1664">
            <v>3</v>
          </cell>
          <cell r="F1664">
            <v>3.87</v>
          </cell>
          <cell r="G1664">
            <v>47.22</v>
          </cell>
          <cell r="H1664">
            <v>0.79</v>
          </cell>
          <cell r="I1664">
            <v>9.58</v>
          </cell>
          <cell r="J1664">
            <v>131.96</v>
          </cell>
        </row>
        <row r="1665">
          <cell r="A1665" t="str">
            <v>BSC_Wien_A</v>
          </cell>
          <cell r="B1665">
            <v>543</v>
          </cell>
          <cell r="C1665" t="str">
            <v>WI03_IH_Kelsenstr_HQ</v>
          </cell>
          <cell r="D1665">
            <v>1</v>
          </cell>
          <cell r="E1665">
            <v>1</v>
          </cell>
          <cell r="F1665">
            <v>9.44</v>
          </cell>
          <cell r="G1665">
            <v>46.85</v>
          </cell>
          <cell r="H1665">
            <v>1.63</v>
          </cell>
          <cell r="I1665">
            <v>8.07</v>
          </cell>
          <cell r="J1665">
            <v>273.32</v>
          </cell>
        </row>
        <row r="1666">
          <cell r="A1666" t="str">
            <v>BSC_Wien_N</v>
          </cell>
          <cell r="B1666">
            <v>1285</v>
          </cell>
          <cell r="C1666" t="str">
            <v>WI03_Landstr_Hauptstr</v>
          </cell>
          <cell r="D1666">
            <v>1</v>
          </cell>
          <cell r="E1666">
            <v>1</v>
          </cell>
          <cell r="F1666">
            <v>7.36</v>
          </cell>
          <cell r="G1666">
            <v>89.69</v>
          </cell>
          <cell r="H1666">
            <v>2.46</v>
          </cell>
          <cell r="I1666">
            <v>29.94</v>
          </cell>
          <cell r="J1666">
            <v>412.5</v>
          </cell>
        </row>
        <row r="1667">
          <cell r="A1667" t="str">
            <v>BSC_Wien_N</v>
          </cell>
          <cell r="B1667">
            <v>1385</v>
          </cell>
          <cell r="C1667" t="str">
            <v>WI03_Landstr_Hauptstr</v>
          </cell>
          <cell r="D1667">
            <v>1</v>
          </cell>
          <cell r="E1667">
            <v>2</v>
          </cell>
          <cell r="F1667">
            <v>5.23</v>
          </cell>
          <cell r="G1667">
            <v>63.78</v>
          </cell>
          <cell r="H1667">
            <v>1.56</v>
          </cell>
          <cell r="I1667">
            <v>19.010000000000002</v>
          </cell>
          <cell r="J1667">
            <v>261.89999999999998</v>
          </cell>
        </row>
        <row r="1668">
          <cell r="A1668" t="str">
            <v>BSC_Wien_N</v>
          </cell>
          <cell r="B1668">
            <v>1485</v>
          </cell>
          <cell r="C1668" t="str">
            <v>WI03_Landstr_Hauptstr</v>
          </cell>
          <cell r="D1668">
            <v>1</v>
          </cell>
          <cell r="E1668">
            <v>3</v>
          </cell>
          <cell r="F1668">
            <v>5.12</v>
          </cell>
          <cell r="G1668">
            <v>62.41</v>
          </cell>
          <cell r="H1668">
            <v>1.39</v>
          </cell>
          <cell r="I1668">
            <v>17</v>
          </cell>
          <cell r="J1668">
            <v>234.26</v>
          </cell>
        </row>
        <row r="1669">
          <cell r="A1669" t="str">
            <v>BSC_Wien_J</v>
          </cell>
          <cell r="B1669">
            <v>25</v>
          </cell>
          <cell r="C1669" t="str">
            <v>WI03_Ldstr_Hpstr_Kirche</v>
          </cell>
          <cell r="D1669">
            <v>1</v>
          </cell>
          <cell r="E1669">
            <v>1</v>
          </cell>
          <cell r="F1669">
            <v>3.9</v>
          </cell>
          <cell r="G1669">
            <v>47.5</v>
          </cell>
          <cell r="H1669">
            <v>1.42</v>
          </cell>
          <cell r="I1669">
            <v>17.36</v>
          </cell>
          <cell r="J1669">
            <v>239.1</v>
          </cell>
        </row>
        <row r="1670">
          <cell r="A1670" t="str">
            <v>BSC_Wien_J</v>
          </cell>
          <cell r="B1670">
            <v>26</v>
          </cell>
          <cell r="C1670" t="str">
            <v>WI03_Ldstr_Hpstr_Kirche</v>
          </cell>
          <cell r="D1670">
            <v>1</v>
          </cell>
          <cell r="E1670">
            <v>2</v>
          </cell>
          <cell r="F1670">
            <v>5.59</v>
          </cell>
          <cell r="G1670">
            <v>68.17</v>
          </cell>
          <cell r="H1670">
            <v>1.8</v>
          </cell>
          <cell r="I1670">
            <v>21.9</v>
          </cell>
          <cell r="J1670">
            <v>301.74</v>
          </cell>
        </row>
        <row r="1671">
          <cell r="A1671" t="str">
            <v>BSC_Wien_J</v>
          </cell>
          <cell r="B1671">
            <v>27</v>
          </cell>
          <cell r="C1671" t="str">
            <v>WI03_Ldstr_Hpstr_Kirche</v>
          </cell>
          <cell r="D1671">
            <v>1</v>
          </cell>
          <cell r="E1671">
            <v>3</v>
          </cell>
          <cell r="F1671">
            <v>7.04</v>
          </cell>
          <cell r="G1671">
            <v>85.91</v>
          </cell>
          <cell r="H1671">
            <v>1.83</v>
          </cell>
          <cell r="I1671">
            <v>22.36</v>
          </cell>
          <cell r="J1671">
            <v>308.05</v>
          </cell>
        </row>
        <row r="1672">
          <cell r="A1672" t="str">
            <v>BSC_Wien_J</v>
          </cell>
          <cell r="B1672">
            <v>9130</v>
          </cell>
          <cell r="C1672" t="str">
            <v>WI03_MC_Am_Heumarkt</v>
          </cell>
          <cell r="D1672">
            <v>1</v>
          </cell>
          <cell r="E1672">
            <v>1</v>
          </cell>
          <cell r="F1672">
            <v>3.72</v>
          </cell>
          <cell r="G1672">
            <v>126.64</v>
          </cell>
          <cell r="H1672">
            <v>1.02</v>
          </cell>
          <cell r="I1672">
            <v>34.78</v>
          </cell>
          <cell r="J1672">
            <v>171.54</v>
          </cell>
        </row>
        <row r="1673">
          <cell r="A1673" t="str">
            <v>BSC_Wien_J</v>
          </cell>
          <cell r="B1673">
            <v>9105</v>
          </cell>
          <cell r="C1673" t="str">
            <v>WI03_MC_Gigergasse</v>
          </cell>
          <cell r="D1673">
            <v>1</v>
          </cell>
          <cell r="E1673">
            <v>1</v>
          </cell>
          <cell r="F1673">
            <v>3.46</v>
          </cell>
          <cell r="G1673">
            <v>42.16</v>
          </cell>
          <cell r="H1673">
            <v>0.75</v>
          </cell>
          <cell r="I1673">
            <v>9.18</v>
          </cell>
          <cell r="J1673">
            <v>126.43</v>
          </cell>
        </row>
        <row r="1674">
          <cell r="A1674" t="str">
            <v>BSC_Wien_A</v>
          </cell>
          <cell r="B1674">
            <v>192</v>
          </cell>
          <cell r="C1674" t="str">
            <v>WI03_Schnirchgasse</v>
          </cell>
          <cell r="D1674">
            <v>1</v>
          </cell>
          <cell r="E1674">
            <v>1</v>
          </cell>
          <cell r="F1674">
            <v>3.13</v>
          </cell>
          <cell r="G1674">
            <v>38.14</v>
          </cell>
          <cell r="H1674">
            <v>0.61</v>
          </cell>
          <cell r="I1674">
            <v>7.45</v>
          </cell>
          <cell r="J1674">
            <v>102.68</v>
          </cell>
        </row>
        <row r="1675">
          <cell r="A1675" t="str">
            <v>BSC_Wien_A</v>
          </cell>
          <cell r="B1675">
            <v>193</v>
          </cell>
          <cell r="C1675" t="str">
            <v>WI03_Schnirchgasse</v>
          </cell>
          <cell r="D1675">
            <v>1</v>
          </cell>
          <cell r="E1675">
            <v>2</v>
          </cell>
          <cell r="F1675">
            <v>9.7799999999999994</v>
          </cell>
          <cell r="G1675">
            <v>119.29</v>
          </cell>
          <cell r="H1675">
            <v>2.35</v>
          </cell>
          <cell r="I1675">
            <v>28.7</v>
          </cell>
          <cell r="J1675">
            <v>395.36</v>
          </cell>
        </row>
        <row r="1676">
          <cell r="A1676" t="str">
            <v>BSC_Wien_A</v>
          </cell>
          <cell r="B1676">
            <v>194</v>
          </cell>
          <cell r="C1676" t="str">
            <v>WI03_Schnirchgasse</v>
          </cell>
          <cell r="D1676">
            <v>1</v>
          </cell>
          <cell r="E1676">
            <v>3</v>
          </cell>
          <cell r="F1676">
            <v>7.39</v>
          </cell>
          <cell r="G1676">
            <v>90.12</v>
          </cell>
          <cell r="H1676">
            <v>2.17</v>
          </cell>
          <cell r="I1676">
            <v>26.47</v>
          </cell>
          <cell r="J1676">
            <v>364.61</v>
          </cell>
        </row>
        <row r="1677">
          <cell r="A1677" t="str">
            <v>BSC_Wien_J</v>
          </cell>
          <cell r="B1677">
            <v>9143</v>
          </cell>
          <cell r="C1677" t="str">
            <v>WI04_MC_Heumuehlgasse</v>
          </cell>
          <cell r="D1677">
            <v>1</v>
          </cell>
          <cell r="E1677">
            <v>1</v>
          </cell>
          <cell r="F1677">
            <v>1.4</v>
          </cell>
          <cell r="G1677">
            <v>17.010000000000002</v>
          </cell>
          <cell r="H1677">
            <v>0.28999999999999998</v>
          </cell>
          <cell r="I1677">
            <v>3.49</v>
          </cell>
          <cell r="J1677">
            <v>48.06</v>
          </cell>
        </row>
        <row r="1678">
          <cell r="A1678" t="str">
            <v>BSC_Wien_B</v>
          </cell>
          <cell r="B1678">
            <v>1022</v>
          </cell>
          <cell r="C1678" t="str">
            <v>WI04_Mommsengasse</v>
          </cell>
          <cell r="D1678">
            <v>1</v>
          </cell>
          <cell r="E1678">
            <v>1</v>
          </cell>
          <cell r="F1678">
            <v>2.73</v>
          </cell>
          <cell r="G1678">
            <v>33.26</v>
          </cell>
          <cell r="H1678">
            <v>0.78</v>
          </cell>
          <cell r="I1678">
            <v>9.48</v>
          </cell>
          <cell r="J1678">
            <v>130.58000000000001</v>
          </cell>
        </row>
        <row r="1679">
          <cell r="A1679" t="str">
            <v>BSC_Wien_J</v>
          </cell>
          <cell r="B1679">
            <v>4285</v>
          </cell>
          <cell r="C1679" t="str">
            <v>WI04_Wiedner_Hptstr</v>
          </cell>
          <cell r="D1679">
            <v>1</v>
          </cell>
          <cell r="E1679">
            <v>1</v>
          </cell>
          <cell r="F1679">
            <v>10.43</v>
          </cell>
          <cell r="G1679">
            <v>127.13</v>
          </cell>
          <cell r="H1679">
            <v>3.41</v>
          </cell>
          <cell r="I1679">
            <v>41.61</v>
          </cell>
          <cell r="J1679">
            <v>573.21</v>
          </cell>
        </row>
        <row r="1680">
          <cell r="A1680" t="str">
            <v>BSC_Wien_J</v>
          </cell>
          <cell r="B1680">
            <v>4385</v>
          </cell>
          <cell r="C1680" t="str">
            <v>WI04_Wiedner_Hptstr</v>
          </cell>
          <cell r="D1680">
            <v>1</v>
          </cell>
          <cell r="E1680">
            <v>2</v>
          </cell>
          <cell r="F1680">
            <v>8.02</v>
          </cell>
          <cell r="G1680">
            <v>97.83</v>
          </cell>
          <cell r="H1680">
            <v>3</v>
          </cell>
          <cell r="I1680">
            <v>36.630000000000003</v>
          </cell>
          <cell r="J1680">
            <v>504.6</v>
          </cell>
        </row>
        <row r="1681">
          <cell r="A1681" t="str">
            <v>BSC_Wien_J</v>
          </cell>
          <cell r="B1681">
            <v>4485</v>
          </cell>
          <cell r="C1681" t="str">
            <v>WI04_Wiedner_Hptstr</v>
          </cell>
          <cell r="D1681">
            <v>1</v>
          </cell>
          <cell r="E1681">
            <v>3</v>
          </cell>
          <cell r="F1681">
            <v>7.59</v>
          </cell>
          <cell r="G1681">
            <v>92.59</v>
          </cell>
          <cell r="H1681">
            <v>2.63</v>
          </cell>
          <cell r="I1681">
            <v>32.04</v>
          </cell>
          <cell r="J1681">
            <v>441.35</v>
          </cell>
        </row>
        <row r="1682">
          <cell r="A1682" t="str">
            <v>BSC_Wien_C</v>
          </cell>
          <cell r="B1682">
            <v>98</v>
          </cell>
          <cell r="C1682" t="str">
            <v>WI05_Gruenwaldgasse</v>
          </cell>
          <cell r="D1682">
            <v>1</v>
          </cell>
          <cell r="E1682">
            <v>1</v>
          </cell>
          <cell r="F1682">
            <v>4.51</v>
          </cell>
          <cell r="G1682">
            <v>55.03</v>
          </cell>
          <cell r="H1682">
            <v>1.37</v>
          </cell>
          <cell r="I1682">
            <v>16.72</v>
          </cell>
          <cell r="J1682">
            <v>230.41</v>
          </cell>
        </row>
        <row r="1683">
          <cell r="A1683" t="str">
            <v>BSC_Wien_C</v>
          </cell>
          <cell r="B1683">
            <v>99</v>
          </cell>
          <cell r="C1683" t="str">
            <v>WI05_Gruenwaldgasse</v>
          </cell>
          <cell r="D1683">
            <v>1</v>
          </cell>
          <cell r="E1683">
            <v>2</v>
          </cell>
          <cell r="F1683">
            <v>7.53</v>
          </cell>
          <cell r="G1683">
            <v>91.76</v>
          </cell>
          <cell r="H1683">
            <v>2.4700000000000002</v>
          </cell>
          <cell r="I1683">
            <v>30.09</v>
          </cell>
          <cell r="J1683">
            <v>414.55</v>
          </cell>
        </row>
        <row r="1684">
          <cell r="A1684" t="str">
            <v>BSC_Wien_C</v>
          </cell>
          <cell r="B1684">
            <v>100</v>
          </cell>
          <cell r="C1684" t="str">
            <v>WI05_Gruenwaldgasse</v>
          </cell>
          <cell r="D1684">
            <v>1</v>
          </cell>
          <cell r="E1684">
            <v>3</v>
          </cell>
          <cell r="F1684">
            <v>3.55</v>
          </cell>
          <cell r="G1684">
            <v>43.29</v>
          </cell>
          <cell r="H1684">
            <v>1.02</v>
          </cell>
          <cell r="I1684">
            <v>12.41</v>
          </cell>
          <cell r="J1684">
            <v>170.97</v>
          </cell>
        </row>
        <row r="1685">
          <cell r="A1685" t="str">
            <v>BSC_Wien_C</v>
          </cell>
          <cell r="B1685">
            <v>9113</v>
          </cell>
          <cell r="C1685" t="str">
            <v>WI05_MC_Reinprechtsdorferstr_A</v>
          </cell>
          <cell r="D1685">
            <v>1</v>
          </cell>
          <cell r="E1685">
            <v>1</v>
          </cell>
          <cell r="F1685">
            <v>1.8</v>
          </cell>
          <cell r="G1685">
            <v>61.32</v>
          </cell>
          <cell r="H1685">
            <v>0.39</v>
          </cell>
          <cell r="I1685">
            <v>13.33</v>
          </cell>
          <cell r="J1685">
            <v>65.75</v>
          </cell>
        </row>
        <row r="1686">
          <cell r="A1686" t="str">
            <v>BSC_Wien_C</v>
          </cell>
          <cell r="B1686">
            <v>9127</v>
          </cell>
          <cell r="C1686" t="str">
            <v>WI05_MC_Reinprechtsdorferstr_B</v>
          </cell>
          <cell r="D1686">
            <v>1</v>
          </cell>
          <cell r="E1686">
            <v>1</v>
          </cell>
          <cell r="F1686">
            <v>3.46</v>
          </cell>
          <cell r="G1686">
            <v>118.04</v>
          </cell>
          <cell r="H1686">
            <v>1.03</v>
          </cell>
          <cell r="I1686">
            <v>35.119999999999997</v>
          </cell>
          <cell r="J1686">
            <v>173.21</v>
          </cell>
        </row>
        <row r="1687">
          <cell r="A1687" t="str">
            <v>BSC_Wien_C</v>
          </cell>
          <cell r="B1687">
            <v>9112</v>
          </cell>
          <cell r="C1687" t="str">
            <v>WI05_MC_Schoenbrunner_Str</v>
          </cell>
          <cell r="D1687">
            <v>1</v>
          </cell>
          <cell r="E1687">
            <v>1</v>
          </cell>
          <cell r="F1687">
            <v>2.4</v>
          </cell>
          <cell r="G1687">
            <v>81.760000000000005</v>
          </cell>
          <cell r="H1687">
            <v>0.67</v>
          </cell>
          <cell r="I1687">
            <v>22.86</v>
          </cell>
          <cell r="J1687">
            <v>112.75</v>
          </cell>
        </row>
        <row r="1688">
          <cell r="A1688" t="str">
            <v>BSC_Wien_B</v>
          </cell>
          <cell r="B1688">
            <v>1</v>
          </cell>
          <cell r="C1688" t="str">
            <v>WI05_Nikolsdorfer_Gasse</v>
          </cell>
          <cell r="D1688">
            <v>1</v>
          </cell>
          <cell r="E1688">
            <v>1</v>
          </cell>
          <cell r="F1688">
            <v>5.18</v>
          </cell>
          <cell r="G1688">
            <v>63.17</v>
          </cell>
          <cell r="H1688">
            <v>1.89</v>
          </cell>
          <cell r="I1688">
            <v>23.02</v>
          </cell>
          <cell r="J1688">
            <v>317.2</v>
          </cell>
        </row>
        <row r="1689">
          <cell r="A1689" t="str">
            <v>BSC_Wien_B</v>
          </cell>
          <cell r="B1689">
            <v>2</v>
          </cell>
          <cell r="C1689" t="str">
            <v>WI05_Nikolsdorfer_Gasse</v>
          </cell>
          <cell r="D1689">
            <v>1</v>
          </cell>
          <cell r="E1689">
            <v>2</v>
          </cell>
          <cell r="F1689">
            <v>5.12</v>
          </cell>
          <cell r="G1689">
            <v>62.41</v>
          </cell>
          <cell r="H1689">
            <v>1.52</v>
          </cell>
          <cell r="I1689">
            <v>18.59</v>
          </cell>
          <cell r="J1689">
            <v>256.08999999999997</v>
          </cell>
        </row>
        <row r="1690">
          <cell r="A1690" t="str">
            <v>BSC_Wien_B</v>
          </cell>
          <cell r="B1690">
            <v>3</v>
          </cell>
          <cell r="C1690" t="str">
            <v>WI05_Nikolsdorfer_Gasse</v>
          </cell>
          <cell r="D1690">
            <v>1</v>
          </cell>
          <cell r="E1690">
            <v>3</v>
          </cell>
          <cell r="F1690">
            <v>8.02</v>
          </cell>
          <cell r="G1690">
            <v>97.83</v>
          </cell>
          <cell r="H1690">
            <v>3.01</v>
          </cell>
          <cell r="I1690">
            <v>36.67</v>
          </cell>
          <cell r="J1690">
            <v>505.14</v>
          </cell>
        </row>
        <row r="1691">
          <cell r="A1691" t="str">
            <v>BSC_Wien_B</v>
          </cell>
          <cell r="B1691">
            <v>185</v>
          </cell>
          <cell r="C1691" t="str">
            <v>WI05_Schoenbrunner_Str</v>
          </cell>
          <cell r="D1691">
            <v>1</v>
          </cell>
          <cell r="E1691">
            <v>1</v>
          </cell>
          <cell r="F1691">
            <v>8.93</v>
          </cell>
          <cell r="G1691">
            <v>108.9</v>
          </cell>
          <cell r="H1691">
            <v>2.95</v>
          </cell>
          <cell r="I1691">
            <v>35.92</v>
          </cell>
          <cell r="J1691">
            <v>494.79</v>
          </cell>
        </row>
        <row r="1692">
          <cell r="A1692" t="str">
            <v>BSC_Wien_B</v>
          </cell>
          <cell r="B1692">
            <v>285</v>
          </cell>
          <cell r="C1692" t="str">
            <v>WI05_Schoenbrunner_Str</v>
          </cell>
          <cell r="D1692">
            <v>1</v>
          </cell>
          <cell r="E1692">
            <v>2</v>
          </cell>
          <cell r="F1692">
            <v>13.15</v>
          </cell>
          <cell r="G1692">
            <v>160.33000000000001</v>
          </cell>
          <cell r="H1692">
            <v>5.34</v>
          </cell>
          <cell r="I1692">
            <v>65.12</v>
          </cell>
          <cell r="J1692">
            <v>897.12</v>
          </cell>
        </row>
        <row r="1693">
          <cell r="A1693" t="str">
            <v>BSC_Wien_B</v>
          </cell>
          <cell r="B1693">
            <v>385</v>
          </cell>
          <cell r="C1693" t="str">
            <v>WI05_Schoenbrunner_Str</v>
          </cell>
          <cell r="D1693">
            <v>1</v>
          </cell>
          <cell r="E1693">
            <v>3</v>
          </cell>
          <cell r="F1693">
            <v>12.19</v>
          </cell>
          <cell r="G1693">
            <v>148.59</v>
          </cell>
          <cell r="H1693">
            <v>4.8499999999999996</v>
          </cell>
          <cell r="I1693">
            <v>59.16</v>
          </cell>
          <cell r="J1693">
            <v>814.97</v>
          </cell>
        </row>
        <row r="1694">
          <cell r="A1694" t="str">
            <v>BSC_Wien_J</v>
          </cell>
          <cell r="B1694">
            <v>225</v>
          </cell>
          <cell r="C1694" t="str">
            <v>WI06_Kaunitzgasse</v>
          </cell>
          <cell r="D1694">
            <v>1</v>
          </cell>
          <cell r="E1694">
            <v>1</v>
          </cell>
          <cell r="F1694">
            <v>6.71</v>
          </cell>
          <cell r="G1694">
            <v>81.86</v>
          </cell>
          <cell r="H1694">
            <v>2.17</v>
          </cell>
          <cell r="I1694">
            <v>26.48</v>
          </cell>
          <cell r="J1694">
            <v>364.86</v>
          </cell>
        </row>
        <row r="1695">
          <cell r="A1695" t="str">
            <v>BSC_Wien_J</v>
          </cell>
          <cell r="B1695">
            <v>226</v>
          </cell>
          <cell r="C1695" t="str">
            <v>WI06_Kaunitzgasse</v>
          </cell>
          <cell r="D1695">
            <v>1</v>
          </cell>
          <cell r="E1695">
            <v>2</v>
          </cell>
          <cell r="F1695">
            <v>8.36</v>
          </cell>
          <cell r="G1695">
            <v>101.95</v>
          </cell>
          <cell r="H1695">
            <v>2.68</v>
          </cell>
          <cell r="I1695">
            <v>32.72</v>
          </cell>
          <cell r="J1695">
            <v>450.8</v>
          </cell>
        </row>
        <row r="1696">
          <cell r="A1696" t="str">
            <v>BSC_Wien_J</v>
          </cell>
          <cell r="B1696">
            <v>228</v>
          </cell>
          <cell r="C1696" t="str">
            <v>WI06_Kaunitzgasse</v>
          </cell>
          <cell r="D1696">
            <v>1</v>
          </cell>
          <cell r="E1696">
            <v>3</v>
          </cell>
          <cell r="F1696">
            <v>2.61</v>
          </cell>
          <cell r="G1696">
            <v>31.86</v>
          </cell>
          <cell r="H1696">
            <v>0.76</v>
          </cell>
          <cell r="I1696">
            <v>9.2899999999999991</v>
          </cell>
          <cell r="J1696">
            <v>127.95</v>
          </cell>
        </row>
        <row r="1697">
          <cell r="A1697" t="str">
            <v>BSC_Wien_B</v>
          </cell>
          <cell r="B1697">
            <v>8701</v>
          </cell>
          <cell r="C1697" t="str">
            <v>WI06_MC_Esterhazygasse</v>
          </cell>
          <cell r="D1697">
            <v>1</v>
          </cell>
          <cell r="E1697">
            <v>1</v>
          </cell>
          <cell r="F1697">
            <v>1.6</v>
          </cell>
          <cell r="G1697">
            <v>19.57</v>
          </cell>
          <cell r="H1697">
            <v>0.45</v>
          </cell>
          <cell r="I1697">
            <v>5.5</v>
          </cell>
          <cell r="J1697">
            <v>75.78</v>
          </cell>
        </row>
        <row r="1698">
          <cell r="A1698" t="str">
            <v>BSC_Wien_J</v>
          </cell>
          <cell r="B1698">
            <v>8702</v>
          </cell>
          <cell r="C1698" t="str">
            <v>WI06_MC_Gumpendorfer_Str</v>
          </cell>
          <cell r="D1698">
            <v>1</v>
          </cell>
          <cell r="E1698">
            <v>1</v>
          </cell>
          <cell r="F1698">
            <v>1.8</v>
          </cell>
          <cell r="G1698">
            <v>61.49</v>
          </cell>
          <cell r="H1698">
            <v>0.52</v>
          </cell>
          <cell r="I1698">
            <v>17.809999999999999</v>
          </cell>
          <cell r="J1698">
            <v>87.85</v>
          </cell>
        </row>
        <row r="1699">
          <cell r="A1699" t="str">
            <v>BSC_Wien_C</v>
          </cell>
          <cell r="B1699">
            <v>9015</v>
          </cell>
          <cell r="C1699" t="str">
            <v>WI06_MC_Hirschengasse</v>
          </cell>
          <cell r="D1699">
            <v>1</v>
          </cell>
          <cell r="E1699">
            <v>1</v>
          </cell>
          <cell r="F1699">
            <v>1.7</v>
          </cell>
          <cell r="G1699">
            <v>57.91</v>
          </cell>
          <cell r="H1699">
            <v>0.4</v>
          </cell>
          <cell r="I1699">
            <v>13.72</v>
          </cell>
          <cell r="J1699">
            <v>67.67</v>
          </cell>
        </row>
        <row r="1700">
          <cell r="A1700" t="str">
            <v>BSC_Wien_J</v>
          </cell>
          <cell r="B1700">
            <v>9101</v>
          </cell>
          <cell r="C1700" t="str">
            <v>WI06_MC_Naschmarkt</v>
          </cell>
          <cell r="D1700">
            <v>1</v>
          </cell>
          <cell r="E1700">
            <v>1</v>
          </cell>
          <cell r="F1700">
            <v>3.78</v>
          </cell>
          <cell r="G1700">
            <v>46.1</v>
          </cell>
          <cell r="H1700">
            <v>1.17</v>
          </cell>
          <cell r="I1700">
            <v>14.22</v>
          </cell>
          <cell r="J1700">
            <v>195.96</v>
          </cell>
        </row>
        <row r="1701">
          <cell r="A1701" t="str">
            <v>BSC_Wien_C</v>
          </cell>
          <cell r="B1701">
            <v>7085</v>
          </cell>
          <cell r="C1701" t="str">
            <v>WI07_Mariahilferstr</v>
          </cell>
          <cell r="D1701">
            <v>1</v>
          </cell>
          <cell r="E1701">
            <v>1</v>
          </cell>
          <cell r="F1701">
            <v>5.44</v>
          </cell>
          <cell r="G1701">
            <v>66.34</v>
          </cell>
          <cell r="H1701">
            <v>1.77</v>
          </cell>
          <cell r="I1701">
            <v>21.54</v>
          </cell>
          <cell r="J1701">
            <v>296.74</v>
          </cell>
        </row>
        <row r="1702">
          <cell r="A1702" t="str">
            <v>BSC_Wien_C</v>
          </cell>
          <cell r="B1702">
            <v>7185</v>
          </cell>
          <cell r="C1702" t="str">
            <v>WI07_Mariahilferstr</v>
          </cell>
          <cell r="D1702">
            <v>1</v>
          </cell>
          <cell r="E1702">
            <v>2</v>
          </cell>
          <cell r="F1702">
            <v>9.4700000000000006</v>
          </cell>
          <cell r="G1702">
            <v>67.45</v>
          </cell>
          <cell r="H1702">
            <v>3.19</v>
          </cell>
          <cell r="I1702">
            <v>22.76</v>
          </cell>
          <cell r="J1702">
            <v>536.63</v>
          </cell>
        </row>
        <row r="1703">
          <cell r="A1703" t="str">
            <v>BSC_Wien_C</v>
          </cell>
          <cell r="B1703">
            <v>13303</v>
          </cell>
          <cell r="C1703" t="str">
            <v>WI07_Mariahilferstr</v>
          </cell>
          <cell r="D1703">
            <v>2</v>
          </cell>
          <cell r="E1703">
            <v>1</v>
          </cell>
          <cell r="F1703">
            <v>12.44</v>
          </cell>
          <cell r="G1703">
            <v>88.59</v>
          </cell>
          <cell r="H1703">
            <v>4.1500000000000004</v>
          </cell>
          <cell r="I1703">
            <v>29.55</v>
          </cell>
          <cell r="J1703">
            <v>696.69</v>
          </cell>
        </row>
        <row r="1704">
          <cell r="A1704" t="str">
            <v>BSC_Wien_J</v>
          </cell>
          <cell r="B1704">
            <v>7677</v>
          </cell>
          <cell r="C1704" t="str">
            <v>WI07_MC_Burggasse</v>
          </cell>
          <cell r="D1704">
            <v>1</v>
          </cell>
          <cell r="E1704">
            <v>1</v>
          </cell>
          <cell r="F1704">
            <v>0.73</v>
          </cell>
          <cell r="G1704">
            <v>24.87</v>
          </cell>
          <cell r="H1704">
            <v>0.1</v>
          </cell>
          <cell r="I1704">
            <v>3.56</v>
          </cell>
          <cell r="J1704">
            <v>17.55</v>
          </cell>
        </row>
        <row r="1705">
          <cell r="A1705" t="str">
            <v>BSC_Wien_B</v>
          </cell>
          <cell r="B1705">
            <v>1601</v>
          </cell>
          <cell r="C1705" t="str">
            <v>WI07_MC_Fogl_Neubaug</v>
          </cell>
          <cell r="D1705">
            <v>1</v>
          </cell>
          <cell r="E1705">
            <v>1</v>
          </cell>
          <cell r="F1705">
            <v>4.99</v>
          </cell>
          <cell r="G1705">
            <v>60.88</v>
          </cell>
          <cell r="H1705">
            <v>1.07</v>
          </cell>
          <cell r="I1705">
            <v>12.99</v>
          </cell>
          <cell r="J1705">
            <v>178.94</v>
          </cell>
        </row>
        <row r="1706">
          <cell r="A1706" t="str">
            <v>BSC_Wien_C</v>
          </cell>
          <cell r="B1706">
            <v>7657</v>
          </cell>
          <cell r="C1706" t="str">
            <v>WI07_MC_Mariahilferstr</v>
          </cell>
          <cell r="D1706">
            <v>1</v>
          </cell>
          <cell r="E1706">
            <v>1</v>
          </cell>
          <cell r="F1706">
            <v>5.65</v>
          </cell>
          <cell r="G1706">
            <v>68.86</v>
          </cell>
          <cell r="H1706">
            <v>1.27</v>
          </cell>
          <cell r="I1706">
            <v>15.44</v>
          </cell>
          <cell r="J1706">
            <v>212.72</v>
          </cell>
        </row>
        <row r="1707">
          <cell r="A1707" t="str">
            <v>BSC_Wien_C</v>
          </cell>
          <cell r="B1707">
            <v>9122</v>
          </cell>
          <cell r="C1707" t="str">
            <v>WI07_MC_Neustiftgasse_B</v>
          </cell>
          <cell r="D1707">
            <v>1</v>
          </cell>
          <cell r="E1707">
            <v>1</v>
          </cell>
          <cell r="F1707">
            <v>2.62</v>
          </cell>
          <cell r="G1707">
            <v>29.14</v>
          </cell>
          <cell r="H1707">
            <v>0.7</v>
          </cell>
          <cell r="I1707">
            <v>7.75</v>
          </cell>
          <cell r="J1707">
            <v>117.3</v>
          </cell>
        </row>
        <row r="1708">
          <cell r="A1708" t="str">
            <v>BSC_Wien_C</v>
          </cell>
          <cell r="B1708">
            <v>8660</v>
          </cell>
          <cell r="C1708" t="str">
            <v>WI07_MC_Schottenfeldgasse</v>
          </cell>
          <cell r="D1708">
            <v>1</v>
          </cell>
          <cell r="E1708">
            <v>1</v>
          </cell>
          <cell r="F1708">
            <v>1.31</v>
          </cell>
          <cell r="G1708">
            <v>15.97</v>
          </cell>
          <cell r="H1708">
            <v>0.39</v>
          </cell>
          <cell r="I1708">
            <v>4.7</v>
          </cell>
          <cell r="J1708">
            <v>64.7</v>
          </cell>
        </row>
        <row r="1709">
          <cell r="A1709" t="str">
            <v>BSC_Wien_C</v>
          </cell>
          <cell r="B1709">
            <v>9125</v>
          </cell>
          <cell r="C1709" t="str">
            <v>WI07_MC_Schottenfeldgasse_B</v>
          </cell>
          <cell r="D1709">
            <v>1</v>
          </cell>
          <cell r="E1709">
            <v>1</v>
          </cell>
          <cell r="F1709">
            <v>1.5</v>
          </cell>
          <cell r="G1709">
            <v>51.1</v>
          </cell>
          <cell r="H1709">
            <v>0.32</v>
          </cell>
          <cell r="I1709">
            <v>11.05</v>
          </cell>
          <cell r="J1709">
            <v>54.51</v>
          </cell>
        </row>
        <row r="1710">
          <cell r="A1710" t="str">
            <v>BSC_Wien_J</v>
          </cell>
          <cell r="B1710">
            <v>9102</v>
          </cell>
          <cell r="C1710" t="str">
            <v>WI07_MC_Schrankgasse</v>
          </cell>
          <cell r="D1710">
            <v>1</v>
          </cell>
          <cell r="E1710">
            <v>1</v>
          </cell>
          <cell r="F1710">
            <v>1.02</v>
          </cell>
          <cell r="G1710">
            <v>34.659999999999997</v>
          </cell>
          <cell r="H1710">
            <v>0.14000000000000001</v>
          </cell>
          <cell r="I1710">
            <v>4.7</v>
          </cell>
          <cell r="J1710">
            <v>23.2</v>
          </cell>
        </row>
        <row r="1711">
          <cell r="A1711" t="str">
            <v>BSC_Wien_J</v>
          </cell>
          <cell r="B1711">
            <v>9108</v>
          </cell>
          <cell r="C1711" t="str">
            <v>WI07_MC_Siebensterngasse</v>
          </cell>
          <cell r="D1711">
            <v>1</v>
          </cell>
          <cell r="E1711">
            <v>1</v>
          </cell>
          <cell r="F1711">
            <v>1.98</v>
          </cell>
          <cell r="G1711">
            <v>67.540000000000006</v>
          </cell>
          <cell r="H1711">
            <v>0.47</v>
          </cell>
          <cell r="I1711">
            <v>16.079999999999998</v>
          </cell>
          <cell r="J1711">
            <v>79.28</v>
          </cell>
        </row>
        <row r="1712">
          <cell r="A1712" t="str">
            <v>BSC_Wien_J</v>
          </cell>
          <cell r="B1712">
            <v>9103</v>
          </cell>
          <cell r="C1712" t="str">
            <v>WI07_MC_Spittelberggasse</v>
          </cell>
          <cell r="D1712">
            <v>1</v>
          </cell>
          <cell r="E1712">
            <v>1</v>
          </cell>
          <cell r="F1712">
            <v>1.81</v>
          </cell>
          <cell r="G1712">
            <v>61.66</v>
          </cell>
          <cell r="H1712">
            <v>0.34</v>
          </cell>
          <cell r="I1712">
            <v>11.42</v>
          </cell>
          <cell r="J1712">
            <v>56.31</v>
          </cell>
        </row>
        <row r="1713">
          <cell r="A1713" t="str">
            <v>BSC_Wien_C</v>
          </cell>
          <cell r="B1713">
            <v>9133</v>
          </cell>
          <cell r="C1713" t="str">
            <v>WI07_MC_Stollgasse</v>
          </cell>
          <cell r="D1713">
            <v>1</v>
          </cell>
          <cell r="E1713">
            <v>1</v>
          </cell>
          <cell r="F1713">
            <v>2.15</v>
          </cell>
          <cell r="G1713">
            <v>26.28</v>
          </cell>
          <cell r="H1713">
            <v>0.55000000000000004</v>
          </cell>
          <cell r="I1713">
            <v>6.77</v>
          </cell>
          <cell r="J1713">
            <v>93.23</v>
          </cell>
        </row>
        <row r="1714">
          <cell r="A1714" t="str">
            <v>BSC_Wien_C</v>
          </cell>
          <cell r="B1714">
            <v>37</v>
          </cell>
          <cell r="C1714" t="str">
            <v>WI07_Neubaugasse</v>
          </cell>
          <cell r="D1714">
            <v>1</v>
          </cell>
          <cell r="E1714">
            <v>1</v>
          </cell>
          <cell r="F1714">
            <v>10.61</v>
          </cell>
          <cell r="G1714">
            <v>129.32</v>
          </cell>
          <cell r="H1714">
            <v>3.97</v>
          </cell>
          <cell r="I1714">
            <v>48.45</v>
          </cell>
          <cell r="J1714">
            <v>667.45</v>
          </cell>
        </row>
        <row r="1715">
          <cell r="A1715" t="str">
            <v>BSC_Wien_C</v>
          </cell>
          <cell r="B1715">
            <v>38</v>
          </cell>
          <cell r="C1715" t="str">
            <v>WI07_Neubaugasse</v>
          </cell>
          <cell r="D1715">
            <v>1</v>
          </cell>
          <cell r="E1715">
            <v>2</v>
          </cell>
          <cell r="F1715">
            <v>5.31</v>
          </cell>
          <cell r="G1715">
            <v>64.78</v>
          </cell>
          <cell r="H1715">
            <v>1.94</v>
          </cell>
          <cell r="I1715">
            <v>23.63</v>
          </cell>
          <cell r="J1715">
            <v>325.58</v>
          </cell>
        </row>
        <row r="1716">
          <cell r="A1716" t="str">
            <v>BSC_Wien_C</v>
          </cell>
          <cell r="B1716">
            <v>40</v>
          </cell>
          <cell r="C1716" t="str">
            <v>WI07_Neubaugasse</v>
          </cell>
          <cell r="D1716">
            <v>1</v>
          </cell>
          <cell r="E1716">
            <v>3</v>
          </cell>
          <cell r="F1716">
            <v>10.62</v>
          </cell>
          <cell r="G1716">
            <v>129.44999999999999</v>
          </cell>
          <cell r="H1716">
            <v>3.55</v>
          </cell>
          <cell r="I1716">
            <v>43.35</v>
          </cell>
          <cell r="J1716">
            <v>597.24</v>
          </cell>
        </row>
        <row r="1717">
          <cell r="A1717" t="str">
            <v>BSC_Wien_A</v>
          </cell>
          <cell r="B1717">
            <v>49</v>
          </cell>
          <cell r="C1717" t="str">
            <v>WI08_Arbeitsgericht</v>
          </cell>
          <cell r="D1717">
            <v>1</v>
          </cell>
          <cell r="E1717">
            <v>1</v>
          </cell>
          <cell r="F1717">
            <v>7.87</v>
          </cell>
          <cell r="G1717">
            <v>96</v>
          </cell>
          <cell r="H1717">
            <v>2.33</v>
          </cell>
          <cell r="I1717">
            <v>28.44</v>
          </cell>
          <cell r="J1717">
            <v>391.76</v>
          </cell>
        </row>
        <row r="1718">
          <cell r="A1718" t="str">
            <v>BSC_Wien_A</v>
          </cell>
          <cell r="B1718">
            <v>50</v>
          </cell>
          <cell r="C1718" t="str">
            <v>WI08_Arbeitsgericht</v>
          </cell>
          <cell r="D1718">
            <v>1</v>
          </cell>
          <cell r="E1718">
            <v>2</v>
          </cell>
          <cell r="F1718">
            <v>3.23</v>
          </cell>
          <cell r="G1718">
            <v>39.450000000000003</v>
          </cell>
          <cell r="H1718">
            <v>0.75</v>
          </cell>
          <cell r="I1718">
            <v>9.17</v>
          </cell>
          <cell r="J1718">
            <v>126.3</v>
          </cell>
        </row>
        <row r="1719">
          <cell r="A1719" t="str">
            <v>BSC_Wien_A</v>
          </cell>
          <cell r="B1719">
            <v>51</v>
          </cell>
          <cell r="C1719" t="str">
            <v>WI08_Arbeitsgericht</v>
          </cell>
          <cell r="D1719">
            <v>1</v>
          </cell>
          <cell r="E1719">
            <v>3</v>
          </cell>
          <cell r="F1719">
            <v>10.89</v>
          </cell>
          <cell r="G1719">
            <v>132.77000000000001</v>
          </cell>
          <cell r="H1719">
            <v>3.47</v>
          </cell>
          <cell r="I1719">
            <v>42.36</v>
          </cell>
          <cell r="J1719">
            <v>583.61</v>
          </cell>
        </row>
        <row r="1720">
          <cell r="A1720" t="str">
            <v>BSC_Wien_C</v>
          </cell>
          <cell r="B1720">
            <v>9106</v>
          </cell>
          <cell r="C1720" t="str">
            <v>WI08_MC_Alser_Str</v>
          </cell>
          <cell r="D1720">
            <v>1</v>
          </cell>
          <cell r="E1720">
            <v>1</v>
          </cell>
          <cell r="F1720">
            <v>2.33</v>
          </cell>
          <cell r="G1720">
            <v>79.2</v>
          </cell>
          <cell r="H1720">
            <v>0.55000000000000004</v>
          </cell>
          <cell r="I1720">
            <v>18.77</v>
          </cell>
          <cell r="J1720">
            <v>92.55</v>
          </cell>
        </row>
        <row r="1721">
          <cell r="A1721" t="str">
            <v>BSC_Wien_C</v>
          </cell>
          <cell r="B1721">
            <v>9109</v>
          </cell>
          <cell r="C1721" t="str">
            <v>WI08_MC_J_M_Hauerplatz</v>
          </cell>
          <cell r="D1721">
            <v>1</v>
          </cell>
          <cell r="E1721">
            <v>1</v>
          </cell>
          <cell r="F1721">
            <v>2.86</v>
          </cell>
          <cell r="G1721">
            <v>97.35</v>
          </cell>
          <cell r="H1721">
            <v>0.82</v>
          </cell>
          <cell r="I1721">
            <v>27.77</v>
          </cell>
          <cell r="J1721">
            <v>136.94999999999999</v>
          </cell>
        </row>
        <row r="1722">
          <cell r="A1722" t="str">
            <v>BSC_Wien_C</v>
          </cell>
          <cell r="B1722">
            <v>5285</v>
          </cell>
          <cell r="C1722" t="str">
            <v>WI08_Uhlplatz</v>
          </cell>
          <cell r="D1722">
            <v>1</v>
          </cell>
          <cell r="E1722">
            <v>1</v>
          </cell>
          <cell r="F1722">
            <v>13.55</v>
          </cell>
          <cell r="G1722">
            <v>165.27</v>
          </cell>
          <cell r="H1722">
            <v>6.61</v>
          </cell>
          <cell r="I1722">
            <v>80.63</v>
          </cell>
          <cell r="J1722">
            <v>1110.74</v>
          </cell>
        </row>
        <row r="1723">
          <cell r="A1723" t="str">
            <v>BSC_Wien_C</v>
          </cell>
          <cell r="B1723">
            <v>5385</v>
          </cell>
          <cell r="C1723" t="str">
            <v>WI08_Uhlplatz</v>
          </cell>
          <cell r="D1723">
            <v>1</v>
          </cell>
          <cell r="E1723">
            <v>2</v>
          </cell>
          <cell r="F1723">
            <v>4.25</v>
          </cell>
          <cell r="G1723">
            <v>51.8</v>
          </cell>
          <cell r="H1723">
            <v>1.55</v>
          </cell>
          <cell r="I1723">
            <v>18.86</v>
          </cell>
          <cell r="J1723">
            <v>259.83999999999997</v>
          </cell>
        </row>
        <row r="1724">
          <cell r="A1724" t="str">
            <v>BSC_Wien_C</v>
          </cell>
          <cell r="B1724">
            <v>5485</v>
          </cell>
          <cell r="C1724" t="str">
            <v>WI08_Uhlplatz</v>
          </cell>
          <cell r="D1724">
            <v>1</v>
          </cell>
          <cell r="E1724">
            <v>3</v>
          </cell>
          <cell r="F1724">
            <v>10.35</v>
          </cell>
          <cell r="G1724">
            <v>126.25</v>
          </cell>
          <cell r="H1724">
            <v>3.66</v>
          </cell>
          <cell r="I1724">
            <v>44.69</v>
          </cell>
          <cell r="J1724">
            <v>615.66999999999996</v>
          </cell>
        </row>
        <row r="1725">
          <cell r="A1725" t="str">
            <v>BSC_Wien_C</v>
          </cell>
          <cell r="B1725">
            <v>31</v>
          </cell>
          <cell r="C1725" t="str">
            <v>WI09_AKH</v>
          </cell>
          <cell r="D1725">
            <v>1</v>
          </cell>
          <cell r="E1725">
            <v>1</v>
          </cell>
          <cell r="F1725">
            <v>10.199999999999999</v>
          </cell>
          <cell r="G1725">
            <v>124.39</v>
          </cell>
          <cell r="H1725">
            <v>3.49</v>
          </cell>
          <cell r="I1725">
            <v>42.52</v>
          </cell>
          <cell r="J1725">
            <v>585.72</v>
          </cell>
        </row>
        <row r="1726">
          <cell r="A1726" t="str">
            <v>BSC_Wien_C</v>
          </cell>
          <cell r="B1726">
            <v>33</v>
          </cell>
          <cell r="C1726" t="str">
            <v>WI09_AKH</v>
          </cell>
          <cell r="D1726">
            <v>1</v>
          </cell>
          <cell r="E1726">
            <v>2</v>
          </cell>
          <cell r="F1726">
            <v>5.55</v>
          </cell>
          <cell r="G1726">
            <v>67.650000000000006</v>
          </cell>
          <cell r="H1726">
            <v>1.63</v>
          </cell>
          <cell r="I1726">
            <v>19.88</v>
          </cell>
          <cell r="J1726">
            <v>273.88</v>
          </cell>
        </row>
        <row r="1727">
          <cell r="A1727" t="str">
            <v>BSC_Wien_C</v>
          </cell>
          <cell r="B1727">
            <v>34</v>
          </cell>
          <cell r="C1727" t="str">
            <v>WI09_AKH</v>
          </cell>
          <cell r="D1727">
            <v>1</v>
          </cell>
          <cell r="E1727">
            <v>3</v>
          </cell>
          <cell r="F1727">
            <v>5.84</v>
          </cell>
          <cell r="G1727">
            <v>71.19</v>
          </cell>
          <cell r="H1727">
            <v>2</v>
          </cell>
          <cell r="I1727">
            <v>24.4</v>
          </cell>
          <cell r="J1727">
            <v>336.16</v>
          </cell>
        </row>
        <row r="1728">
          <cell r="A1728" t="str">
            <v>BSC_Wien_A</v>
          </cell>
          <cell r="B1728">
            <v>4685</v>
          </cell>
          <cell r="C1728" t="str">
            <v>WI09_Liechtensteinstr</v>
          </cell>
          <cell r="D1728">
            <v>1</v>
          </cell>
          <cell r="E1728">
            <v>1</v>
          </cell>
          <cell r="F1728">
            <v>5.46</v>
          </cell>
          <cell r="G1728">
            <v>66.61</v>
          </cell>
          <cell r="H1728">
            <v>1.69</v>
          </cell>
          <cell r="I1728">
            <v>20.62</v>
          </cell>
          <cell r="J1728">
            <v>284.14</v>
          </cell>
        </row>
        <row r="1729">
          <cell r="A1729" t="str">
            <v>BSC_Wien_A</v>
          </cell>
          <cell r="B1729">
            <v>4785</v>
          </cell>
          <cell r="C1729" t="str">
            <v>WI09_Liechtensteinstr</v>
          </cell>
          <cell r="D1729">
            <v>1</v>
          </cell>
          <cell r="E1729">
            <v>2</v>
          </cell>
          <cell r="F1729">
            <v>5.62</v>
          </cell>
          <cell r="G1729">
            <v>68.47</v>
          </cell>
          <cell r="H1729">
            <v>1.83</v>
          </cell>
          <cell r="I1729">
            <v>22.27</v>
          </cell>
          <cell r="J1729">
            <v>306.82</v>
          </cell>
        </row>
        <row r="1730">
          <cell r="A1730" t="str">
            <v>BSC_Wien_A</v>
          </cell>
          <cell r="B1730">
            <v>4885</v>
          </cell>
          <cell r="C1730" t="str">
            <v>WI09_Liechtensteinstr</v>
          </cell>
          <cell r="D1730">
            <v>1</v>
          </cell>
          <cell r="E1730">
            <v>3</v>
          </cell>
          <cell r="F1730">
            <v>4.1399999999999997</v>
          </cell>
          <cell r="G1730">
            <v>50.46</v>
          </cell>
          <cell r="H1730">
            <v>1.35</v>
          </cell>
          <cell r="I1730">
            <v>16.43</v>
          </cell>
          <cell r="J1730">
            <v>226.28</v>
          </cell>
        </row>
        <row r="1731">
          <cell r="A1731" t="str">
            <v>BSC_Wien_G</v>
          </cell>
          <cell r="B1731">
            <v>8860</v>
          </cell>
          <cell r="C1731" t="str">
            <v>WI09_MC_Boltzmanngasse</v>
          </cell>
          <cell r="D1731">
            <v>1</v>
          </cell>
          <cell r="E1731">
            <v>1</v>
          </cell>
          <cell r="F1731">
            <v>1.83</v>
          </cell>
          <cell r="G1731">
            <v>62.34</v>
          </cell>
          <cell r="H1731">
            <v>0.38</v>
          </cell>
          <cell r="I1731">
            <v>13</v>
          </cell>
          <cell r="J1731">
            <v>64.09</v>
          </cell>
        </row>
        <row r="1732">
          <cell r="A1732" t="str">
            <v>BSC_Wien_C</v>
          </cell>
          <cell r="B1732">
            <v>9150</v>
          </cell>
          <cell r="C1732" t="str">
            <v>WI09_MC_Nussdorfer_Str</v>
          </cell>
          <cell r="D1732">
            <v>1</v>
          </cell>
          <cell r="E1732">
            <v>1</v>
          </cell>
          <cell r="F1732">
            <v>3.79</v>
          </cell>
          <cell r="G1732">
            <v>46.16</v>
          </cell>
          <cell r="H1732">
            <v>0.86</v>
          </cell>
          <cell r="I1732">
            <v>10.51</v>
          </cell>
          <cell r="J1732">
            <v>144.83000000000001</v>
          </cell>
        </row>
        <row r="1733">
          <cell r="A1733" t="str">
            <v>BSC_Wien_G</v>
          </cell>
          <cell r="B1733">
            <v>9114</v>
          </cell>
          <cell r="C1733" t="str">
            <v>WI09_MC_Porzellangasse</v>
          </cell>
          <cell r="D1733">
            <v>1</v>
          </cell>
          <cell r="E1733">
            <v>1</v>
          </cell>
          <cell r="F1733">
            <v>2.4500000000000002</v>
          </cell>
          <cell r="G1733">
            <v>83.55</v>
          </cell>
          <cell r="H1733">
            <v>0.67</v>
          </cell>
          <cell r="I1733">
            <v>22.96</v>
          </cell>
          <cell r="J1733">
            <v>113.21</v>
          </cell>
        </row>
        <row r="1734">
          <cell r="A1734" t="str">
            <v>BSC_Wien_C</v>
          </cell>
          <cell r="B1734">
            <v>9141</v>
          </cell>
          <cell r="C1734" t="str">
            <v>WI09_MC_Skodagasse</v>
          </cell>
          <cell r="D1734">
            <v>1</v>
          </cell>
          <cell r="E1734">
            <v>1</v>
          </cell>
          <cell r="F1734">
            <v>3.5</v>
          </cell>
          <cell r="G1734">
            <v>42.68</v>
          </cell>
          <cell r="H1734">
            <v>1.05</v>
          </cell>
          <cell r="I1734">
            <v>12.77</v>
          </cell>
          <cell r="J1734">
            <v>175.97</v>
          </cell>
        </row>
        <row r="1735">
          <cell r="A1735" t="str">
            <v>BSC_Wien_A</v>
          </cell>
          <cell r="B1735">
            <v>9107</v>
          </cell>
          <cell r="C1735" t="str">
            <v>WI09_MC_Waehringer_Str_A</v>
          </cell>
          <cell r="D1735">
            <v>1</v>
          </cell>
          <cell r="E1735">
            <v>1</v>
          </cell>
          <cell r="F1735">
            <v>2.5499999999999998</v>
          </cell>
          <cell r="G1735">
            <v>86.87</v>
          </cell>
          <cell r="H1735">
            <v>0.7</v>
          </cell>
          <cell r="I1735">
            <v>23.8</v>
          </cell>
          <cell r="J1735">
            <v>117.36</v>
          </cell>
        </row>
        <row r="1736">
          <cell r="A1736" t="str">
            <v>BSC_Wien_G</v>
          </cell>
          <cell r="B1736">
            <v>133</v>
          </cell>
          <cell r="C1736" t="str">
            <v>WI09_Nussdorfer_Str</v>
          </cell>
          <cell r="D1736">
            <v>1</v>
          </cell>
          <cell r="E1736">
            <v>1</v>
          </cell>
          <cell r="F1736">
            <v>10.55</v>
          </cell>
          <cell r="G1736">
            <v>128.71</v>
          </cell>
          <cell r="H1736">
            <v>3.29</v>
          </cell>
          <cell r="I1736">
            <v>40.17</v>
          </cell>
          <cell r="J1736">
            <v>553.45000000000005</v>
          </cell>
        </row>
        <row r="1737">
          <cell r="A1737" t="str">
            <v>BSC_Wien_G</v>
          </cell>
          <cell r="B1737">
            <v>135</v>
          </cell>
          <cell r="C1737" t="str">
            <v>WI09_Nussdorfer_Str</v>
          </cell>
          <cell r="D1737">
            <v>1</v>
          </cell>
          <cell r="E1737">
            <v>2</v>
          </cell>
          <cell r="F1737">
            <v>7.35</v>
          </cell>
          <cell r="G1737">
            <v>89.63</v>
          </cell>
          <cell r="H1737">
            <v>2.13</v>
          </cell>
          <cell r="I1737">
            <v>25.93</v>
          </cell>
          <cell r="J1737">
            <v>357.25</v>
          </cell>
        </row>
        <row r="1738">
          <cell r="A1738" t="str">
            <v>BSC_Wien_G</v>
          </cell>
          <cell r="B1738">
            <v>136</v>
          </cell>
          <cell r="C1738" t="str">
            <v>WI09_Nussdorfer_Str</v>
          </cell>
          <cell r="D1738">
            <v>1</v>
          </cell>
          <cell r="E1738">
            <v>3</v>
          </cell>
          <cell r="F1738">
            <v>7.88</v>
          </cell>
          <cell r="G1738">
            <v>96.15</v>
          </cell>
          <cell r="H1738">
            <v>2.69</v>
          </cell>
          <cell r="I1738">
            <v>32.86</v>
          </cell>
          <cell r="J1738">
            <v>452.68</v>
          </cell>
        </row>
        <row r="1739">
          <cell r="A1739" t="str">
            <v>BSC_Wien_D</v>
          </cell>
          <cell r="B1739">
            <v>180</v>
          </cell>
          <cell r="C1739" t="str">
            <v>WI10_Computerstr</v>
          </cell>
          <cell r="D1739">
            <v>1</v>
          </cell>
          <cell r="E1739">
            <v>1</v>
          </cell>
          <cell r="F1739">
            <v>4.08</v>
          </cell>
          <cell r="G1739">
            <v>49.72</v>
          </cell>
          <cell r="H1739">
            <v>1.1399999999999999</v>
          </cell>
          <cell r="I1739">
            <v>13.87</v>
          </cell>
          <cell r="J1739">
            <v>191.04</v>
          </cell>
        </row>
        <row r="1740">
          <cell r="A1740" t="str">
            <v>BSC_Wien_D</v>
          </cell>
          <cell r="B1740">
            <v>181</v>
          </cell>
          <cell r="C1740" t="str">
            <v>WI10_Computerstr</v>
          </cell>
          <cell r="D1740">
            <v>1</v>
          </cell>
          <cell r="E1740">
            <v>2</v>
          </cell>
          <cell r="F1740">
            <v>3.98</v>
          </cell>
          <cell r="G1740">
            <v>48.6</v>
          </cell>
          <cell r="H1740">
            <v>1.1000000000000001</v>
          </cell>
          <cell r="I1740">
            <v>13.47</v>
          </cell>
          <cell r="J1740">
            <v>185.58</v>
          </cell>
        </row>
        <row r="1741">
          <cell r="A1741" t="str">
            <v>BSC_Wien_D</v>
          </cell>
          <cell r="B1741">
            <v>182</v>
          </cell>
          <cell r="C1741" t="str">
            <v>WI10_Computerstr</v>
          </cell>
          <cell r="D1741">
            <v>1</v>
          </cell>
          <cell r="E1741">
            <v>3</v>
          </cell>
          <cell r="F1741">
            <v>4.13</v>
          </cell>
          <cell r="G1741">
            <v>50.33</v>
          </cell>
          <cell r="H1741">
            <v>1.1499999999999999</v>
          </cell>
          <cell r="I1741">
            <v>13.98</v>
          </cell>
          <cell r="J1741">
            <v>192.66</v>
          </cell>
        </row>
        <row r="1742">
          <cell r="A1742" t="str">
            <v>BSC_Wien_D</v>
          </cell>
          <cell r="B1742">
            <v>2158</v>
          </cell>
          <cell r="C1742" t="str">
            <v>WI10_Eugenie_Fink_Gasse</v>
          </cell>
          <cell r="D1742">
            <v>1</v>
          </cell>
          <cell r="E1742">
            <v>1</v>
          </cell>
          <cell r="F1742">
            <v>2.98</v>
          </cell>
          <cell r="G1742">
            <v>36.4</v>
          </cell>
          <cell r="H1742">
            <v>1</v>
          </cell>
          <cell r="I1742">
            <v>12.25</v>
          </cell>
          <cell r="J1742">
            <v>168.7</v>
          </cell>
        </row>
        <row r="1743">
          <cell r="A1743" t="str">
            <v>BSC_Wien_D</v>
          </cell>
          <cell r="B1743">
            <v>2159</v>
          </cell>
          <cell r="C1743" t="str">
            <v>WI10_Eugenie_Fink_Gasse</v>
          </cell>
          <cell r="D1743">
            <v>1</v>
          </cell>
          <cell r="E1743">
            <v>2</v>
          </cell>
          <cell r="F1743">
            <v>2.06</v>
          </cell>
          <cell r="G1743">
            <v>25.15</v>
          </cell>
          <cell r="H1743">
            <v>0.35</v>
          </cell>
          <cell r="I1743">
            <v>4.22</v>
          </cell>
          <cell r="J1743">
            <v>58.16</v>
          </cell>
        </row>
        <row r="1744">
          <cell r="A1744" t="str">
            <v>BSC_Wien_D</v>
          </cell>
          <cell r="B1744">
            <v>2160</v>
          </cell>
          <cell r="C1744" t="str">
            <v>WI10_Eugenie_Fink_Gasse</v>
          </cell>
          <cell r="D1744">
            <v>1</v>
          </cell>
          <cell r="E1744">
            <v>3</v>
          </cell>
          <cell r="F1744">
            <v>5.07</v>
          </cell>
          <cell r="G1744">
            <v>61.8</v>
          </cell>
          <cell r="H1744">
            <v>0.92</v>
          </cell>
          <cell r="I1744">
            <v>11.27</v>
          </cell>
          <cell r="J1744">
            <v>155.24</v>
          </cell>
        </row>
        <row r="1745">
          <cell r="A1745" t="str">
            <v>BSC_Wien_B</v>
          </cell>
          <cell r="B1745">
            <v>75</v>
          </cell>
          <cell r="C1745" t="str">
            <v>WI10_Favoritenstr</v>
          </cell>
          <cell r="D1745">
            <v>1</v>
          </cell>
          <cell r="E1745">
            <v>1</v>
          </cell>
          <cell r="F1745">
            <v>7</v>
          </cell>
          <cell r="G1745">
            <v>85.33</v>
          </cell>
          <cell r="H1745">
            <v>2.08</v>
          </cell>
          <cell r="I1745">
            <v>25.36</v>
          </cell>
          <cell r="J1745">
            <v>349.38</v>
          </cell>
        </row>
        <row r="1746">
          <cell r="A1746" t="str">
            <v>BSC_Wien_B</v>
          </cell>
          <cell r="B1746">
            <v>76</v>
          </cell>
          <cell r="C1746" t="str">
            <v>WI10_Favoritenstr</v>
          </cell>
          <cell r="D1746">
            <v>1</v>
          </cell>
          <cell r="E1746">
            <v>2</v>
          </cell>
          <cell r="F1746">
            <v>5.98</v>
          </cell>
          <cell r="G1746">
            <v>72.92</v>
          </cell>
          <cell r="H1746">
            <v>2.0299999999999998</v>
          </cell>
          <cell r="I1746">
            <v>24.81</v>
          </cell>
          <cell r="J1746">
            <v>341.82</v>
          </cell>
        </row>
        <row r="1747">
          <cell r="A1747" t="str">
            <v>BSC_Wien_B</v>
          </cell>
          <cell r="B1747">
            <v>77</v>
          </cell>
          <cell r="C1747" t="str">
            <v>WI10_Favoritenstr</v>
          </cell>
          <cell r="D1747">
            <v>1</v>
          </cell>
          <cell r="E1747">
            <v>3</v>
          </cell>
          <cell r="F1747">
            <v>7.81</v>
          </cell>
          <cell r="G1747">
            <v>95.27</v>
          </cell>
          <cell r="H1747">
            <v>2.41</v>
          </cell>
          <cell r="I1747">
            <v>29.37</v>
          </cell>
          <cell r="J1747">
            <v>404.68</v>
          </cell>
        </row>
        <row r="1748">
          <cell r="A1748" t="str">
            <v>BSC_Wien_D</v>
          </cell>
          <cell r="B1748">
            <v>2332</v>
          </cell>
          <cell r="C1748" t="str">
            <v>WI10_Gudrunstr</v>
          </cell>
          <cell r="D1748">
            <v>1</v>
          </cell>
          <cell r="E1748">
            <v>1</v>
          </cell>
          <cell r="F1748">
            <v>3.43</v>
          </cell>
          <cell r="G1748">
            <v>41.8</v>
          </cell>
          <cell r="H1748">
            <v>0.89</v>
          </cell>
          <cell r="I1748">
            <v>10.81</v>
          </cell>
          <cell r="J1748">
            <v>148.9</v>
          </cell>
        </row>
        <row r="1749">
          <cell r="A1749" t="str">
            <v>BSC_Wien_D</v>
          </cell>
          <cell r="B1749">
            <v>2333</v>
          </cell>
          <cell r="C1749" t="str">
            <v>WI10_Gudrunstr</v>
          </cell>
          <cell r="D1749">
            <v>1</v>
          </cell>
          <cell r="E1749">
            <v>2</v>
          </cell>
          <cell r="F1749">
            <v>6.34</v>
          </cell>
          <cell r="G1749">
            <v>77.28</v>
          </cell>
          <cell r="H1749">
            <v>1.56</v>
          </cell>
          <cell r="I1749">
            <v>19</v>
          </cell>
          <cell r="J1749">
            <v>261.73</v>
          </cell>
        </row>
        <row r="1750">
          <cell r="A1750" t="str">
            <v>BSC_Wien_D</v>
          </cell>
          <cell r="B1750">
            <v>2334</v>
          </cell>
          <cell r="C1750" t="str">
            <v>WI10_Gudrunstr</v>
          </cell>
          <cell r="D1750">
            <v>1</v>
          </cell>
          <cell r="E1750">
            <v>3</v>
          </cell>
          <cell r="F1750">
            <v>3.77</v>
          </cell>
          <cell r="G1750">
            <v>45.94</v>
          </cell>
          <cell r="H1750">
            <v>1.24</v>
          </cell>
          <cell r="I1750">
            <v>15.08</v>
          </cell>
          <cell r="J1750">
            <v>207.76</v>
          </cell>
        </row>
        <row r="1751">
          <cell r="A1751" t="str">
            <v>BSC_Wien_D</v>
          </cell>
          <cell r="B1751">
            <v>137</v>
          </cell>
          <cell r="C1751" t="str">
            <v>WI10_Holbeingasse</v>
          </cell>
          <cell r="D1751">
            <v>1</v>
          </cell>
          <cell r="E1751">
            <v>1</v>
          </cell>
          <cell r="F1751">
            <v>2.15</v>
          </cell>
          <cell r="G1751">
            <v>26.22</v>
          </cell>
          <cell r="H1751">
            <v>0.4</v>
          </cell>
          <cell r="I1751">
            <v>4.88</v>
          </cell>
          <cell r="J1751">
            <v>67.25</v>
          </cell>
        </row>
        <row r="1752">
          <cell r="A1752" t="str">
            <v>BSC_Wien_D</v>
          </cell>
          <cell r="B1752">
            <v>139</v>
          </cell>
          <cell r="C1752" t="str">
            <v>WI10_Holbeingasse</v>
          </cell>
          <cell r="D1752">
            <v>1</v>
          </cell>
          <cell r="E1752">
            <v>2</v>
          </cell>
          <cell r="F1752">
            <v>5.99</v>
          </cell>
          <cell r="G1752">
            <v>73.08</v>
          </cell>
          <cell r="H1752">
            <v>1.99</v>
          </cell>
          <cell r="I1752">
            <v>24.31</v>
          </cell>
          <cell r="J1752">
            <v>334.93</v>
          </cell>
        </row>
        <row r="1753">
          <cell r="A1753" t="str">
            <v>BSC_Wien_D</v>
          </cell>
          <cell r="B1753">
            <v>140</v>
          </cell>
          <cell r="C1753" t="str">
            <v>WI10_Holbeingasse</v>
          </cell>
          <cell r="D1753">
            <v>1</v>
          </cell>
          <cell r="E1753">
            <v>3</v>
          </cell>
          <cell r="F1753">
            <v>5.09</v>
          </cell>
          <cell r="G1753">
            <v>62.07</v>
          </cell>
          <cell r="H1753">
            <v>1.58</v>
          </cell>
          <cell r="I1753">
            <v>19.309999999999999</v>
          </cell>
          <cell r="J1753">
            <v>265.95999999999998</v>
          </cell>
        </row>
        <row r="1754">
          <cell r="A1754" t="str">
            <v>BSC_Wien_D</v>
          </cell>
          <cell r="B1754">
            <v>130</v>
          </cell>
          <cell r="C1754" t="str">
            <v>WI10_Holeyplatz</v>
          </cell>
          <cell r="D1754">
            <v>1</v>
          </cell>
          <cell r="E1754">
            <v>1</v>
          </cell>
          <cell r="F1754">
            <v>2.98</v>
          </cell>
          <cell r="G1754">
            <v>36.369999999999997</v>
          </cell>
          <cell r="H1754">
            <v>0.63</v>
          </cell>
          <cell r="I1754">
            <v>7.67</v>
          </cell>
          <cell r="J1754">
            <v>105.68</v>
          </cell>
        </row>
        <row r="1755">
          <cell r="A1755" t="str">
            <v>BSC_Wien_D</v>
          </cell>
          <cell r="B1755">
            <v>132</v>
          </cell>
          <cell r="C1755" t="str">
            <v>WI10_Holeyplatz</v>
          </cell>
          <cell r="D1755">
            <v>1</v>
          </cell>
          <cell r="E1755">
            <v>2</v>
          </cell>
          <cell r="F1755">
            <v>3.84</v>
          </cell>
          <cell r="G1755">
            <v>46.86</v>
          </cell>
          <cell r="H1755">
            <v>1.18</v>
          </cell>
          <cell r="I1755">
            <v>14.42</v>
          </cell>
          <cell r="J1755">
            <v>198.68</v>
          </cell>
        </row>
        <row r="1756">
          <cell r="A1756" t="str">
            <v>BSC_Wien_D</v>
          </cell>
          <cell r="B1756">
            <v>134</v>
          </cell>
          <cell r="C1756" t="str">
            <v>WI10_Holeyplatz</v>
          </cell>
          <cell r="D1756">
            <v>1</v>
          </cell>
          <cell r="E1756">
            <v>3</v>
          </cell>
          <cell r="F1756">
            <v>6.76</v>
          </cell>
          <cell r="G1756">
            <v>82.41</v>
          </cell>
          <cell r="H1756">
            <v>1.73</v>
          </cell>
          <cell r="I1756">
            <v>21.09</v>
          </cell>
          <cell r="J1756">
            <v>290.51</v>
          </cell>
        </row>
        <row r="1757">
          <cell r="A1757" t="str">
            <v>BSC_Wien_D</v>
          </cell>
          <cell r="B1757">
            <v>2149</v>
          </cell>
          <cell r="C1757" t="str">
            <v>WI10_Kornauthgasse</v>
          </cell>
          <cell r="D1757">
            <v>1</v>
          </cell>
          <cell r="E1757">
            <v>1</v>
          </cell>
          <cell r="F1757">
            <v>2.39</v>
          </cell>
          <cell r="G1757">
            <v>29.15</v>
          </cell>
          <cell r="H1757">
            <v>0.79</v>
          </cell>
          <cell r="I1757">
            <v>9.59</v>
          </cell>
          <cell r="J1757">
            <v>132.13</v>
          </cell>
        </row>
        <row r="1758">
          <cell r="A1758" t="str">
            <v>BSC_Wien_D</v>
          </cell>
          <cell r="B1758">
            <v>2151</v>
          </cell>
          <cell r="C1758" t="str">
            <v>WI10_Kornauthgasse</v>
          </cell>
          <cell r="D1758">
            <v>1</v>
          </cell>
          <cell r="E1758">
            <v>2</v>
          </cell>
          <cell r="F1758">
            <v>2.16</v>
          </cell>
          <cell r="G1758">
            <v>73.58</v>
          </cell>
          <cell r="H1758">
            <v>0.47</v>
          </cell>
          <cell r="I1758">
            <v>16.059999999999999</v>
          </cell>
          <cell r="J1758">
            <v>79.209999999999994</v>
          </cell>
        </row>
        <row r="1759">
          <cell r="A1759" t="str">
            <v>BSC_Wien_D</v>
          </cell>
          <cell r="B1759">
            <v>2152</v>
          </cell>
          <cell r="C1759" t="str">
            <v>WI10_Kornauthgasse</v>
          </cell>
          <cell r="D1759">
            <v>1</v>
          </cell>
          <cell r="E1759">
            <v>3</v>
          </cell>
          <cell r="F1759">
            <v>3.14</v>
          </cell>
          <cell r="G1759">
            <v>38.32</v>
          </cell>
          <cell r="H1759">
            <v>0.86</v>
          </cell>
          <cell r="I1759">
            <v>10.48</v>
          </cell>
          <cell r="J1759">
            <v>144.37</v>
          </cell>
        </row>
        <row r="1760">
          <cell r="A1760" t="str">
            <v>BSC_Wien_D</v>
          </cell>
          <cell r="B1760">
            <v>1451</v>
          </cell>
          <cell r="C1760" t="str">
            <v>WI10_MC_Horrstadion</v>
          </cell>
          <cell r="D1760">
            <v>1</v>
          </cell>
          <cell r="E1760">
            <v>1</v>
          </cell>
          <cell r="F1760">
            <v>0.49</v>
          </cell>
          <cell r="G1760">
            <v>6.01</v>
          </cell>
          <cell r="H1760">
            <v>0.02</v>
          </cell>
          <cell r="I1760">
            <v>0.28000000000000003</v>
          </cell>
          <cell r="J1760">
            <v>3.9</v>
          </cell>
        </row>
        <row r="1761">
          <cell r="A1761" t="str">
            <v>BSC_Wien_D</v>
          </cell>
          <cell r="B1761">
            <v>591</v>
          </cell>
          <cell r="C1761" t="str">
            <v>WI10_Oberlaaer_Str</v>
          </cell>
          <cell r="D1761">
            <v>1</v>
          </cell>
          <cell r="E1761">
            <v>1</v>
          </cell>
          <cell r="F1761">
            <v>2.4500000000000002</v>
          </cell>
          <cell r="G1761">
            <v>29.88</v>
          </cell>
          <cell r="H1761">
            <v>0.82</v>
          </cell>
          <cell r="I1761">
            <v>10.02</v>
          </cell>
          <cell r="J1761">
            <v>138.1</v>
          </cell>
        </row>
        <row r="1762">
          <cell r="A1762" t="str">
            <v>BSC_Wien_D</v>
          </cell>
          <cell r="B1762">
            <v>2357</v>
          </cell>
          <cell r="C1762" t="str">
            <v>WI10_Oberlaaer_Str</v>
          </cell>
          <cell r="D1762">
            <v>1</v>
          </cell>
          <cell r="E1762">
            <v>2</v>
          </cell>
          <cell r="F1762">
            <v>2.1800000000000002</v>
          </cell>
          <cell r="G1762">
            <v>26.61</v>
          </cell>
          <cell r="H1762">
            <v>0.44</v>
          </cell>
          <cell r="I1762">
            <v>5.41</v>
          </cell>
          <cell r="J1762">
            <v>74.510000000000005</v>
          </cell>
        </row>
        <row r="1763">
          <cell r="A1763" t="str">
            <v>BSC_Wien_D</v>
          </cell>
          <cell r="B1763">
            <v>2358</v>
          </cell>
          <cell r="C1763" t="str">
            <v>WI10_Oberlaaer_Str</v>
          </cell>
          <cell r="D1763">
            <v>1</v>
          </cell>
          <cell r="E1763">
            <v>3</v>
          </cell>
          <cell r="F1763">
            <v>3.26</v>
          </cell>
          <cell r="G1763">
            <v>111.06</v>
          </cell>
          <cell r="H1763">
            <v>1.02</v>
          </cell>
          <cell r="I1763">
            <v>34.909999999999997</v>
          </cell>
          <cell r="J1763">
            <v>172.15</v>
          </cell>
        </row>
        <row r="1764">
          <cell r="A1764" t="str">
            <v>BSC_Wien_C</v>
          </cell>
          <cell r="B1764">
            <v>95</v>
          </cell>
          <cell r="C1764" t="str">
            <v>WI10_Pernerstorfergasse</v>
          </cell>
          <cell r="D1764">
            <v>1</v>
          </cell>
          <cell r="E1764">
            <v>1</v>
          </cell>
          <cell r="F1764">
            <v>5.5</v>
          </cell>
          <cell r="G1764">
            <v>67.069999999999993</v>
          </cell>
          <cell r="H1764">
            <v>1.58</v>
          </cell>
          <cell r="I1764">
            <v>19.25</v>
          </cell>
          <cell r="J1764">
            <v>265.13</v>
          </cell>
        </row>
        <row r="1765">
          <cell r="A1765" t="str">
            <v>BSC_Wien_C</v>
          </cell>
          <cell r="B1765">
            <v>144</v>
          </cell>
          <cell r="C1765" t="str">
            <v>WI10_Pernerstorfergasse</v>
          </cell>
          <cell r="D1765">
            <v>1</v>
          </cell>
          <cell r="E1765">
            <v>2</v>
          </cell>
          <cell r="F1765">
            <v>10.75</v>
          </cell>
          <cell r="G1765">
            <v>131.09</v>
          </cell>
          <cell r="H1765">
            <v>3.92</v>
          </cell>
          <cell r="I1765">
            <v>47.79</v>
          </cell>
          <cell r="J1765">
            <v>658.33</v>
          </cell>
        </row>
        <row r="1766">
          <cell r="A1766" t="str">
            <v>BSC_Wien_C</v>
          </cell>
          <cell r="B1766">
            <v>97</v>
          </cell>
          <cell r="C1766" t="str">
            <v>WI10_Pernerstorfergasse</v>
          </cell>
          <cell r="D1766">
            <v>1</v>
          </cell>
          <cell r="E1766">
            <v>3</v>
          </cell>
          <cell r="F1766">
            <v>8.9499999999999993</v>
          </cell>
          <cell r="G1766">
            <v>109.17</v>
          </cell>
          <cell r="H1766">
            <v>2.69</v>
          </cell>
          <cell r="I1766">
            <v>32.83</v>
          </cell>
          <cell r="J1766">
            <v>452.3</v>
          </cell>
        </row>
        <row r="1767">
          <cell r="A1767" t="str">
            <v>BSC_Wien_D</v>
          </cell>
          <cell r="B1767">
            <v>142</v>
          </cell>
          <cell r="C1767" t="str">
            <v>WI10_Quellenstr</v>
          </cell>
          <cell r="D1767">
            <v>1</v>
          </cell>
          <cell r="E1767">
            <v>1</v>
          </cell>
          <cell r="F1767">
            <v>4.95</v>
          </cell>
          <cell r="G1767">
            <v>60.33</v>
          </cell>
          <cell r="H1767">
            <v>1.44</v>
          </cell>
          <cell r="I1767">
            <v>17.5</v>
          </cell>
          <cell r="J1767">
            <v>241.12</v>
          </cell>
        </row>
        <row r="1768">
          <cell r="A1768" t="str">
            <v>BSC_Wien_D</v>
          </cell>
          <cell r="B1768">
            <v>143</v>
          </cell>
          <cell r="C1768" t="str">
            <v>WI10_Quellenstr</v>
          </cell>
          <cell r="D1768">
            <v>1</v>
          </cell>
          <cell r="E1768">
            <v>2</v>
          </cell>
          <cell r="F1768">
            <v>4.32</v>
          </cell>
          <cell r="G1768">
            <v>52.62</v>
          </cell>
          <cell r="H1768">
            <v>0.69</v>
          </cell>
          <cell r="I1768">
            <v>8.43</v>
          </cell>
          <cell r="J1768">
            <v>116.19</v>
          </cell>
        </row>
        <row r="1769">
          <cell r="A1769" t="str">
            <v>BSC_Wien_D</v>
          </cell>
          <cell r="B1769">
            <v>7877</v>
          </cell>
          <cell r="C1769" t="str">
            <v>WI10_Quellenstr</v>
          </cell>
          <cell r="D1769">
            <v>1</v>
          </cell>
          <cell r="E1769">
            <v>3</v>
          </cell>
          <cell r="F1769">
            <v>8.9700000000000006</v>
          </cell>
          <cell r="G1769">
            <v>109.39</v>
          </cell>
          <cell r="H1769">
            <v>2.9</v>
          </cell>
          <cell r="I1769">
            <v>35.4</v>
          </cell>
          <cell r="J1769">
            <v>487.75</v>
          </cell>
        </row>
        <row r="1770">
          <cell r="A1770" t="str">
            <v>BSC_Wien_D</v>
          </cell>
          <cell r="B1770">
            <v>2326</v>
          </cell>
          <cell r="C1770" t="str">
            <v>WI10_Theodor_Sickel_Gasse</v>
          </cell>
          <cell r="D1770">
            <v>1</v>
          </cell>
          <cell r="E1770">
            <v>1</v>
          </cell>
          <cell r="F1770">
            <v>1.08</v>
          </cell>
          <cell r="G1770">
            <v>36.79</v>
          </cell>
          <cell r="H1770">
            <v>0.28999999999999998</v>
          </cell>
          <cell r="I1770">
            <v>9.8800000000000008</v>
          </cell>
          <cell r="J1770">
            <v>48.75</v>
          </cell>
        </row>
        <row r="1771">
          <cell r="A1771" t="str">
            <v>BSC_Wien_D</v>
          </cell>
          <cell r="B1771">
            <v>2327</v>
          </cell>
          <cell r="C1771" t="str">
            <v>WI10_Theodor_Sickel_Gasse</v>
          </cell>
          <cell r="D1771">
            <v>1</v>
          </cell>
          <cell r="E1771">
            <v>2</v>
          </cell>
          <cell r="F1771">
            <v>2.31</v>
          </cell>
          <cell r="G1771">
            <v>28.2</v>
          </cell>
          <cell r="H1771">
            <v>0.66</v>
          </cell>
          <cell r="I1771">
            <v>8.09</v>
          </cell>
          <cell r="J1771">
            <v>111.41</v>
          </cell>
        </row>
        <row r="1772">
          <cell r="A1772" t="str">
            <v>BSC_Wien_D</v>
          </cell>
          <cell r="B1772">
            <v>2328</v>
          </cell>
          <cell r="C1772" t="str">
            <v>WI10_Theodor_Sickel_Gasse</v>
          </cell>
          <cell r="D1772">
            <v>1</v>
          </cell>
          <cell r="E1772">
            <v>3</v>
          </cell>
          <cell r="F1772">
            <v>6.03</v>
          </cell>
          <cell r="G1772">
            <v>205.51</v>
          </cell>
          <cell r="H1772">
            <v>2.23</v>
          </cell>
          <cell r="I1772">
            <v>76.03</v>
          </cell>
          <cell r="J1772">
            <v>374.92</v>
          </cell>
        </row>
        <row r="1773">
          <cell r="A1773" t="str">
            <v>BSC_Wien_D</v>
          </cell>
          <cell r="B1773">
            <v>189</v>
          </cell>
          <cell r="C1773" t="str">
            <v>WI10_Troststr</v>
          </cell>
          <cell r="D1773">
            <v>1</v>
          </cell>
          <cell r="E1773">
            <v>1</v>
          </cell>
          <cell r="F1773">
            <v>7.24</v>
          </cell>
          <cell r="G1773">
            <v>88.23</v>
          </cell>
          <cell r="H1773">
            <v>2.4500000000000002</v>
          </cell>
          <cell r="I1773">
            <v>29.83</v>
          </cell>
          <cell r="J1773">
            <v>411.02</v>
          </cell>
        </row>
        <row r="1774">
          <cell r="A1774" t="str">
            <v>BSC_Wien_D</v>
          </cell>
          <cell r="B1774">
            <v>190</v>
          </cell>
          <cell r="C1774" t="str">
            <v>WI10_Troststr</v>
          </cell>
          <cell r="D1774">
            <v>1</v>
          </cell>
          <cell r="E1774">
            <v>2</v>
          </cell>
          <cell r="F1774">
            <v>5.0599999999999996</v>
          </cell>
          <cell r="G1774">
            <v>61.7</v>
          </cell>
          <cell r="H1774">
            <v>1.23</v>
          </cell>
          <cell r="I1774">
            <v>15.04</v>
          </cell>
          <cell r="J1774">
            <v>207.27</v>
          </cell>
        </row>
        <row r="1775">
          <cell r="A1775" t="str">
            <v>BSC_Wien_D</v>
          </cell>
          <cell r="B1775">
            <v>191</v>
          </cell>
          <cell r="C1775" t="str">
            <v>WI10_Troststr</v>
          </cell>
          <cell r="D1775">
            <v>1</v>
          </cell>
          <cell r="E1775">
            <v>3</v>
          </cell>
          <cell r="F1775">
            <v>9.89</v>
          </cell>
          <cell r="G1775">
            <v>120.67</v>
          </cell>
          <cell r="H1775">
            <v>3.34</v>
          </cell>
          <cell r="I1775">
            <v>40.75</v>
          </cell>
          <cell r="J1775">
            <v>561.37</v>
          </cell>
        </row>
        <row r="1776">
          <cell r="A1776" t="str">
            <v>BSC_Wien_D</v>
          </cell>
          <cell r="B1776">
            <v>146</v>
          </cell>
          <cell r="C1776" t="str">
            <v>WI10_Wienerbergstr</v>
          </cell>
          <cell r="D1776">
            <v>1</v>
          </cell>
          <cell r="E1776">
            <v>1</v>
          </cell>
          <cell r="F1776">
            <v>5.15</v>
          </cell>
          <cell r="G1776">
            <v>62.77</v>
          </cell>
          <cell r="H1776">
            <v>1.6</v>
          </cell>
          <cell r="I1776">
            <v>19.489999999999998</v>
          </cell>
          <cell r="J1776">
            <v>268.45999999999998</v>
          </cell>
        </row>
        <row r="1777">
          <cell r="A1777" t="str">
            <v>BSC_Wien_D</v>
          </cell>
          <cell r="B1777">
            <v>147</v>
          </cell>
          <cell r="C1777" t="str">
            <v>WI10_Wienerbergstr</v>
          </cell>
          <cell r="D1777">
            <v>1</v>
          </cell>
          <cell r="E1777">
            <v>2</v>
          </cell>
          <cell r="F1777">
            <v>5.98</v>
          </cell>
          <cell r="G1777">
            <v>72.95</v>
          </cell>
          <cell r="H1777">
            <v>1.77</v>
          </cell>
          <cell r="I1777">
            <v>21.61</v>
          </cell>
          <cell r="J1777">
            <v>297.75</v>
          </cell>
        </row>
        <row r="1778">
          <cell r="A1778" t="str">
            <v>BSC_Wien_B</v>
          </cell>
          <cell r="B1778">
            <v>1085</v>
          </cell>
          <cell r="C1778" t="str">
            <v>WI11_EBS</v>
          </cell>
          <cell r="D1778">
            <v>1</v>
          </cell>
          <cell r="E1778">
            <v>1</v>
          </cell>
          <cell r="F1778">
            <v>5.62</v>
          </cell>
          <cell r="G1778">
            <v>68.47</v>
          </cell>
          <cell r="H1778">
            <v>1.75</v>
          </cell>
          <cell r="I1778">
            <v>21.32</v>
          </cell>
          <cell r="J1778">
            <v>293.69</v>
          </cell>
        </row>
        <row r="1779">
          <cell r="A1779" t="str">
            <v>BSC_Wien_B</v>
          </cell>
          <cell r="B1779">
            <v>2368</v>
          </cell>
          <cell r="C1779" t="str">
            <v>WI11_EBS</v>
          </cell>
          <cell r="D1779">
            <v>2</v>
          </cell>
          <cell r="E1779">
            <v>1</v>
          </cell>
          <cell r="F1779">
            <v>2.02</v>
          </cell>
          <cell r="G1779">
            <v>68.64</v>
          </cell>
          <cell r="H1779">
            <v>0.47</v>
          </cell>
          <cell r="I1779">
            <v>16.149999999999999</v>
          </cell>
          <cell r="J1779">
            <v>79.63</v>
          </cell>
        </row>
        <row r="1780">
          <cell r="A1780" t="str">
            <v>BSC_Wien_G</v>
          </cell>
          <cell r="B1780">
            <v>131</v>
          </cell>
          <cell r="C1780" t="str">
            <v>WI11_Haidequerstr</v>
          </cell>
          <cell r="D1780">
            <v>1</v>
          </cell>
          <cell r="E1780">
            <v>1</v>
          </cell>
          <cell r="F1780">
            <v>9.8800000000000008</v>
          </cell>
          <cell r="G1780">
            <v>120.48</v>
          </cell>
          <cell r="H1780">
            <v>3.12</v>
          </cell>
          <cell r="I1780">
            <v>38.04</v>
          </cell>
          <cell r="J1780">
            <v>524.11</v>
          </cell>
        </row>
        <row r="1781">
          <cell r="A1781" t="str">
            <v>BSC_Wien_B</v>
          </cell>
          <cell r="B1781">
            <v>2117</v>
          </cell>
          <cell r="C1781" t="str">
            <v>WI11_Kaiserebersdorfer_Str</v>
          </cell>
          <cell r="D1781">
            <v>1</v>
          </cell>
          <cell r="E1781">
            <v>1</v>
          </cell>
          <cell r="F1781">
            <v>3.15</v>
          </cell>
          <cell r="G1781">
            <v>38.47</v>
          </cell>
          <cell r="H1781">
            <v>0.75</v>
          </cell>
          <cell r="I1781">
            <v>9.1199999999999992</v>
          </cell>
          <cell r="J1781">
            <v>125.6</v>
          </cell>
        </row>
        <row r="1782">
          <cell r="A1782" t="str">
            <v>BSC_Wien_B</v>
          </cell>
          <cell r="B1782">
            <v>2118</v>
          </cell>
          <cell r="C1782" t="str">
            <v>WI11_Kaiserebersdorfer_Str</v>
          </cell>
          <cell r="D1782">
            <v>1</v>
          </cell>
          <cell r="E1782">
            <v>2</v>
          </cell>
          <cell r="F1782">
            <v>1.68</v>
          </cell>
          <cell r="G1782">
            <v>20.49</v>
          </cell>
          <cell r="H1782">
            <v>0.45</v>
          </cell>
          <cell r="I1782">
            <v>5.53</v>
          </cell>
          <cell r="J1782">
            <v>76.19</v>
          </cell>
        </row>
        <row r="1783">
          <cell r="A1783" t="str">
            <v>BSC_Wien_B</v>
          </cell>
          <cell r="B1783">
            <v>2119</v>
          </cell>
          <cell r="C1783" t="str">
            <v>WI11_Kaiserebersdorfer_Str</v>
          </cell>
          <cell r="D1783">
            <v>1</v>
          </cell>
          <cell r="E1783">
            <v>3</v>
          </cell>
          <cell r="F1783">
            <v>8.99</v>
          </cell>
          <cell r="G1783">
            <v>109.63</v>
          </cell>
          <cell r="H1783">
            <v>3.12</v>
          </cell>
          <cell r="I1783">
            <v>38.1</v>
          </cell>
          <cell r="J1783">
            <v>524.87</v>
          </cell>
        </row>
        <row r="1784">
          <cell r="A1784" t="str">
            <v>BSC_Wien_B</v>
          </cell>
          <cell r="B1784">
            <v>2131</v>
          </cell>
          <cell r="C1784" t="str">
            <v>WI11_Rautenstr</v>
          </cell>
          <cell r="D1784">
            <v>1</v>
          </cell>
          <cell r="E1784">
            <v>1</v>
          </cell>
          <cell r="F1784">
            <v>4.3600000000000003</v>
          </cell>
          <cell r="G1784">
            <v>53.2</v>
          </cell>
          <cell r="H1784">
            <v>1.21</v>
          </cell>
          <cell r="I1784">
            <v>14.73</v>
          </cell>
          <cell r="J1784">
            <v>202.91</v>
          </cell>
        </row>
        <row r="1785">
          <cell r="A1785" t="str">
            <v>BSC_Wien_B</v>
          </cell>
          <cell r="B1785">
            <v>2132</v>
          </cell>
          <cell r="C1785" t="str">
            <v>WI11_Rautenstr</v>
          </cell>
          <cell r="D1785">
            <v>1</v>
          </cell>
          <cell r="E1785">
            <v>2</v>
          </cell>
          <cell r="F1785">
            <v>3.56</v>
          </cell>
          <cell r="G1785">
            <v>43.47</v>
          </cell>
          <cell r="H1785">
            <v>1.22</v>
          </cell>
          <cell r="I1785">
            <v>14.94</v>
          </cell>
          <cell r="J1785">
            <v>205.8</v>
          </cell>
        </row>
        <row r="1786">
          <cell r="A1786" t="str">
            <v>BSC_Wien_B</v>
          </cell>
          <cell r="B1786">
            <v>2133</v>
          </cell>
          <cell r="C1786" t="str">
            <v>WI11_Rautenstr</v>
          </cell>
          <cell r="D1786">
            <v>1</v>
          </cell>
          <cell r="E1786">
            <v>3</v>
          </cell>
          <cell r="F1786">
            <v>7.91</v>
          </cell>
          <cell r="G1786">
            <v>96.49</v>
          </cell>
          <cell r="H1786">
            <v>2.0299999999999998</v>
          </cell>
          <cell r="I1786">
            <v>24.78</v>
          </cell>
          <cell r="J1786">
            <v>341.32</v>
          </cell>
        </row>
        <row r="1787">
          <cell r="A1787" t="str">
            <v>BSC_Wien_B</v>
          </cell>
          <cell r="B1787">
            <v>357</v>
          </cell>
          <cell r="C1787" t="str">
            <v>WI11_Simmer_Hptstr</v>
          </cell>
          <cell r="D1787">
            <v>1</v>
          </cell>
          <cell r="E1787">
            <v>1</v>
          </cell>
          <cell r="F1787">
            <v>6.41</v>
          </cell>
          <cell r="G1787">
            <v>78.14</v>
          </cell>
          <cell r="H1787">
            <v>2.13</v>
          </cell>
          <cell r="I1787">
            <v>25.99</v>
          </cell>
          <cell r="J1787">
            <v>358.12</v>
          </cell>
        </row>
        <row r="1788">
          <cell r="A1788" t="str">
            <v>BSC_Wien_B</v>
          </cell>
          <cell r="B1788">
            <v>358</v>
          </cell>
          <cell r="C1788" t="str">
            <v>WI11_Simmer_Hptstr</v>
          </cell>
          <cell r="D1788">
            <v>1</v>
          </cell>
          <cell r="E1788">
            <v>2</v>
          </cell>
          <cell r="F1788">
            <v>7.41</v>
          </cell>
          <cell r="G1788">
            <v>90.33</v>
          </cell>
          <cell r="H1788">
            <v>2.17</v>
          </cell>
          <cell r="I1788">
            <v>26.5</v>
          </cell>
          <cell r="J1788">
            <v>365.03</v>
          </cell>
        </row>
        <row r="1789">
          <cell r="A1789" t="str">
            <v>BSC_Wien_B</v>
          </cell>
          <cell r="B1789">
            <v>359</v>
          </cell>
          <cell r="C1789" t="str">
            <v>WI11_Simmer_Hptstr</v>
          </cell>
          <cell r="D1789">
            <v>1</v>
          </cell>
          <cell r="E1789">
            <v>3</v>
          </cell>
          <cell r="F1789">
            <v>11.56</v>
          </cell>
          <cell r="G1789">
            <v>141</v>
          </cell>
          <cell r="H1789">
            <v>4.4400000000000004</v>
          </cell>
          <cell r="I1789">
            <v>54.2</v>
          </cell>
          <cell r="J1789">
            <v>746.7</v>
          </cell>
        </row>
        <row r="1790">
          <cell r="A1790" t="str">
            <v>BSC_Wien_B</v>
          </cell>
          <cell r="B1790">
            <v>1179</v>
          </cell>
          <cell r="C1790" t="str">
            <v>WI11_Trepulkagasse</v>
          </cell>
          <cell r="D1790">
            <v>1</v>
          </cell>
          <cell r="E1790">
            <v>1</v>
          </cell>
          <cell r="F1790">
            <v>4.57</v>
          </cell>
          <cell r="G1790">
            <v>55.7</v>
          </cell>
          <cell r="H1790">
            <v>1.47</v>
          </cell>
          <cell r="I1790">
            <v>17.87</v>
          </cell>
          <cell r="J1790">
            <v>246.2</v>
          </cell>
        </row>
        <row r="1791">
          <cell r="A1791" t="str">
            <v>BSC_Wien_B</v>
          </cell>
          <cell r="B1791">
            <v>1180</v>
          </cell>
          <cell r="C1791" t="str">
            <v>WI11_Trepulkagasse</v>
          </cell>
          <cell r="D1791">
            <v>1</v>
          </cell>
          <cell r="E1791">
            <v>2</v>
          </cell>
          <cell r="F1791">
            <v>5.67</v>
          </cell>
          <cell r="G1791">
            <v>69.08</v>
          </cell>
          <cell r="H1791">
            <v>1.45</v>
          </cell>
          <cell r="I1791">
            <v>17.71</v>
          </cell>
          <cell r="J1791">
            <v>244</v>
          </cell>
        </row>
        <row r="1792">
          <cell r="A1792" t="str">
            <v>BSC_Wien_B</v>
          </cell>
          <cell r="B1792">
            <v>1181</v>
          </cell>
          <cell r="C1792" t="str">
            <v>WI11_Trepulkagasse</v>
          </cell>
          <cell r="D1792">
            <v>1</v>
          </cell>
          <cell r="E1792">
            <v>3</v>
          </cell>
          <cell r="F1792">
            <v>4.9400000000000004</v>
          </cell>
          <cell r="G1792">
            <v>60.21</v>
          </cell>
          <cell r="H1792">
            <v>1.68</v>
          </cell>
          <cell r="I1792">
            <v>20.5</v>
          </cell>
          <cell r="J1792">
            <v>282.49</v>
          </cell>
        </row>
        <row r="1793">
          <cell r="A1793" t="str">
            <v>BSC_Wien_K</v>
          </cell>
          <cell r="B1793">
            <v>417</v>
          </cell>
          <cell r="C1793" t="str">
            <v>WI12_Bethlengasse</v>
          </cell>
          <cell r="D1793">
            <v>1</v>
          </cell>
          <cell r="E1793">
            <v>1</v>
          </cell>
          <cell r="F1793">
            <v>2.62</v>
          </cell>
          <cell r="G1793">
            <v>31.98</v>
          </cell>
          <cell r="H1793">
            <v>0.75</v>
          </cell>
          <cell r="I1793">
            <v>9.17</v>
          </cell>
          <cell r="J1793">
            <v>126.4</v>
          </cell>
        </row>
        <row r="1794">
          <cell r="A1794" t="str">
            <v>BSC_Wien_K</v>
          </cell>
          <cell r="B1794">
            <v>418</v>
          </cell>
          <cell r="C1794" t="str">
            <v>WI12_Bethlengasse</v>
          </cell>
          <cell r="D1794">
            <v>1</v>
          </cell>
          <cell r="E1794">
            <v>2</v>
          </cell>
          <cell r="F1794">
            <v>1.76</v>
          </cell>
          <cell r="G1794">
            <v>59.96</v>
          </cell>
          <cell r="H1794">
            <v>0.55000000000000004</v>
          </cell>
          <cell r="I1794">
            <v>18.600000000000001</v>
          </cell>
          <cell r="J1794">
            <v>91.71</v>
          </cell>
        </row>
        <row r="1795">
          <cell r="A1795" t="str">
            <v>BSC_Wien_K</v>
          </cell>
          <cell r="B1795">
            <v>419</v>
          </cell>
          <cell r="C1795" t="str">
            <v>WI12_Bethlengasse</v>
          </cell>
          <cell r="D1795">
            <v>1</v>
          </cell>
          <cell r="E1795">
            <v>3</v>
          </cell>
          <cell r="F1795">
            <v>4.55</v>
          </cell>
          <cell r="G1795">
            <v>55.52</v>
          </cell>
          <cell r="H1795">
            <v>1.63</v>
          </cell>
          <cell r="I1795">
            <v>19.93</v>
          </cell>
          <cell r="J1795">
            <v>274.58</v>
          </cell>
        </row>
        <row r="1796">
          <cell r="A1796" t="str">
            <v>BSC_Wien_K</v>
          </cell>
          <cell r="B1796">
            <v>112</v>
          </cell>
          <cell r="C1796" t="str">
            <v>WI12_Erlgasse</v>
          </cell>
          <cell r="D1796">
            <v>1</v>
          </cell>
          <cell r="E1796">
            <v>1</v>
          </cell>
          <cell r="F1796">
            <v>12.36</v>
          </cell>
          <cell r="G1796">
            <v>150.69999999999999</v>
          </cell>
          <cell r="H1796">
            <v>4.43</v>
          </cell>
          <cell r="I1796">
            <v>53.97</v>
          </cell>
          <cell r="J1796">
            <v>743.58</v>
          </cell>
        </row>
        <row r="1797">
          <cell r="A1797" t="str">
            <v>BSC_Wien_K</v>
          </cell>
          <cell r="B1797">
            <v>113</v>
          </cell>
          <cell r="C1797" t="str">
            <v>WI12_Erlgasse</v>
          </cell>
          <cell r="D1797">
            <v>1</v>
          </cell>
          <cell r="E1797">
            <v>2</v>
          </cell>
          <cell r="F1797">
            <v>9.58</v>
          </cell>
          <cell r="G1797">
            <v>116.82</v>
          </cell>
          <cell r="H1797">
            <v>3.19</v>
          </cell>
          <cell r="I1797">
            <v>38.94</v>
          </cell>
          <cell r="J1797">
            <v>536.41999999999996</v>
          </cell>
        </row>
        <row r="1798">
          <cell r="A1798" t="str">
            <v>BSC_Wien_K</v>
          </cell>
          <cell r="B1798">
            <v>114</v>
          </cell>
          <cell r="C1798" t="str">
            <v>WI12_Erlgasse</v>
          </cell>
          <cell r="D1798">
            <v>1</v>
          </cell>
          <cell r="E1798">
            <v>3</v>
          </cell>
          <cell r="F1798">
            <v>8.1199999999999992</v>
          </cell>
          <cell r="G1798">
            <v>99.02</v>
          </cell>
          <cell r="H1798">
            <v>2.5</v>
          </cell>
          <cell r="I1798">
            <v>30.54</v>
          </cell>
          <cell r="J1798">
            <v>420.72</v>
          </cell>
        </row>
        <row r="1799">
          <cell r="A1799" t="str">
            <v>BSC_Wien_C</v>
          </cell>
          <cell r="B1799">
            <v>103</v>
          </cell>
          <cell r="C1799" t="str">
            <v>WI12_Fockygasse</v>
          </cell>
          <cell r="D1799">
            <v>1</v>
          </cell>
          <cell r="E1799">
            <v>1</v>
          </cell>
          <cell r="F1799">
            <v>5.0999999999999996</v>
          </cell>
          <cell r="G1799">
            <v>62.19</v>
          </cell>
          <cell r="H1799">
            <v>1.65</v>
          </cell>
          <cell r="I1799">
            <v>20.16</v>
          </cell>
          <cell r="J1799">
            <v>277.77999999999997</v>
          </cell>
        </row>
        <row r="1800">
          <cell r="A1800" t="str">
            <v>BSC_Wien_C</v>
          </cell>
          <cell r="B1800">
            <v>104</v>
          </cell>
          <cell r="C1800" t="str">
            <v>WI12_Fockygasse</v>
          </cell>
          <cell r="D1800">
            <v>1</v>
          </cell>
          <cell r="E1800">
            <v>2</v>
          </cell>
          <cell r="F1800">
            <v>5.93</v>
          </cell>
          <cell r="G1800">
            <v>72.28</v>
          </cell>
          <cell r="H1800">
            <v>2.13</v>
          </cell>
          <cell r="I1800">
            <v>25.94</v>
          </cell>
          <cell r="J1800">
            <v>357.34</v>
          </cell>
        </row>
        <row r="1801">
          <cell r="A1801" t="str">
            <v>BSC_Wien_C</v>
          </cell>
          <cell r="B1801">
            <v>105</v>
          </cell>
          <cell r="C1801" t="str">
            <v>WI12_Fockygasse</v>
          </cell>
          <cell r="D1801">
            <v>1</v>
          </cell>
          <cell r="E1801">
            <v>3</v>
          </cell>
          <cell r="F1801">
            <v>12.31</v>
          </cell>
          <cell r="G1801">
            <v>150.18</v>
          </cell>
          <cell r="H1801">
            <v>4.9400000000000004</v>
          </cell>
          <cell r="I1801">
            <v>60.28</v>
          </cell>
          <cell r="J1801">
            <v>830.44</v>
          </cell>
        </row>
        <row r="1802">
          <cell r="A1802" t="str">
            <v>BSC_Wien_K</v>
          </cell>
          <cell r="B1802">
            <v>101</v>
          </cell>
          <cell r="C1802" t="str">
            <v>WI12_Lehrbachgasse</v>
          </cell>
          <cell r="D1802">
            <v>1</v>
          </cell>
          <cell r="E1802">
            <v>1</v>
          </cell>
          <cell r="F1802">
            <v>4</v>
          </cell>
          <cell r="G1802">
            <v>48.78</v>
          </cell>
          <cell r="H1802">
            <v>1.1599999999999999</v>
          </cell>
          <cell r="I1802">
            <v>14.19</v>
          </cell>
          <cell r="J1802">
            <v>195.48</v>
          </cell>
        </row>
        <row r="1803">
          <cell r="A1803" t="str">
            <v>BSC_Wien_K</v>
          </cell>
          <cell r="B1803">
            <v>102</v>
          </cell>
          <cell r="C1803" t="str">
            <v>WI12_Lehrbachgasse</v>
          </cell>
          <cell r="D1803">
            <v>1</v>
          </cell>
          <cell r="E1803">
            <v>2</v>
          </cell>
          <cell r="F1803">
            <v>1.93</v>
          </cell>
          <cell r="G1803">
            <v>23.54</v>
          </cell>
          <cell r="H1803">
            <v>0.5</v>
          </cell>
          <cell r="I1803">
            <v>6.07</v>
          </cell>
          <cell r="J1803">
            <v>83.64</v>
          </cell>
        </row>
        <row r="1804">
          <cell r="A1804" t="str">
            <v>BSC_Wien_K</v>
          </cell>
          <cell r="B1804">
            <v>12140</v>
          </cell>
          <cell r="C1804" t="str">
            <v>WI12_Lehrbachgasse</v>
          </cell>
          <cell r="D1804">
            <v>1</v>
          </cell>
          <cell r="E1804">
            <v>3</v>
          </cell>
          <cell r="F1804">
            <v>2.4500000000000002</v>
          </cell>
          <cell r="G1804">
            <v>29.88</v>
          </cell>
          <cell r="H1804">
            <v>0.7</v>
          </cell>
          <cell r="I1804">
            <v>8.56</v>
          </cell>
          <cell r="J1804">
            <v>117.97</v>
          </cell>
        </row>
        <row r="1805">
          <cell r="A1805" t="str">
            <v>BSC_Wien_K</v>
          </cell>
          <cell r="B1805">
            <v>529</v>
          </cell>
          <cell r="C1805" t="str">
            <v>WI12_Sagedergasse</v>
          </cell>
          <cell r="D1805">
            <v>1</v>
          </cell>
          <cell r="E1805">
            <v>1</v>
          </cell>
          <cell r="F1805">
            <v>8.31</v>
          </cell>
          <cell r="G1805">
            <v>101.37</v>
          </cell>
          <cell r="H1805">
            <v>2.46</v>
          </cell>
          <cell r="I1805">
            <v>30.01</v>
          </cell>
          <cell r="J1805">
            <v>413.47</v>
          </cell>
        </row>
        <row r="1806">
          <cell r="A1806" t="str">
            <v>BSC_Wien_K</v>
          </cell>
          <cell r="B1806">
            <v>530</v>
          </cell>
          <cell r="C1806" t="str">
            <v>WI12_Sagedergasse</v>
          </cell>
          <cell r="D1806">
            <v>1</v>
          </cell>
          <cell r="E1806">
            <v>2</v>
          </cell>
          <cell r="F1806">
            <v>5.32</v>
          </cell>
          <cell r="G1806">
            <v>64.88</v>
          </cell>
          <cell r="H1806">
            <v>1.71</v>
          </cell>
          <cell r="I1806">
            <v>20.83</v>
          </cell>
          <cell r="J1806">
            <v>287.01</v>
          </cell>
        </row>
        <row r="1807">
          <cell r="A1807" t="str">
            <v>BSC_Wien_K</v>
          </cell>
          <cell r="B1807">
            <v>531</v>
          </cell>
          <cell r="C1807" t="str">
            <v>WI12_Sagedergasse</v>
          </cell>
          <cell r="D1807">
            <v>1</v>
          </cell>
          <cell r="E1807">
            <v>3</v>
          </cell>
          <cell r="F1807">
            <v>6.34</v>
          </cell>
          <cell r="G1807">
            <v>77.28</v>
          </cell>
          <cell r="H1807">
            <v>2.2799999999999998</v>
          </cell>
          <cell r="I1807">
            <v>27.81</v>
          </cell>
          <cell r="J1807">
            <v>383.12</v>
          </cell>
        </row>
        <row r="1808">
          <cell r="A1808" t="str">
            <v>BSC_Wien_E</v>
          </cell>
          <cell r="B1808">
            <v>342</v>
          </cell>
          <cell r="C1808" t="str">
            <v>WI12_Sillerplatz</v>
          </cell>
          <cell r="D1808">
            <v>1</v>
          </cell>
          <cell r="E1808">
            <v>1</v>
          </cell>
          <cell r="F1808">
            <v>4.6399999999999997</v>
          </cell>
          <cell r="G1808">
            <v>56.55</v>
          </cell>
          <cell r="H1808">
            <v>1.4</v>
          </cell>
          <cell r="I1808">
            <v>17.04</v>
          </cell>
          <cell r="J1808">
            <v>234.71</v>
          </cell>
        </row>
        <row r="1809">
          <cell r="A1809" t="str">
            <v>BSC_Wien_E</v>
          </cell>
          <cell r="B1809">
            <v>343</v>
          </cell>
          <cell r="C1809" t="str">
            <v>WI12_Sillerplatz</v>
          </cell>
          <cell r="D1809">
            <v>1</v>
          </cell>
          <cell r="E1809">
            <v>2</v>
          </cell>
          <cell r="F1809">
            <v>1.97</v>
          </cell>
          <cell r="G1809">
            <v>66.94</v>
          </cell>
          <cell r="H1809">
            <v>0.6</v>
          </cell>
          <cell r="I1809">
            <v>20.45</v>
          </cell>
          <cell r="J1809">
            <v>100.85</v>
          </cell>
        </row>
        <row r="1810">
          <cell r="A1810" t="str">
            <v>BSC_Wien_E</v>
          </cell>
          <cell r="B1810">
            <v>344</v>
          </cell>
          <cell r="C1810" t="str">
            <v>WI12_Sillerplatz</v>
          </cell>
          <cell r="D1810">
            <v>1</v>
          </cell>
          <cell r="E1810">
            <v>3</v>
          </cell>
          <cell r="F1810">
            <v>1.06</v>
          </cell>
          <cell r="G1810">
            <v>36.28</v>
          </cell>
          <cell r="H1810">
            <v>0.2</v>
          </cell>
          <cell r="I1810">
            <v>6.87</v>
          </cell>
          <cell r="J1810">
            <v>33.89</v>
          </cell>
        </row>
        <row r="1811">
          <cell r="A1811" t="str">
            <v>BSC_Wien_K</v>
          </cell>
          <cell r="B1811">
            <v>2114</v>
          </cell>
          <cell r="C1811" t="str">
            <v>WI13_Hetzendorfer_Str</v>
          </cell>
          <cell r="D1811">
            <v>1</v>
          </cell>
          <cell r="E1811">
            <v>1</v>
          </cell>
          <cell r="F1811">
            <v>1</v>
          </cell>
          <cell r="G1811">
            <v>33.979999999999997</v>
          </cell>
          <cell r="H1811">
            <v>0.26</v>
          </cell>
          <cell r="I1811">
            <v>8.81</v>
          </cell>
          <cell r="J1811">
            <v>43.42</v>
          </cell>
        </row>
        <row r="1812">
          <cell r="A1812" t="str">
            <v>BSC_Wien_K</v>
          </cell>
          <cell r="B1812">
            <v>2115</v>
          </cell>
          <cell r="C1812" t="str">
            <v>WI13_Hetzendorfer_Str</v>
          </cell>
          <cell r="D1812">
            <v>1</v>
          </cell>
          <cell r="E1812">
            <v>2</v>
          </cell>
          <cell r="F1812">
            <v>2.09</v>
          </cell>
          <cell r="G1812">
            <v>25.46</v>
          </cell>
          <cell r="H1812">
            <v>0.59</v>
          </cell>
          <cell r="I1812">
            <v>7.23</v>
          </cell>
          <cell r="J1812">
            <v>99.65</v>
          </cell>
        </row>
        <row r="1813">
          <cell r="A1813" t="str">
            <v>BSC_Wien_K</v>
          </cell>
          <cell r="B1813">
            <v>2116</v>
          </cell>
          <cell r="C1813" t="str">
            <v>WI13_Hetzendorfer_Str</v>
          </cell>
          <cell r="D1813">
            <v>1</v>
          </cell>
          <cell r="E1813">
            <v>3</v>
          </cell>
          <cell r="F1813">
            <v>5.0999999999999996</v>
          </cell>
          <cell r="G1813">
            <v>62.16</v>
          </cell>
          <cell r="H1813">
            <v>1.57</v>
          </cell>
          <cell r="I1813">
            <v>19.13</v>
          </cell>
          <cell r="J1813">
            <v>263.51</v>
          </cell>
        </row>
        <row r="1814">
          <cell r="A1814" t="str">
            <v>BSC_Wien_K</v>
          </cell>
          <cell r="B1814">
            <v>339</v>
          </cell>
          <cell r="C1814" t="str">
            <v>WI13_Hietzinger_Hptstr</v>
          </cell>
          <cell r="D1814">
            <v>1</v>
          </cell>
          <cell r="E1814">
            <v>1</v>
          </cell>
          <cell r="F1814">
            <v>5.74</v>
          </cell>
          <cell r="G1814">
            <v>70</v>
          </cell>
          <cell r="H1814">
            <v>1.75</v>
          </cell>
          <cell r="I1814">
            <v>21.39</v>
          </cell>
          <cell r="J1814">
            <v>294.69</v>
          </cell>
        </row>
        <row r="1815">
          <cell r="A1815" t="str">
            <v>BSC_Wien_K</v>
          </cell>
          <cell r="B1815">
            <v>340</v>
          </cell>
          <cell r="C1815" t="str">
            <v>WI13_Hietzinger_Hptstr</v>
          </cell>
          <cell r="D1815">
            <v>1</v>
          </cell>
          <cell r="E1815">
            <v>2</v>
          </cell>
          <cell r="F1815">
            <v>1.02</v>
          </cell>
          <cell r="G1815">
            <v>34.83</v>
          </cell>
          <cell r="H1815">
            <v>0.25</v>
          </cell>
          <cell r="I1815">
            <v>8.35</v>
          </cell>
          <cell r="J1815">
            <v>41.17</v>
          </cell>
        </row>
        <row r="1816">
          <cell r="A1816" t="str">
            <v>BSC_Wien_K</v>
          </cell>
          <cell r="B1816">
            <v>341</v>
          </cell>
          <cell r="C1816" t="str">
            <v>WI13_Hietzinger_Hptstr</v>
          </cell>
          <cell r="D1816">
            <v>1</v>
          </cell>
          <cell r="E1816">
            <v>3</v>
          </cell>
          <cell r="F1816">
            <v>2.37</v>
          </cell>
          <cell r="G1816">
            <v>28.9</v>
          </cell>
          <cell r="H1816">
            <v>0.53</v>
          </cell>
          <cell r="I1816">
            <v>6.47</v>
          </cell>
          <cell r="J1816">
            <v>89.12</v>
          </cell>
        </row>
        <row r="1817">
          <cell r="A1817" t="str">
            <v>BSC_Wien_K</v>
          </cell>
          <cell r="B1817">
            <v>431</v>
          </cell>
          <cell r="C1817" t="str">
            <v>WI13_Hietzinger_Kai</v>
          </cell>
          <cell r="D1817">
            <v>1</v>
          </cell>
          <cell r="E1817">
            <v>1</v>
          </cell>
          <cell r="F1817">
            <v>4.53</v>
          </cell>
          <cell r="G1817">
            <v>55.27</v>
          </cell>
          <cell r="H1817">
            <v>1.31</v>
          </cell>
          <cell r="I1817">
            <v>16</v>
          </cell>
          <cell r="J1817">
            <v>220.45</v>
          </cell>
        </row>
        <row r="1818">
          <cell r="A1818" t="str">
            <v>BSC_Wien_K</v>
          </cell>
          <cell r="B1818">
            <v>432</v>
          </cell>
          <cell r="C1818" t="str">
            <v>WI13_Hietzinger_Kai</v>
          </cell>
          <cell r="D1818">
            <v>1</v>
          </cell>
          <cell r="E1818">
            <v>2</v>
          </cell>
          <cell r="F1818">
            <v>3.17</v>
          </cell>
          <cell r="G1818">
            <v>38.69</v>
          </cell>
          <cell r="H1818">
            <v>0.95</v>
          </cell>
          <cell r="I1818">
            <v>11.56</v>
          </cell>
          <cell r="J1818">
            <v>159.25</v>
          </cell>
        </row>
        <row r="1819">
          <cell r="A1819" t="str">
            <v>BSC_Wien_K</v>
          </cell>
          <cell r="B1819">
            <v>433</v>
          </cell>
          <cell r="C1819" t="str">
            <v>WI13_Hietzinger_Kai</v>
          </cell>
          <cell r="D1819">
            <v>1</v>
          </cell>
          <cell r="E1819">
            <v>3</v>
          </cell>
          <cell r="F1819">
            <v>4.2699999999999996</v>
          </cell>
          <cell r="G1819">
            <v>52.1</v>
          </cell>
          <cell r="H1819">
            <v>1.27</v>
          </cell>
          <cell r="I1819">
            <v>15.46</v>
          </cell>
          <cell r="J1819">
            <v>212.93</v>
          </cell>
        </row>
        <row r="1820">
          <cell r="A1820" t="str">
            <v>BSC_Wien_K</v>
          </cell>
          <cell r="B1820">
            <v>2314</v>
          </cell>
          <cell r="C1820" t="str">
            <v>WI13_Stadlergasse</v>
          </cell>
          <cell r="D1820">
            <v>1</v>
          </cell>
          <cell r="E1820">
            <v>1</v>
          </cell>
          <cell r="F1820">
            <v>1.17</v>
          </cell>
          <cell r="G1820">
            <v>39.69</v>
          </cell>
          <cell r="H1820">
            <v>0.28999999999999998</v>
          </cell>
          <cell r="I1820">
            <v>9.82</v>
          </cell>
          <cell r="J1820">
            <v>48.4</v>
          </cell>
        </row>
        <row r="1821">
          <cell r="A1821" t="str">
            <v>BSC_Wien_K</v>
          </cell>
          <cell r="B1821">
            <v>2315</v>
          </cell>
          <cell r="C1821" t="str">
            <v>WI13_Stadlergasse</v>
          </cell>
          <cell r="D1821">
            <v>1</v>
          </cell>
          <cell r="E1821">
            <v>2</v>
          </cell>
          <cell r="F1821">
            <v>1.53</v>
          </cell>
          <cell r="G1821">
            <v>18.63</v>
          </cell>
          <cell r="H1821">
            <v>0.23</v>
          </cell>
          <cell r="I1821">
            <v>2.8</v>
          </cell>
          <cell r="J1821">
            <v>38.56</v>
          </cell>
        </row>
        <row r="1822">
          <cell r="A1822" t="str">
            <v>BSC_Wien_K</v>
          </cell>
          <cell r="B1822">
            <v>2316</v>
          </cell>
          <cell r="C1822" t="str">
            <v>WI13_Stadlergasse</v>
          </cell>
          <cell r="D1822">
            <v>1</v>
          </cell>
          <cell r="E1822">
            <v>3</v>
          </cell>
          <cell r="F1822">
            <v>3.4</v>
          </cell>
          <cell r="G1822">
            <v>41.4</v>
          </cell>
          <cell r="H1822">
            <v>0.67</v>
          </cell>
          <cell r="I1822">
            <v>8.1300000000000008</v>
          </cell>
          <cell r="J1822">
            <v>111.98</v>
          </cell>
        </row>
        <row r="1823">
          <cell r="A1823" t="str">
            <v>BSC_Wien_K</v>
          </cell>
          <cell r="B1823">
            <v>509</v>
          </cell>
          <cell r="C1823" t="str">
            <v>WI13_Versorgerheimstr</v>
          </cell>
          <cell r="D1823">
            <v>1</v>
          </cell>
          <cell r="E1823">
            <v>1</v>
          </cell>
          <cell r="F1823">
            <v>3.98</v>
          </cell>
          <cell r="G1823">
            <v>48.57</v>
          </cell>
          <cell r="H1823">
            <v>1.22</v>
          </cell>
          <cell r="I1823">
            <v>14.93</v>
          </cell>
          <cell r="J1823">
            <v>205.66</v>
          </cell>
        </row>
        <row r="1824">
          <cell r="A1824" t="str">
            <v>BSC_Wien_K</v>
          </cell>
          <cell r="B1824">
            <v>510</v>
          </cell>
          <cell r="C1824" t="str">
            <v>WI13_Versorgerheimstr</v>
          </cell>
          <cell r="D1824">
            <v>1</v>
          </cell>
          <cell r="E1824">
            <v>2</v>
          </cell>
          <cell r="F1824">
            <v>1.33</v>
          </cell>
          <cell r="G1824">
            <v>45.39</v>
          </cell>
          <cell r="H1824">
            <v>0.34</v>
          </cell>
          <cell r="I1824">
            <v>11.75</v>
          </cell>
          <cell r="J1824">
            <v>57.94</v>
          </cell>
        </row>
        <row r="1825">
          <cell r="A1825" t="str">
            <v>BSC_Wien_K</v>
          </cell>
          <cell r="B1825">
            <v>511</v>
          </cell>
          <cell r="C1825" t="str">
            <v>WI13_Versorgerheimstr</v>
          </cell>
          <cell r="D1825">
            <v>1</v>
          </cell>
          <cell r="E1825">
            <v>3</v>
          </cell>
          <cell r="F1825">
            <v>5.37</v>
          </cell>
          <cell r="G1825">
            <v>65.52</v>
          </cell>
          <cell r="H1825">
            <v>1.82</v>
          </cell>
          <cell r="I1825">
            <v>22.15</v>
          </cell>
          <cell r="J1825">
            <v>305.13</v>
          </cell>
        </row>
        <row r="1826">
          <cell r="A1826" t="str">
            <v>BSC_Wien_K</v>
          </cell>
          <cell r="B1826">
            <v>2311</v>
          </cell>
          <cell r="C1826" t="str">
            <v>WI13_Wattmanngasse</v>
          </cell>
          <cell r="D1826">
            <v>1</v>
          </cell>
          <cell r="E1826">
            <v>1</v>
          </cell>
          <cell r="F1826">
            <v>2.5</v>
          </cell>
          <cell r="G1826">
            <v>30.46</v>
          </cell>
          <cell r="H1826">
            <v>0.68</v>
          </cell>
          <cell r="I1826">
            <v>8.33</v>
          </cell>
          <cell r="J1826">
            <v>114.73</v>
          </cell>
        </row>
        <row r="1827">
          <cell r="A1827" t="str">
            <v>BSC_Wien_K</v>
          </cell>
          <cell r="B1827">
            <v>2312</v>
          </cell>
          <cell r="C1827" t="str">
            <v>WI13_Wattmanngasse</v>
          </cell>
          <cell r="D1827">
            <v>1</v>
          </cell>
          <cell r="E1827">
            <v>2</v>
          </cell>
          <cell r="F1827">
            <v>0.99</v>
          </cell>
          <cell r="G1827">
            <v>12.1</v>
          </cell>
          <cell r="H1827">
            <v>0.2</v>
          </cell>
          <cell r="I1827">
            <v>2.4700000000000002</v>
          </cell>
          <cell r="J1827">
            <v>34.04</v>
          </cell>
        </row>
        <row r="1828">
          <cell r="A1828" t="str">
            <v>BSC_Wien_K</v>
          </cell>
          <cell r="B1828">
            <v>2313</v>
          </cell>
          <cell r="C1828" t="str">
            <v>WI13_Wattmanngasse</v>
          </cell>
          <cell r="D1828">
            <v>1</v>
          </cell>
          <cell r="E1828">
            <v>3</v>
          </cell>
          <cell r="F1828">
            <v>1.17</v>
          </cell>
          <cell r="G1828">
            <v>14.21</v>
          </cell>
          <cell r="H1828">
            <v>0.15</v>
          </cell>
          <cell r="I1828">
            <v>1.79</v>
          </cell>
          <cell r="J1828">
            <v>24.72</v>
          </cell>
        </row>
        <row r="1829">
          <cell r="A1829" t="str">
            <v>BSC_Wien_E</v>
          </cell>
          <cell r="B1829">
            <v>62</v>
          </cell>
          <cell r="C1829" t="str">
            <v>WI14_A_Schweitzergasse</v>
          </cell>
          <cell r="D1829">
            <v>1</v>
          </cell>
          <cell r="E1829">
            <v>1</v>
          </cell>
          <cell r="F1829">
            <v>4.66</v>
          </cell>
          <cell r="G1829">
            <v>56.77</v>
          </cell>
          <cell r="H1829">
            <v>1.2</v>
          </cell>
          <cell r="I1829">
            <v>14.58</v>
          </cell>
          <cell r="J1829">
            <v>200.88</v>
          </cell>
        </row>
        <row r="1830">
          <cell r="A1830" t="str">
            <v>BSC_Wien_E</v>
          </cell>
          <cell r="B1830">
            <v>63</v>
          </cell>
          <cell r="C1830" t="str">
            <v>WI14_A_Schweitzergasse</v>
          </cell>
          <cell r="D1830">
            <v>1</v>
          </cell>
          <cell r="E1830">
            <v>2</v>
          </cell>
          <cell r="F1830">
            <v>2.2599999999999998</v>
          </cell>
          <cell r="G1830">
            <v>27.56</v>
          </cell>
          <cell r="H1830">
            <v>0.63</v>
          </cell>
          <cell r="I1830">
            <v>7.67</v>
          </cell>
          <cell r="J1830">
            <v>105.62</v>
          </cell>
        </row>
        <row r="1831">
          <cell r="A1831" t="str">
            <v>BSC_Wien_E</v>
          </cell>
          <cell r="B1831">
            <v>64</v>
          </cell>
          <cell r="C1831" t="str">
            <v>WI14_A_Schweitzergasse</v>
          </cell>
          <cell r="D1831">
            <v>1</v>
          </cell>
          <cell r="E1831">
            <v>3</v>
          </cell>
          <cell r="F1831">
            <v>2.74</v>
          </cell>
          <cell r="G1831">
            <v>33.380000000000003</v>
          </cell>
          <cell r="H1831">
            <v>0.82</v>
          </cell>
          <cell r="I1831">
            <v>10.01</v>
          </cell>
          <cell r="J1831">
            <v>137.9</v>
          </cell>
        </row>
        <row r="1832">
          <cell r="A1832" t="str">
            <v>BSC_Wien_K</v>
          </cell>
          <cell r="B1832">
            <v>65</v>
          </cell>
          <cell r="C1832" t="str">
            <v>WI14_Ferd_Wolf_Park</v>
          </cell>
          <cell r="D1832">
            <v>1</v>
          </cell>
          <cell r="E1832">
            <v>1</v>
          </cell>
          <cell r="F1832">
            <v>3.52</v>
          </cell>
          <cell r="G1832">
            <v>42.93</v>
          </cell>
          <cell r="H1832">
            <v>1.06</v>
          </cell>
          <cell r="I1832">
            <v>12.95</v>
          </cell>
          <cell r="J1832">
            <v>178.41</v>
          </cell>
        </row>
        <row r="1833">
          <cell r="A1833" t="str">
            <v>BSC_Wien_K</v>
          </cell>
          <cell r="B1833">
            <v>66</v>
          </cell>
          <cell r="C1833" t="str">
            <v>WI14_Ferd_Wolf_Park</v>
          </cell>
          <cell r="D1833">
            <v>1</v>
          </cell>
          <cell r="E1833">
            <v>2</v>
          </cell>
          <cell r="F1833">
            <v>5.35</v>
          </cell>
          <cell r="G1833">
            <v>65.209999999999994</v>
          </cell>
          <cell r="H1833">
            <v>1.84</v>
          </cell>
          <cell r="I1833">
            <v>22.49</v>
          </cell>
          <cell r="J1833">
            <v>309.81</v>
          </cell>
        </row>
        <row r="1834">
          <cell r="A1834" t="str">
            <v>BSC_Wien_K</v>
          </cell>
          <cell r="B1834">
            <v>67</v>
          </cell>
          <cell r="C1834" t="str">
            <v>WI14_Ferd_Wolf_Park</v>
          </cell>
          <cell r="D1834">
            <v>1</v>
          </cell>
          <cell r="E1834">
            <v>3</v>
          </cell>
          <cell r="F1834">
            <v>2.06</v>
          </cell>
          <cell r="G1834">
            <v>25.09</v>
          </cell>
          <cell r="H1834">
            <v>0.49</v>
          </cell>
          <cell r="I1834">
            <v>5.99</v>
          </cell>
          <cell r="J1834">
            <v>82.51</v>
          </cell>
        </row>
        <row r="1835">
          <cell r="A1835" t="str">
            <v>BSC_Wien_K</v>
          </cell>
          <cell r="B1835">
            <v>1613</v>
          </cell>
          <cell r="C1835" t="str">
            <v>WI14_Hadikgasse</v>
          </cell>
          <cell r="D1835">
            <v>1</v>
          </cell>
          <cell r="E1835">
            <v>1</v>
          </cell>
          <cell r="F1835">
            <v>6.7</v>
          </cell>
          <cell r="G1835">
            <v>81.7</v>
          </cell>
          <cell r="H1835">
            <v>1.66</v>
          </cell>
          <cell r="I1835">
            <v>20.2</v>
          </cell>
          <cell r="J1835">
            <v>278.24</v>
          </cell>
        </row>
        <row r="1836">
          <cell r="A1836" t="str">
            <v>BSC_Wien_K</v>
          </cell>
          <cell r="B1836">
            <v>1614</v>
          </cell>
          <cell r="C1836" t="str">
            <v>WI14_Hadikgasse</v>
          </cell>
          <cell r="D1836">
            <v>1</v>
          </cell>
          <cell r="E1836">
            <v>2</v>
          </cell>
          <cell r="F1836">
            <v>1.86</v>
          </cell>
          <cell r="G1836">
            <v>63.28</v>
          </cell>
          <cell r="H1836">
            <v>0.49</v>
          </cell>
          <cell r="I1836">
            <v>16.8</v>
          </cell>
          <cell r="J1836">
            <v>82.84</v>
          </cell>
        </row>
        <row r="1837">
          <cell r="A1837" t="str">
            <v>BSC_Wien_K</v>
          </cell>
          <cell r="B1837">
            <v>1615</v>
          </cell>
          <cell r="C1837" t="str">
            <v>WI14_Hadikgasse</v>
          </cell>
          <cell r="D1837">
            <v>1</v>
          </cell>
          <cell r="E1837">
            <v>3</v>
          </cell>
          <cell r="F1837">
            <v>3.14</v>
          </cell>
          <cell r="G1837">
            <v>38.26</v>
          </cell>
          <cell r="H1837">
            <v>0.78</v>
          </cell>
          <cell r="I1837">
            <v>9.4600000000000009</v>
          </cell>
          <cell r="J1837">
            <v>130.30000000000001</v>
          </cell>
        </row>
        <row r="1838">
          <cell r="A1838" t="str">
            <v>BSC_Wien_K</v>
          </cell>
          <cell r="B1838">
            <v>72</v>
          </cell>
          <cell r="C1838" t="str">
            <v>WI14_Huetteldf_Str</v>
          </cell>
          <cell r="D1838">
            <v>1</v>
          </cell>
          <cell r="E1838">
            <v>1</v>
          </cell>
          <cell r="F1838">
            <v>1.17</v>
          </cell>
          <cell r="G1838">
            <v>39.770000000000003</v>
          </cell>
          <cell r="H1838">
            <v>0.33</v>
          </cell>
          <cell r="I1838">
            <v>11.26</v>
          </cell>
          <cell r="J1838">
            <v>55.53</v>
          </cell>
        </row>
        <row r="1839">
          <cell r="A1839" t="str">
            <v>BSC_Wien_K</v>
          </cell>
          <cell r="B1839">
            <v>73</v>
          </cell>
          <cell r="C1839" t="str">
            <v>WI14_Huetteldf_Str</v>
          </cell>
          <cell r="D1839">
            <v>1</v>
          </cell>
          <cell r="E1839">
            <v>2</v>
          </cell>
          <cell r="F1839">
            <v>2.2400000000000002</v>
          </cell>
          <cell r="G1839">
            <v>27.29</v>
          </cell>
          <cell r="H1839">
            <v>0.68</v>
          </cell>
          <cell r="I1839">
            <v>8.31</v>
          </cell>
          <cell r="J1839">
            <v>114.54</v>
          </cell>
        </row>
        <row r="1840">
          <cell r="A1840" t="str">
            <v>BSC_Wien_K</v>
          </cell>
          <cell r="B1840">
            <v>74</v>
          </cell>
          <cell r="C1840" t="str">
            <v>WI14_Huetteldf_Str</v>
          </cell>
          <cell r="D1840">
            <v>1</v>
          </cell>
          <cell r="E1840">
            <v>3</v>
          </cell>
          <cell r="F1840">
            <v>4.51</v>
          </cell>
          <cell r="G1840">
            <v>55.03</v>
          </cell>
          <cell r="H1840">
            <v>1.5</v>
          </cell>
          <cell r="I1840">
            <v>18.29</v>
          </cell>
          <cell r="J1840">
            <v>251.99</v>
          </cell>
        </row>
        <row r="1841">
          <cell r="A1841" t="str">
            <v>BSC_Wien_F</v>
          </cell>
          <cell r="B1841">
            <v>517</v>
          </cell>
          <cell r="C1841" t="str">
            <v>WI14_Knoedelhuettenstr</v>
          </cell>
          <cell r="D1841">
            <v>1</v>
          </cell>
          <cell r="E1841">
            <v>1</v>
          </cell>
          <cell r="F1841">
            <v>2.52</v>
          </cell>
          <cell r="G1841">
            <v>86.02</v>
          </cell>
          <cell r="H1841">
            <v>0.59</v>
          </cell>
          <cell r="I1841">
            <v>20.100000000000001</v>
          </cell>
          <cell r="J1841">
            <v>99.14</v>
          </cell>
        </row>
        <row r="1842">
          <cell r="A1842" t="str">
            <v>BSC_Wien_F</v>
          </cell>
          <cell r="B1842">
            <v>12141</v>
          </cell>
          <cell r="C1842" t="str">
            <v>WI14_Knoedelhuettenstr</v>
          </cell>
          <cell r="D1842">
            <v>1</v>
          </cell>
          <cell r="E1842">
            <v>2</v>
          </cell>
          <cell r="F1842">
            <v>2.08</v>
          </cell>
          <cell r="G1842">
            <v>70.94</v>
          </cell>
          <cell r="H1842">
            <v>0.35</v>
          </cell>
          <cell r="I1842">
            <v>11.8</v>
          </cell>
          <cell r="J1842">
            <v>58.19</v>
          </cell>
        </row>
        <row r="1843">
          <cell r="A1843" t="str">
            <v>BSC_Wien_F</v>
          </cell>
          <cell r="B1843">
            <v>12142</v>
          </cell>
          <cell r="C1843" t="str">
            <v>WI14_Knoedelhuettenstr</v>
          </cell>
          <cell r="D1843">
            <v>1</v>
          </cell>
          <cell r="E1843">
            <v>3</v>
          </cell>
          <cell r="F1843">
            <v>0.41</v>
          </cell>
          <cell r="G1843">
            <v>13.97</v>
          </cell>
          <cell r="H1843">
            <v>0.04</v>
          </cell>
          <cell r="I1843">
            <v>1.52</v>
          </cell>
          <cell r="J1843">
            <v>7.51</v>
          </cell>
        </row>
        <row r="1844">
          <cell r="A1844" t="str">
            <v>BSC_Wien_F</v>
          </cell>
          <cell r="B1844">
            <v>4</v>
          </cell>
          <cell r="C1844" t="str">
            <v>WI14_Maroltinger_Gasse</v>
          </cell>
          <cell r="D1844">
            <v>1</v>
          </cell>
          <cell r="E1844">
            <v>1</v>
          </cell>
          <cell r="F1844">
            <v>3.67</v>
          </cell>
          <cell r="G1844">
            <v>44.69</v>
          </cell>
          <cell r="H1844">
            <v>1.27</v>
          </cell>
          <cell r="I1844">
            <v>15.5</v>
          </cell>
          <cell r="J1844">
            <v>213.49</v>
          </cell>
        </row>
        <row r="1845">
          <cell r="A1845" t="str">
            <v>BSC_Wien_F</v>
          </cell>
          <cell r="B1845">
            <v>5</v>
          </cell>
          <cell r="C1845" t="str">
            <v>WI14_Maroltinger_Gasse</v>
          </cell>
          <cell r="D1845">
            <v>1</v>
          </cell>
          <cell r="E1845">
            <v>2</v>
          </cell>
          <cell r="F1845">
            <v>4.1900000000000004</v>
          </cell>
          <cell r="G1845">
            <v>51.13</v>
          </cell>
          <cell r="H1845">
            <v>1.41</v>
          </cell>
          <cell r="I1845">
            <v>17.14</v>
          </cell>
          <cell r="J1845">
            <v>236.15</v>
          </cell>
        </row>
        <row r="1846">
          <cell r="A1846" t="str">
            <v>BSC_Wien_F</v>
          </cell>
          <cell r="B1846">
            <v>6</v>
          </cell>
          <cell r="C1846" t="str">
            <v>WI14_Maroltinger_Gasse</v>
          </cell>
          <cell r="D1846">
            <v>1</v>
          </cell>
          <cell r="E1846">
            <v>3</v>
          </cell>
          <cell r="F1846">
            <v>3.03</v>
          </cell>
          <cell r="G1846">
            <v>36.92</v>
          </cell>
          <cell r="H1846">
            <v>0.82</v>
          </cell>
          <cell r="I1846">
            <v>9.98</v>
          </cell>
          <cell r="J1846">
            <v>137.54</v>
          </cell>
        </row>
        <row r="1847">
          <cell r="A1847" t="str">
            <v>BSC_Wien_K</v>
          </cell>
          <cell r="B1847">
            <v>2305</v>
          </cell>
          <cell r="C1847" t="str">
            <v>WI14_Pachmanngasse</v>
          </cell>
          <cell r="D1847">
            <v>1</v>
          </cell>
          <cell r="E1847">
            <v>1</v>
          </cell>
          <cell r="F1847">
            <v>3.54</v>
          </cell>
          <cell r="G1847">
            <v>43.2</v>
          </cell>
          <cell r="H1847">
            <v>0.64</v>
          </cell>
          <cell r="I1847">
            <v>7.86</v>
          </cell>
          <cell r="J1847">
            <v>108.25</v>
          </cell>
        </row>
        <row r="1848">
          <cell r="A1848" t="str">
            <v>BSC_Wien_K</v>
          </cell>
          <cell r="B1848">
            <v>2306</v>
          </cell>
          <cell r="C1848" t="str">
            <v>WI14_Pachmanngasse</v>
          </cell>
          <cell r="D1848">
            <v>1</v>
          </cell>
          <cell r="E1848">
            <v>2</v>
          </cell>
          <cell r="F1848">
            <v>8.7200000000000006</v>
          </cell>
          <cell r="G1848">
            <v>106.37</v>
          </cell>
          <cell r="H1848">
            <v>3.01</v>
          </cell>
          <cell r="I1848">
            <v>36.74</v>
          </cell>
          <cell r="J1848">
            <v>506.19</v>
          </cell>
        </row>
        <row r="1849">
          <cell r="A1849" t="str">
            <v>BSC_Wien_K</v>
          </cell>
          <cell r="B1849">
            <v>2307</v>
          </cell>
          <cell r="C1849" t="str">
            <v>WI14_Pachmanngasse</v>
          </cell>
          <cell r="D1849">
            <v>1</v>
          </cell>
          <cell r="E1849">
            <v>3</v>
          </cell>
          <cell r="F1849">
            <v>5.66</v>
          </cell>
          <cell r="G1849">
            <v>69.05</v>
          </cell>
          <cell r="H1849">
            <v>1.69</v>
          </cell>
          <cell r="I1849">
            <v>20.63</v>
          </cell>
          <cell r="J1849">
            <v>284.26</v>
          </cell>
        </row>
        <row r="1850">
          <cell r="A1850" t="str">
            <v>BSC_Wien_K</v>
          </cell>
          <cell r="B1850">
            <v>459</v>
          </cell>
          <cell r="C1850" t="str">
            <v>WI14_Prochstr</v>
          </cell>
          <cell r="D1850">
            <v>1</v>
          </cell>
          <cell r="E1850">
            <v>1</v>
          </cell>
          <cell r="F1850">
            <v>5.46</v>
          </cell>
          <cell r="G1850">
            <v>66.55</v>
          </cell>
          <cell r="H1850">
            <v>1.51</v>
          </cell>
          <cell r="I1850">
            <v>18.38</v>
          </cell>
          <cell r="J1850">
            <v>253.24</v>
          </cell>
        </row>
        <row r="1851">
          <cell r="A1851" t="str">
            <v>BSC_Wien_K</v>
          </cell>
          <cell r="B1851">
            <v>460</v>
          </cell>
          <cell r="C1851" t="str">
            <v>WI14_Prochstr</v>
          </cell>
          <cell r="D1851">
            <v>1</v>
          </cell>
          <cell r="E1851">
            <v>2</v>
          </cell>
          <cell r="F1851">
            <v>4.09</v>
          </cell>
          <cell r="G1851">
            <v>49.85</v>
          </cell>
          <cell r="H1851">
            <v>1.1499999999999999</v>
          </cell>
          <cell r="I1851">
            <v>14.02</v>
          </cell>
          <cell r="J1851">
            <v>193.14</v>
          </cell>
        </row>
        <row r="1852">
          <cell r="A1852" t="str">
            <v>BSC_Wien_K</v>
          </cell>
          <cell r="B1852">
            <v>461</v>
          </cell>
          <cell r="C1852" t="str">
            <v>WI14_Prochstr</v>
          </cell>
          <cell r="D1852">
            <v>1</v>
          </cell>
          <cell r="E1852">
            <v>3</v>
          </cell>
          <cell r="F1852">
            <v>6.79</v>
          </cell>
          <cell r="G1852">
            <v>82.74</v>
          </cell>
          <cell r="H1852">
            <v>2.35</v>
          </cell>
          <cell r="I1852">
            <v>28.63</v>
          </cell>
          <cell r="J1852">
            <v>394.42</v>
          </cell>
        </row>
        <row r="1853">
          <cell r="A1853" t="str">
            <v>BSC_Wien_C</v>
          </cell>
          <cell r="B1853">
            <v>485</v>
          </cell>
          <cell r="C1853" t="str">
            <v>WI15_Gablenzgasse</v>
          </cell>
          <cell r="D1853">
            <v>1</v>
          </cell>
          <cell r="E1853">
            <v>1</v>
          </cell>
          <cell r="F1853">
            <v>12.78</v>
          </cell>
          <cell r="G1853">
            <v>155.88</v>
          </cell>
          <cell r="H1853">
            <v>5.82</v>
          </cell>
          <cell r="I1853">
            <v>71</v>
          </cell>
          <cell r="J1853">
            <v>978.13</v>
          </cell>
        </row>
        <row r="1854">
          <cell r="A1854" t="str">
            <v>BSC_Wien_C</v>
          </cell>
          <cell r="B1854">
            <v>585</v>
          </cell>
          <cell r="C1854" t="str">
            <v>WI15_Gablenzgasse</v>
          </cell>
          <cell r="D1854">
            <v>1</v>
          </cell>
          <cell r="E1854">
            <v>2</v>
          </cell>
          <cell r="F1854">
            <v>7.2</v>
          </cell>
          <cell r="G1854">
            <v>87.74</v>
          </cell>
          <cell r="H1854">
            <v>2.21</v>
          </cell>
          <cell r="I1854">
            <v>27</v>
          </cell>
          <cell r="J1854">
            <v>371.9</v>
          </cell>
        </row>
        <row r="1855">
          <cell r="A1855" t="str">
            <v>BSC_Wien_C</v>
          </cell>
          <cell r="B1855">
            <v>685</v>
          </cell>
          <cell r="C1855" t="str">
            <v>WI15_Gablenzgasse</v>
          </cell>
          <cell r="D1855">
            <v>1</v>
          </cell>
          <cell r="E1855">
            <v>3</v>
          </cell>
          <cell r="F1855">
            <v>4.5</v>
          </cell>
          <cell r="G1855">
            <v>54.88</v>
          </cell>
          <cell r="H1855">
            <v>1.49</v>
          </cell>
          <cell r="I1855">
            <v>18.11</v>
          </cell>
          <cell r="J1855">
            <v>249.5</v>
          </cell>
        </row>
        <row r="1856">
          <cell r="A1856" t="str">
            <v>BSC_Wien_K</v>
          </cell>
          <cell r="B1856">
            <v>24</v>
          </cell>
          <cell r="C1856" t="str">
            <v>WI15_Maerzstr</v>
          </cell>
          <cell r="D1856">
            <v>1</v>
          </cell>
          <cell r="E1856">
            <v>1</v>
          </cell>
          <cell r="F1856">
            <v>3.31</v>
          </cell>
          <cell r="G1856">
            <v>40.33</v>
          </cell>
          <cell r="H1856">
            <v>0.82</v>
          </cell>
          <cell r="I1856">
            <v>10</v>
          </cell>
          <cell r="J1856">
            <v>137.83000000000001</v>
          </cell>
        </row>
        <row r="1857">
          <cell r="A1857" t="str">
            <v>BSC_Wien_K</v>
          </cell>
          <cell r="B1857">
            <v>18</v>
          </cell>
          <cell r="C1857" t="str">
            <v>WI15_Maerzstr</v>
          </cell>
          <cell r="D1857">
            <v>1</v>
          </cell>
          <cell r="E1857">
            <v>2</v>
          </cell>
          <cell r="F1857">
            <v>3.14</v>
          </cell>
          <cell r="G1857">
            <v>38.26</v>
          </cell>
          <cell r="H1857">
            <v>0.7</v>
          </cell>
          <cell r="I1857">
            <v>8.58</v>
          </cell>
          <cell r="J1857">
            <v>118.17</v>
          </cell>
        </row>
        <row r="1858">
          <cell r="A1858" t="str">
            <v>BSC_Wien_K</v>
          </cell>
          <cell r="B1858">
            <v>19</v>
          </cell>
          <cell r="C1858" t="str">
            <v>WI15_Maerzstr</v>
          </cell>
          <cell r="D1858">
            <v>1</v>
          </cell>
          <cell r="E1858">
            <v>3</v>
          </cell>
          <cell r="F1858">
            <v>4.76</v>
          </cell>
          <cell r="G1858">
            <v>58.02</v>
          </cell>
          <cell r="H1858">
            <v>1.21</v>
          </cell>
          <cell r="I1858">
            <v>14.72</v>
          </cell>
          <cell r="J1858">
            <v>202.8</v>
          </cell>
        </row>
        <row r="1859">
          <cell r="A1859" t="str">
            <v>BSC_Wien_F</v>
          </cell>
          <cell r="B1859">
            <v>426</v>
          </cell>
          <cell r="C1859" t="str">
            <v>WI15_Mareschplatz</v>
          </cell>
          <cell r="D1859">
            <v>1</v>
          </cell>
          <cell r="E1859">
            <v>1</v>
          </cell>
          <cell r="F1859">
            <v>2.35</v>
          </cell>
          <cell r="G1859">
            <v>28.63</v>
          </cell>
          <cell r="H1859">
            <v>0.7</v>
          </cell>
          <cell r="I1859">
            <v>8.48</v>
          </cell>
          <cell r="J1859">
            <v>116.83</v>
          </cell>
        </row>
        <row r="1860">
          <cell r="A1860" t="str">
            <v>BSC_Wien_F</v>
          </cell>
          <cell r="B1860">
            <v>427</v>
          </cell>
          <cell r="C1860" t="str">
            <v>WI15_Mareschplatz</v>
          </cell>
          <cell r="D1860">
            <v>1</v>
          </cell>
          <cell r="E1860">
            <v>2</v>
          </cell>
          <cell r="F1860">
            <v>4.3</v>
          </cell>
          <cell r="G1860">
            <v>52.47</v>
          </cell>
          <cell r="H1860">
            <v>1.51</v>
          </cell>
          <cell r="I1860">
            <v>18.37</v>
          </cell>
          <cell r="J1860">
            <v>253.09</v>
          </cell>
        </row>
        <row r="1861">
          <cell r="A1861" t="str">
            <v>BSC_Wien_F</v>
          </cell>
          <cell r="B1861">
            <v>980</v>
          </cell>
          <cell r="C1861" t="str">
            <v>WI15_Mareschplatz</v>
          </cell>
          <cell r="D1861">
            <v>1</v>
          </cell>
          <cell r="E1861">
            <v>3</v>
          </cell>
          <cell r="F1861">
            <v>4.03</v>
          </cell>
          <cell r="G1861">
            <v>49.11</v>
          </cell>
          <cell r="H1861">
            <v>1.47</v>
          </cell>
          <cell r="I1861">
            <v>17.95</v>
          </cell>
          <cell r="J1861">
            <v>247.29</v>
          </cell>
        </row>
        <row r="1862">
          <cell r="A1862" t="str">
            <v>BSC_Wien_K</v>
          </cell>
          <cell r="B1862">
            <v>9149</v>
          </cell>
          <cell r="C1862" t="str">
            <v>WI15_MC_Meiselmarkt</v>
          </cell>
          <cell r="D1862">
            <v>1</v>
          </cell>
          <cell r="E1862">
            <v>1</v>
          </cell>
          <cell r="F1862">
            <v>5.65</v>
          </cell>
          <cell r="G1862">
            <v>68.930000000000007</v>
          </cell>
          <cell r="H1862">
            <v>1.6</v>
          </cell>
          <cell r="I1862">
            <v>19.53</v>
          </cell>
          <cell r="J1862">
            <v>269.01</v>
          </cell>
        </row>
        <row r="1863">
          <cell r="A1863" t="str">
            <v>BSC_Wien_C</v>
          </cell>
          <cell r="B1863">
            <v>9116</v>
          </cell>
          <cell r="C1863" t="str">
            <v>WI15_MC_Westbahnhof</v>
          </cell>
          <cell r="D1863">
            <v>1</v>
          </cell>
          <cell r="E1863">
            <v>1</v>
          </cell>
          <cell r="F1863">
            <v>2.54</v>
          </cell>
          <cell r="G1863">
            <v>30.94</v>
          </cell>
          <cell r="H1863">
            <v>0.77</v>
          </cell>
          <cell r="I1863">
            <v>9.41</v>
          </cell>
          <cell r="J1863">
            <v>129.57</v>
          </cell>
        </row>
        <row r="1864">
          <cell r="A1864" t="str">
            <v>BSC_Wien_C</v>
          </cell>
          <cell r="B1864">
            <v>115</v>
          </cell>
          <cell r="C1864" t="str">
            <v>WI15_Schweglerstr</v>
          </cell>
          <cell r="D1864">
            <v>1</v>
          </cell>
          <cell r="E1864">
            <v>1</v>
          </cell>
          <cell r="F1864">
            <v>4.18</v>
          </cell>
          <cell r="G1864">
            <v>50.94</v>
          </cell>
          <cell r="H1864">
            <v>1.31</v>
          </cell>
          <cell r="I1864">
            <v>16.02</v>
          </cell>
          <cell r="J1864">
            <v>220.67</v>
          </cell>
        </row>
        <row r="1865">
          <cell r="A1865" t="str">
            <v>BSC_Wien_C</v>
          </cell>
          <cell r="B1865">
            <v>179</v>
          </cell>
          <cell r="C1865" t="str">
            <v>WI15_Schweglerstr</v>
          </cell>
          <cell r="D1865">
            <v>1</v>
          </cell>
          <cell r="E1865">
            <v>2</v>
          </cell>
          <cell r="F1865">
            <v>4.54</v>
          </cell>
          <cell r="G1865">
            <v>55.39</v>
          </cell>
          <cell r="H1865">
            <v>1.45</v>
          </cell>
          <cell r="I1865">
            <v>17.73</v>
          </cell>
          <cell r="J1865">
            <v>244.19</v>
          </cell>
        </row>
        <row r="1866">
          <cell r="A1866" t="str">
            <v>BSC_Wien_C</v>
          </cell>
          <cell r="B1866">
            <v>116</v>
          </cell>
          <cell r="C1866" t="str">
            <v>WI15_Schweglerstr</v>
          </cell>
          <cell r="D1866">
            <v>1</v>
          </cell>
          <cell r="E1866">
            <v>3</v>
          </cell>
          <cell r="F1866">
            <v>6.14</v>
          </cell>
          <cell r="G1866">
            <v>74.84</v>
          </cell>
          <cell r="H1866">
            <v>2.16</v>
          </cell>
          <cell r="I1866">
            <v>26.35</v>
          </cell>
          <cell r="J1866">
            <v>362.96</v>
          </cell>
        </row>
        <row r="1867">
          <cell r="A1867" t="str">
            <v>BSC_Wien_K</v>
          </cell>
          <cell r="B1867">
            <v>109</v>
          </cell>
          <cell r="C1867" t="str">
            <v>WI15_Sechsh_Iheringg</v>
          </cell>
          <cell r="D1867">
            <v>1</v>
          </cell>
          <cell r="E1867">
            <v>1</v>
          </cell>
          <cell r="F1867">
            <v>6.51</v>
          </cell>
          <cell r="G1867">
            <v>79.45</v>
          </cell>
          <cell r="H1867">
            <v>1.53</v>
          </cell>
          <cell r="I1867">
            <v>18.61</v>
          </cell>
          <cell r="J1867">
            <v>256.42</v>
          </cell>
        </row>
        <row r="1868">
          <cell r="A1868" t="str">
            <v>BSC_Wien_K</v>
          </cell>
          <cell r="B1868">
            <v>110</v>
          </cell>
          <cell r="C1868" t="str">
            <v>WI15_Sechsh_Iheringg</v>
          </cell>
          <cell r="D1868">
            <v>1</v>
          </cell>
          <cell r="E1868">
            <v>2</v>
          </cell>
          <cell r="F1868">
            <v>10.35</v>
          </cell>
          <cell r="G1868">
            <v>126.18</v>
          </cell>
          <cell r="H1868">
            <v>3.54</v>
          </cell>
          <cell r="I1868">
            <v>43.22</v>
          </cell>
          <cell r="J1868">
            <v>595.39</v>
          </cell>
        </row>
        <row r="1869">
          <cell r="A1869" t="str">
            <v>BSC_Wien_K</v>
          </cell>
          <cell r="B1869">
            <v>111</v>
          </cell>
          <cell r="C1869" t="str">
            <v>WI15_Sechsh_Iheringg</v>
          </cell>
          <cell r="D1869">
            <v>1</v>
          </cell>
          <cell r="E1869">
            <v>3</v>
          </cell>
          <cell r="F1869">
            <v>7.4</v>
          </cell>
          <cell r="G1869">
            <v>90.24</v>
          </cell>
          <cell r="H1869">
            <v>2.2200000000000002</v>
          </cell>
          <cell r="I1869">
            <v>27.02</v>
          </cell>
          <cell r="J1869">
            <v>372.22</v>
          </cell>
        </row>
        <row r="1870">
          <cell r="A1870" t="str">
            <v>BSC_Wien_C</v>
          </cell>
          <cell r="B1870">
            <v>106</v>
          </cell>
          <cell r="C1870" t="str">
            <v>WI15_Sechshauser_Str</v>
          </cell>
          <cell r="D1870">
            <v>1</v>
          </cell>
          <cell r="E1870">
            <v>1</v>
          </cell>
          <cell r="F1870">
            <v>4.6399999999999997</v>
          </cell>
          <cell r="G1870">
            <v>56.64</v>
          </cell>
          <cell r="H1870">
            <v>1.34</v>
          </cell>
          <cell r="I1870">
            <v>16.34</v>
          </cell>
          <cell r="J1870">
            <v>225.14</v>
          </cell>
        </row>
        <row r="1871">
          <cell r="A1871" t="str">
            <v>BSC_Wien_C</v>
          </cell>
          <cell r="B1871">
            <v>107</v>
          </cell>
          <cell r="C1871" t="str">
            <v>WI15_Sechshauser_Str</v>
          </cell>
          <cell r="D1871">
            <v>1</v>
          </cell>
          <cell r="E1871">
            <v>2</v>
          </cell>
          <cell r="F1871">
            <v>4.92</v>
          </cell>
          <cell r="G1871">
            <v>60.03</v>
          </cell>
          <cell r="H1871">
            <v>1.45</v>
          </cell>
          <cell r="I1871">
            <v>17.7</v>
          </cell>
          <cell r="J1871">
            <v>243.89</v>
          </cell>
        </row>
        <row r="1872">
          <cell r="A1872" t="str">
            <v>BSC_Wien_C</v>
          </cell>
          <cell r="B1872">
            <v>108</v>
          </cell>
          <cell r="C1872" t="str">
            <v>WI15_Sechshauser_Str</v>
          </cell>
          <cell r="D1872">
            <v>1</v>
          </cell>
          <cell r="E1872">
            <v>3</v>
          </cell>
          <cell r="F1872">
            <v>2.59</v>
          </cell>
          <cell r="G1872">
            <v>31.58</v>
          </cell>
          <cell r="H1872">
            <v>0.84</v>
          </cell>
          <cell r="I1872">
            <v>10.23</v>
          </cell>
          <cell r="J1872">
            <v>140.9</v>
          </cell>
        </row>
        <row r="1873">
          <cell r="A1873" t="str">
            <v>BSC_Wien_F</v>
          </cell>
          <cell r="B1873">
            <v>599</v>
          </cell>
          <cell r="C1873" t="str">
            <v>WI16_Floetzersteig</v>
          </cell>
          <cell r="D1873">
            <v>1</v>
          </cell>
          <cell r="E1873">
            <v>1</v>
          </cell>
          <cell r="F1873">
            <v>1.36</v>
          </cell>
          <cell r="G1873">
            <v>46.25</v>
          </cell>
          <cell r="H1873">
            <v>0.31</v>
          </cell>
          <cell r="I1873">
            <v>10.71</v>
          </cell>
          <cell r="J1873">
            <v>52.83</v>
          </cell>
        </row>
        <row r="1874">
          <cell r="A1874" t="str">
            <v>BSC_Wien_F</v>
          </cell>
          <cell r="B1874">
            <v>12120</v>
          </cell>
          <cell r="C1874" t="str">
            <v>WI16_Floetzersteig</v>
          </cell>
          <cell r="D1874">
            <v>1</v>
          </cell>
          <cell r="E1874">
            <v>2</v>
          </cell>
          <cell r="F1874">
            <v>1.53</v>
          </cell>
          <cell r="G1874">
            <v>52.04</v>
          </cell>
          <cell r="H1874">
            <v>0.3</v>
          </cell>
          <cell r="I1874">
            <v>10.26</v>
          </cell>
          <cell r="J1874">
            <v>50.61</v>
          </cell>
        </row>
        <row r="1875">
          <cell r="A1875" t="str">
            <v>BSC_Wien_F</v>
          </cell>
          <cell r="B1875">
            <v>12121</v>
          </cell>
          <cell r="C1875" t="str">
            <v>WI16_Floetzersteig</v>
          </cell>
          <cell r="D1875">
            <v>1</v>
          </cell>
          <cell r="E1875">
            <v>3</v>
          </cell>
          <cell r="F1875">
            <v>2.84</v>
          </cell>
          <cell r="G1875">
            <v>34.630000000000003</v>
          </cell>
          <cell r="H1875">
            <v>0.87</v>
          </cell>
          <cell r="I1875">
            <v>10.6</v>
          </cell>
          <cell r="J1875">
            <v>145.99</v>
          </cell>
        </row>
        <row r="1876">
          <cell r="A1876" t="str">
            <v>BSC_Wien_F</v>
          </cell>
          <cell r="B1876">
            <v>71</v>
          </cell>
          <cell r="C1876" t="str">
            <v>WI16_Ottakringer_Str</v>
          </cell>
          <cell r="D1876">
            <v>1</v>
          </cell>
          <cell r="E1876">
            <v>1</v>
          </cell>
          <cell r="F1876">
            <v>1.47</v>
          </cell>
          <cell r="G1876">
            <v>50.16</v>
          </cell>
          <cell r="H1876">
            <v>0.34</v>
          </cell>
          <cell r="I1876">
            <v>11.62</v>
          </cell>
          <cell r="J1876">
            <v>57.29</v>
          </cell>
        </row>
        <row r="1877">
          <cell r="A1877" t="str">
            <v>BSC_Wien_F</v>
          </cell>
          <cell r="B1877">
            <v>257</v>
          </cell>
          <cell r="C1877" t="str">
            <v>WI16_Ottakringer_Str</v>
          </cell>
          <cell r="D1877">
            <v>1</v>
          </cell>
          <cell r="E1877">
            <v>2</v>
          </cell>
          <cell r="F1877">
            <v>4.5</v>
          </cell>
          <cell r="G1877">
            <v>54.81</v>
          </cell>
          <cell r="H1877">
            <v>1.1200000000000001</v>
          </cell>
          <cell r="I1877">
            <v>13.64</v>
          </cell>
          <cell r="J1877">
            <v>187.85</v>
          </cell>
        </row>
        <row r="1878">
          <cell r="A1878" t="str">
            <v>BSC_Wien_F</v>
          </cell>
          <cell r="B1878">
            <v>258</v>
          </cell>
          <cell r="C1878" t="str">
            <v>WI16_Ottakringer_Str</v>
          </cell>
          <cell r="D1878">
            <v>1</v>
          </cell>
          <cell r="E1878">
            <v>3</v>
          </cell>
          <cell r="F1878">
            <v>9.5</v>
          </cell>
          <cell r="G1878">
            <v>115.88</v>
          </cell>
          <cell r="H1878">
            <v>3.3</v>
          </cell>
          <cell r="I1878">
            <v>40.22</v>
          </cell>
          <cell r="J1878">
            <v>554.08000000000004</v>
          </cell>
        </row>
        <row r="1879">
          <cell r="A1879" t="str">
            <v>BSC_Wien_F</v>
          </cell>
          <cell r="B1879">
            <v>2302</v>
          </cell>
          <cell r="C1879" t="str">
            <v>WI16_Sandleitengasse</v>
          </cell>
          <cell r="D1879">
            <v>1</v>
          </cell>
          <cell r="E1879">
            <v>1</v>
          </cell>
          <cell r="F1879">
            <v>3.67</v>
          </cell>
          <cell r="G1879">
            <v>44.78</v>
          </cell>
          <cell r="H1879">
            <v>1.3</v>
          </cell>
          <cell r="I1879">
            <v>15.9</v>
          </cell>
          <cell r="J1879">
            <v>219</v>
          </cell>
        </row>
        <row r="1880">
          <cell r="A1880" t="str">
            <v>BSC_Wien_F</v>
          </cell>
          <cell r="B1880">
            <v>2303</v>
          </cell>
          <cell r="C1880" t="str">
            <v>WI16_Sandleitengasse</v>
          </cell>
          <cell r="D1880">
            <v>1</v>
          </cell>
          <cell r="E1880">
            <v>2</v>
          </cell>
          <cell r="F1880">
            <v>4.67</v>
          </cell>
          <cell r="G1880">
            <v>159.26</v>
          </cell>
          <cell r="H1880">
            <v>1.49</v>
          </cell>
          <cell r="I1880">
            <v>50.87</v>
          </cell>
          <cell r="J1880">
            <v>250.86</v>
          </cell>
        </row>
        <row r="1881">
          <cell r="A1881" t="str">
            <v>BSC_Wien_F</v>
          </cell>
          <cell r="B1881">
            <v>2304</v>
          </cell>
          <cell r="C1881" t="str">
            <v>WI16_Sandleitengasse</v>
          </cell>
          <cell r="D1881">
            <v>1</v>
          </cell>
          <cell r="E1881">
            <v>3</v>
          </cell>
          <cell r="F1881">
            <v>4.96</v>
          </cell>
          <cell r="G1881">
            <v>60.55</v>
          </cell>
          <cell r="H1881">
            <v>1.39</v>
          </cell>
          <cell r="I1881">
            <v>17.010000000000002</v>
          </cell>
          <cell r="J1881">
            <v>234.34</v>
          </cell>
        </row>
        <row r="1882">
          <cell r="A1882" t="str">
            <v>BSC_Wien_C</v>
          </cell>
          <cell r="B1882">
            <v>210</v>
          </cell>
          <cell r="C1882" t="str">
            <v>WI16_Thaliastr_Wendg</v>
          </cell>
          <cell r="D1882">
            <v>1</v>
          </cell>
          <cell r="E1882">
            <v>1</v>
          </cell>
          <cell r="F1882">
            <v>6.75</v>
          </cell>
          <cell r="G1882">
            <v>82.31</v>
          </cell>
          <cell r="H1882">
            <v>2.4</v>
          </cell>
          <cell r="I1882">
            <v>29.29</v>
          </cell>
          <cell r="J1882">
            <v>403.46</v>
          </cell>
        </row>
        <row r="1883">
          <cell r="A1883" t="str">
            <v>BSC_Wien_C</v>
          </cell>
          <cell r="B1883">
            <v>211</v>
          </cell>
          <cell r="C1883" t="str">
            <v>WI16_Thaliastr_Wendg</v>
          </cell>
          <cell r="D1883">
            <v>1</v>
          </cell>
          <cell r="E1883">
            <v>2</v>
          </cell>
          <cell r="F1883">
            <v>8.66</v>
          </cell>
          <cell r="G1883">
            <v>105.64</v>
          </cell>
          <cell r="H1883">
            <v>3.12</v>
          </cell>
          <cell r="I1883">
            <v>38.06</v>
          </cell>
          <cell r="J1883">
            <v>524.37</v>
          </cell>
        </row>
        <row r="1884">
          <cell r="A1884" t="str">
            <v>BSC_Wien_C</v>
          </cell>
          <cell r="B1884">
            <v>212</v>
          </cell>
          <cell r="C1884" t="str">
            <v>WI16_Thaliastr_Wendg</v>
          </cell>
          <cell r="D1884">
            <v>1</v>
          </cell>
          <cell r="E1884">
            <v>3</v>
          </cell>
          <cell r="F1884">
            <v>11.18</v>
          </cell>
          <cell r="G1884">
            <v>136.28</v>
          </cell>
          <cell r="H1884">
            <v>3.27</v>
          </cell>
          <cell r="I1884">
            <v>39.85</v>
          </cell>
          <cell r="J1884">
            <v>548.98</v>
          </cell>
        </row>
        <row r="1885">
          <cell r="A1885" t="str">
            <v>BSC_Wien_F</v>
          </cell>
          <cell r="B1885">
            <v>2229</v>
          </cell>
          <cell r="C1885" t="str">
            <v>WI17_Alszeile</v>
          </cell>
          <cell r="D1885">
            <v>1</v>
          </cell>
          <cell r="E1885">
            <v>1</v>
          </cell>
          <cell r="F1885">
            <v>0.86</v>
          </cell>
          <cell r="G1885">
            <v>10.55</v>
          </cell>
          <cell r="H1885">
            <v>0.18</v>
          </cell>
          <cell r="I1885">
            <v>2.1800000000000002</v>
          </cell>
          <cell r="J1885">
            <v>30.09</v>
          </cell>
        </row>
        <row r="1886">
          <cell r="A1886" t="str">
            <v>BSC_Wien_F</v>
          </cell>
          <cell r="B1886">
            <v>2230</v>
          </cell>
          <cell r="C1886" t="str">
            <v>WI17_Alszeile</v>
          </cell>
          <cell r="D1886">
            <v>1</v>
          </cell>
          <cell r="E1886">
            <v>2</v>
          </cell>
          <cell r="F1886">
            <v>2.12</v>
          </cell>
          <cell r="G1886">
            <v>25.79</v>
          </cell>
          <cell r="H1886">
            <v>0.56999999999999995</v>
          </cell>
          <cell r="I1886">
            <v>6.93</v>
          </cell>
          <cell r="J1886">
            <v>95.49</v>
          </cell>
        </row>
        <row r="1887">
          <cell r="A1887" t="str">
            <v>BSC_Wien_F</v>
          </cell>
          <cell r="B1887">
            <v>11960</v>
          </cell>
          <cell r="C1887" t="str">
            <v>WI17_Alszeile</v>
          </cell>
          <cell r="D1887">
            <v>1</v>
          </cell>
          <cell r="E1887">
            <v>3</v>
          </cell>
          <cell r="F1887">
            <v>0.67</v>
          </cell>
          <cell r="G1887">
            <v>8.17</v>
          </cell>
          <cell r="H1887">
            <v>0.11</v>
          </cell>
          <cell r="I1887">
            <v>1.39</v>
          </cell>
          <cell r="J1887">
            <v>19.14</v>
          </cell>
        </row>
        <row r="1888">
          <cell r="A1888" t="str">
            <v>BSC_Wien_F</v>
          </cell>
          <cell r="B1888">
            <v>1650</v>
          </cell>
          <cell r="C1888" t="str">
            <v>WI17_Dornbacherstr</v>
          </cell>
          <cell r="D1888">
            <v>1</v>
          </cell>
          <cell r="E1888">
            <v>1</v>
          </cell>
          <cell r="F1888">
            <v>1.84</v>
          </cell>
          <cell r="G1888">
            <v>22.44</v>
          </cell>
          <cell r="H1888">
            <v>0.28999999999999998</v>
          </cell>
          <cell r="I1888">
            <v>3.57</v>
          </cell>
          <cell r="J1888">
            <v>49.22</v>
          </cell>
        </row>
        <row r="1889">
          <cell r="A1889" t="str">
            <v>BSC_Wien_F</v>
          </cell>
          <cell r="B1889">
            <v>1651</v>
          </cell>
          <cell r="C1889" t="str">
            <v>WI17_Dornbacherstr</v>
          </cell>
          <cell r="D1889">
            <v>1</v>
          </cell>
          <cell r="E1889">
            <v>2</v>
          </cell>
          <cell r="F1889">
            <v>1.6</v>
          </cell>
          <cell r="G1889">
            <v>19.57</v>
          </cell>
          <cell r="H1889">
            <v>0.4</v>
          </cell>
          <cell r="I1889">
            <v>4.82</v>
          </cell>
          <cell r="J1889">
            <v>66.37</v>
          </cell>
        </row>
        <row r="1890">
          <cell r="A1890" t="str">
            <v>BSC_Wien_F</v>
          </cell>
          <cell r="B1890">
            <v>12040</v>
          </cell>
          <cell r="C1890" t="str">
            <v>WI17_Dornbacherstr</v>
          </cell>
          <cell r="D1890">
            <v>1</v>
          </cell>
          <cell r="E1890">
            <v>3</v>
          </cell>
          <cell r="F1890">
            <v>0.59</v>
          </cell>
          <cell r="G1890">
            <v>7.26</v>
          </cell>
          <cell r="H1890">
            <v>0.06</v>
          </cell>
          <cell r="I1890">
            <v>0.74</v>
          </cell>
          <cell r="J1890">
            <v>10.26</v>
          </cell>
        </row>
        <row r="1891">
          <cell r="A1891" t="str">
            <v>BSC_Wien_F</v>
          </cell>
          <cell r="B1891">
            <v>145</v>
          </cell>
          <cell r="C1891" t="str">
            <v>WI17_Hernalser_Hptstr</v>
          </cell>
          <cell r="D1891">
            <v>1</v>
          </cell>
          <cell r="E1891">
            <v>1</v>
          </cell>
          <cell r="F1891">
            <v>2.7</v>
          </cell>
          <cell r="G1891">
            <v>32.9</v>
          </cell>
          <cell r="H1891">
            <v>0.67</v>
          </cell>
          <cell r="I1891">
            <v>8.2200000000000006</v>
          </cell>
          <cell r="J1891">
            <v>113.29</v>
          </cell>
        </row>
        <row r="1892">
          <cell r="A1892" t="str">
            <v>BSC_Wien_F</v>
          </cell>
          <cell r="B1892">
            <v>443</v>
          </cell>
          <cell r="C1892" t="str">
            <v>WI17_Hernalser_Hptstr</v>
          </cell>
          <cell r="D1892">
            <v>1</v>
          </cell>
          <cell r="E1892">
            <v>2</v>
          </cell>
          <cell r="F1892">
            <v>6.42</v>
          </cell>
          <cell r="G1892">
            <v>78.260000000000005</v>
          </cell>
          <cell r="H1892">
            <v>1.86</v>
          </cell>
          <cell r="I1892">
            <v>22.71</v>
          </cell>
          <cell r="J1892">
            <v>312.86</v>
          </cell>
        </row>
        <row r="1893">
          <cell r="A1893" t="str">
            <v>BSC_Wien_F</v>
          </cell>
          <cell r="B1893">
            <v>12020</v>
          </cell>
          <cell r="C1893" t="str">
            <v>WI17_Hernalser_Hptstr</v>
          </cell>
          <cell r="D1893">
            <v>1</v>
          </cell>
          <cell r="E1893">
            <v>3</v>
          </cell>
          <cell r="F1893">
            <v>6.87</v>
          </cell>
          <cell r="G1893">
            <v>83.72</v>
          </cell>
          <cell r="H1893">
            <v>1.96</v>
          </cell>
          <cell r="I1893">
            <v>23.94</v>
          </cell>
          <cell r="J1893">
            <v>329.82</v>
          </cell>
        </row>
        <row r="1894">
          <cell r="A1894" t="str">
            <v>BSC_Wien_C</v>
          </cell>
          <cell r="B1894">
            <v>199</v>
          </cell>
          <cell r="C1894" t="str">
            <v>WI17_Joergerstr</v>
          </cell>
          <cell r="D1894">
            <v>1</v>
          </cell>
          <cell r="E1894">
            <v>1</v>
          </cell>
          <cell r="F1894">
            <v>5.46</v>
          </cell>
          <cell r="G1894">
            <v>66.64</v>
          </cell>
          <cell r="H1894">
            <v>1.76</v>
          </cell>
          <cell r="I1894">
            <v>21.51</v>
          </cell>
          <cell r="J1894">
            <v>296.33999999999997</v>
          </cell>
        </row>
        <row r="1895">
          <cell r="A1895" t="str">
            <v>BSC_Wien_C</v>
          </cell>
          <cell r="B1895">
            <v>201</v>
          </cell>
          <cell r="C1895" t="str">
            <v>WI17_Joergerstr</v>
          </cell>
          <cell r="D1895">
            <v>1</v>
          </cell>
          <cell r="E1895">
            <v>2</v>
          </cell>
          <cell r="F1895">
            <v>2.71</v>
          </cell>
          <cell r="G1895">
            <v>33.08</v>
          </cell>
          <cell r="H1895">
            <v>0.75</v>
          </cell>
          <cell r="I1895">
            <v>9.2100000000000009</v>
          </cell>
          <cell r="J1895">
            <v>126.82</v>
          </cell>
        </row>
        <row r="1896">
          <cell r="A1896" t="str">
            <v>BSC_Wien_C</v>
          </cell>
          <cell r="B1896">
            <v>202</v>
          </cell>
          <cell r="C1896" t="str">
            <v>WI17_Joergerstr</v>
          </cell>
          <cell r="D1896">
            <v>1</v>
          </cell>
          <cell r="E1896">
            <v>3</v>
          </cell>
          <cell r="F1896">
            <v>5.34</v>
          </cell>
          <cell r="G1896">
            <v>65.12</v>
          </cell>
          <cell r="H1896">
            <v>1.62</v>
          </cell>
          <cell r="I1896">
            <v>19.739999999999998</v>
          </cell>
          <cell r="J1896">
            <v>271.88</v>
          </cell>
        </row>
        <row r="1897">
          <cell r="A1897" t="str">
            <v>BSC_Wien_F</v>
          </cell>
          <cell r="B1897">
            <v>345</v>
          </cell>
          <cell r="C1897" t="str">
            <v>WI17_Neuwaldegger_Str</v>
          </cell>
          <cell r="D1897">
            <v>1</v>
          </cell>
          <cell r="E1897">
            <v>1</v>
          </cell>
          <cell r="F1897">
            <v>0.81</v>
          </cell>
          <cell r="G1897">
            <v>9.82</v>
          </cell>
          <cell r="H1897">
            <v>0.09</v>
          </cell>
          <cell r="I1897">
            <v>1.06</v>
          </cell>
          <cell r="J1897">
            <v>14.57</v>
          </cell>
        </row>
        <row r="1898">
          <cell r="A1898" t="str">
            <v>BSC_Wien_F</v>
          </cell>
          <cell r="B1898">
            <v>440</v>
          </cell>
          <cell r="C1898" t="str">
            <v>WI17_Neuwaldegger_Str</v>
          </cell>
          <cell r="D1898">
            <v>1</v>
          </cell>
          <cell r="E1898">
            <v>2</v>
          </cell>
          <cell r="F1898">
            <v>1.76</v>
          </cell>
          <cell r="G1898">
            <v>21.46</v>
          </cell>
          <cell r="H1898">
            <v>0.36</v>
          </cell>
          <cell r="I1898">
            <v>4.3600000000000003</v>
          </cell>
          <cell r="J1898">
            <v>60.12</v>
          </cell>
        </row>
        <row r="1899">
          <cell r="A1899" t="str">
            <v>BSC_Wien_F</v>
          </cell>
          <cell r="B1899">
            <v>12061</v>
          </cell>
          <cell r="C1899" t="str">
            <v>WI17_Neuwaldegger_Str</v>
          </cell>
          <cell r="D1899">
            <v>1</v>
          </cell>
          <cell r="E1899">
            <v>3</v>
          </cell>
          <cell r="F1899">
            <v>0.84</v>
          </cell>
          <cell r="G1899">
            <v>10.27</v>
          </cell>
          <cell r="H1899">
            <v>0.15</v>
          </cell>
          <cell r="I1899">
            <v>1.86</v>
          </cell>
          <cell r="J1899">
            <v>25.61</v>
          </cell>
        </row>
        <row r="1900">
          <cell r="A1900" t="str">
            <v>BSC_Wien_F</v>
          </cell>
          <cell r="B1900">
            <v>7385</v>
          </cell>
          <cell r="C1900" t="str">
            <v>WI17_Wattgasse</v>
          </cell>
          <cell r="D1900">
            <v>1</v>
          </cell>
          <cell r="E1900">
            <v>1</v>
          </cell>
          <cell r="F1900">
            <v>7.77</v>
          </cell>
          <cell r="G1900">
            <v>94.75</v>
          </cell>
          <cell r="H1900">
            <v>2.69</v>
          </cell>
          <cell r="I1900">
            <v>32.76</v>
          </cell>
          <cell r="J1900">
            <v>451.29</v>
          </cell>
        </row>
        <row r="1901">
          <cell r="A1901" t="str">
            <v>BSC_Wien_F</v>
          </cell>
          <cell r="B1901">
            <v>4085</v>
          </cell>
          <cell r="C1901" t="str">
            <v>WI17_Wattgasse</v>
          </cell>
          <cell r="D1901">
            <v>1</v>
          </cell>
          <cell r="E1901">
            <v>2</v>
          </cell>
          <cell r="F1901">
            <v>4.47</v>
          </cell>
          <cell r="G1901">
            <v>54.54</v>
          </cell>
          <cell r="H1901">
            <v>1.31</v>
          </cell>
          <cell r="I1901">
            <v>16.03</v>
          </cell>
          <cell r="J1901">
            <v>220.84</v>
          </cell>
        </row>
        <row r="1902">
          <cell r="A1902" t="str">
            <v>BSC_Wien_F</v>
          </cell>
          <cell r="B1902">
            <v>4185</v>
          </cell>
          <cell r="C1902" t="str">
            <v>WI17_Wattgasse</v>
          </cell>
          <cell r="D1902">
            <v>1</v>
          </cell>
          <cell r="E1902">
            <v>3</v>
          </cell>
          <cell r="F1902">
            <v>5.93</v>
          </cell>
          <cell r="G1902">
            <v>72.34</v>
          </cell>
          <cell r="H1902">
            <v>1.51</v>
          </cell>
          <cell r="I1902">
            <v>18.46</v>
          </cell>
          <cell r="J1902">
            <v>254.27</v>
          </cell>
        </row>
        <row r="1903">
          <cell r="A1903" t="str">
            <v>BSC_Wien_C</v>
          </cell>
          <cell r="B1903">
            <v>121</v>
          </cell>
          <cell r="C1903" t="str">
            <v>WI18_Cottagegasse</v>
          </cell>
          <cell r="D1903">
            <v>1</v>
          </cell>
          <cell r="E1903">
            <v>1</v>
          </cell>
          <cell r="F1903">
            <v>0.97</v>
          </cell>
          <cell r="G1903">
            <v>33.04</v>
          </cell>
          <cell r="H1903">
            <v>0.17</v>
          </cell>
          <cell r="I1903">
            <v>5.7</v>
          </cell>
          <cell r="J1903">
            <v>28.09</v>
          </cell>
        </row>
        <row r="1904">
          <cell r="A1904" t="str">
            <v>BSC_Wien_C</v>
          </cell>
          <cell r="B1904">
            <v>122</v>
          </cell>
          <cell r="C1904" t="str">
            <v>WI18_Cottagegasse</v>
          </cell>
          <cell r="D1904">
            <v>1</v>
          </cell>
          <cell r="E1904">
            <v>2</v>
          </cell>
          <cell r="F1904">
            <v>3.94</v>
          </cell>
          <cell r="G1904">
            <v>47.99</v>
          </cell>
          <cell r="H1904">
            <v>1.08</v>
          </cell>
          <cell r="I1904">
            <v>13.15</v>
          </cell>
          <cell r="J1904">
            <v>181.14</v>
          </cell>
        </row>
        <row r="1905">
          <cell r="A1905" t="str">
            <v>BSC_Wien_C</v>
          </cell>
          <cell r="B1905">
            <v>123</v>
          </cell>
          <cell r="C1905" t="str">
            <v>WI18_Cottagegasse</v>
          </cell>
          <cell r="D1905">
            <v>1</v>
          </cell>
          <cell r="E1905">
            <v>3</v>
          </cell>
          <cell r="F1905">
            <v>5.86</v>
          </cell>
          <cell r="G1905">
            <v>71.430000000000007</v>
          </cell>
          <cell r="H1905">
            <v>1.8</v>
          </cell>
          <cell r="I1905">
            <v>21.96</v>
          </cell>
          <cell r="J1905">
            <v>302.52</v>
          </cell>
        </row>
        <row r="1906">
          <cell r="A1906" t="str">
            <v>BSC_Wien_F</v>
          </cell>
          <cell r="B1906">
            <v>120</v>
          </cell>
          <cell r="C1906" t="str">
            <v>WI18_Gersthofer_Str</v>
          </cell>
          <cell r="D1906">
            <v>1</v>
          </cell>
          <cell r="E1906">
            <v>1</v>
          </cell>
          <cell r="F1906">
            <v>1.77</v>
          </cell>
          <cell r="G1906">
            <v>21.55</v>
          </cell>
          <cell r="H1906">
            <v>0.48</v>
          </cell>
          <cell r="I1906">
            <v>5.8</v>
          </cell>
          <cell r="J1906">
            <v>79.88</v>
          </cell>
        </row>
        <row r="1907">
          <cell r="A1907" t="str">
            <v>BSC_Wien_F</v>
          </cell>
          <cell r="B1907">
            <v>12100</v>
          </cell>
          <cell r="C1907" t="str">
            <v>WI18_Gersthofer_Str</v>
          </cell>
          <cell r="D1907">
            <v>1</v>
          </cell>
          <cell r="E1907">
            <v>2</v>
          </cell>
          <cell r="F1907">
            <v>1.98</v>
          </cell>
          <cell r="G1907">
            <v>67.37</v>
          </cell>
          <cell r="H1907">
            <v>0.39</v>
          </cell>
          <cell r="I1907">
            <v>13.12</v>
          </cell>
          <cell r="J1907">
            <v>64.680000000000007</v>
          </cell>
        </row>
        <row r="1908">
          <cell r="A1908" t="str">
            <v>BSC_Wien_F</v>
          </cell>
          <cell r="B1908">
            <v>12101</v>
          </cell>
          <cell r="C1908" t="str">
            <v>WI18_Gersthofer_Str</v>
          </cell>
          <cell r="D1908">
            <v>1</v>
          </cell>
          <cell r="E1908">
            <v>3</v>
          </cell>
          <cell r="F1908">
            <v>4.29</v>
          </cell>
          <cell r="G1908">
            <v>52.28</v>
          </cell>
          <cell r="H1908">
            <v>1.01</v>
          </cell>
          <cell r="I1908">
            <v>12.37</v>
          </cell>
          <cell r="J1908">
            <v>170.44</v>
          </cell>
        </row>
        <row r="1909">
          <cell r="A1909" t="str">
            <v>BSC_Wien_F</v>
          </cell>
          <cell r="B1909">
            <v>117</v>
          </cell>
          <cell r="C1909" t="str">
            <v>WI18_Paulinengasse</v>
          </cell>
          <cell r="D1909">
            <v>1</v>
          </cell>
          <cell r="E1909">
            <v>1</v>
          </cell>
          <cell r="F1909">
            <v>3.69</v>
          </cell>
          <cell r="G1909">
            <v>44.94</v>
          </cell>
          <cell r="H1909">
            <v>1.34</v>
          </cell>
          <cell r="I1909">
            <v>16.3</v>
          </cell>
          <cell r="J1909">
            <v>224.62</v>
          </cell>
        </row>
        <row r="1910">
          <cell r="A1910" t="str">
            <v>BSC_Wien_F</v>
          </cell>
          <cell r="B1910">
            <v>118</v>
          </cell>
          <cell r="C1910" t="str">
            <v>WI18_Paulinengasse</v>
          </cell>
          <cell r="D1910">
            <v>1</v>
          </cell>
          <cell r="E1910">
            <v>2</v>
          </cell>
          <cell r="F1910">
            <v>3.43</v>
          </cell>
          <cell r="G1910">
            <v>41.86</v>
          </cell>
          <cell r="H1910">
            <v>1.19</v>
          </cell>
          <cell r="I1910">
            <v>14.51</v>
          </cell>
          <cell r="J1910">
            <v>199.84</v>
          </cell>
        </row>
        <row r="1911">
          <cell r="A1911" t="str">
            <v>BSC_Wien_F</v>
          </cell>
          <cell r="B1911">
            <v>119</v>
          </cell>
          <cell r="C1911" t="str">
            <v>WI18_Paulinengasse</v>
          </cell>
          <cell r="D1911">
            <v>1</v>
          </cell>
          <cell r="E1911">
            <v>3</v>
          </cell>
          <cell r="F1911">
            <v>3.56</v>
          </cell>
          <cell r="G1911">
            <v>43.38</v>
          </cell>
          <cell r="H1911">
            <v>1.1000000000000001</v>
          </cell>
          <cell r="I1911">
            <v>13.44</v>
          </cell>
          <cell r="J1911">
            <v>185.22</v>
          </cell>
        </row>
        <row r="1912">
          <cell r="A1912" t="str">
            <v>BSC_Wien_F</v>
          </cell>
          <cell r="B1912">
            <v>326</v>
          </cell>
          <cell r="C1912" t="str">
            <v>WI18_Schafbergbad</v>
          </cell>
          <cell r="D1912">
            <v>1</v>
          </cell>
          <cell r="E1912">
            <v>1</v>
          </cell>
          <cell r="F1912">
            <v>2.38</v>
          </cell>
          <cell r="G1912">
            <v>28.96</v>
          </cell>
          <cell r="H1912">
            <v>0.24</v>
          </cell>
          <cell r="I1912">
            <v>2.95</v>
          </cell>
          <cell r="J1912">
            <v>40.67</v>
          </cell>
        </row>
        <row r="1913">
          <cell r="A1913" t="str">
            <v>BSC_Wien_G</v>
          </cell>
          <cell r="B1913">
            <v>89</v>
          </cell>
          <cell r="C1913" t="str">
            <v>WI19_Billr_Obkircherg</v>
          </cell>
          <cell r="D1913">
            <v>1</v>
          </cell>
          <cell r="E1913">
            <v>1</v>
          </cell>
          <cell r="F1913">
            <v>2.69</v>
          </cell>
          <cell r="G1913">
            <v>32.799999999999997</v>
          </cell>
          <cell r="H1913">
            <v>0.84</v>
          </cell>
          <cell r="I1913">
            <v>10.19</v>
          </cell>
          <cell r="J1913">
            <v>140.34</v>
          </cell>
        </row>
        <row r="1914">
          <cell r="A1914" t="str">
            <v>BSC_Wien_G</v>
          </cell>
          <cell r="B1914">
            <v>90</v>
          </cell>
          <cell r="C1914" t="str">
            <v>WI19_Billr_Obkircherg</v>
          </cell>
          <cell r="D1914">
            <v>1</v>
          </cell>
          <cell r="E1914">
            <v>2</v>
          </cell>
          <cell r="F1914">
            <v>5.95</v>
          </cell>
          <cell r="G1914">
            <v>72.59</v>
          </cell>
          <cell r="H1914">
            <v>1.49</v>
          </cell>
          <cell r="I1914">
            <v>18.12</v>
          </cell>
          <cell r="J1914">
            <v>249.64</v>
          </cell>
        </row>
        <row r="1915">
          <cell r="A1915" t="str">
            <v>BSC_Wien_G</v>
          </cell>
          <cell r="B1915">
            <v>12180</v>
          </cell>
          <cell r="C1915" t="str">
            <v>WI19_Billr_Obkircherg</v>
          </cell>
          <cell r="D1915">
            <v>1</v>
          </cell>
          <cell r="E1915">
            <v>3</v>
          </cell>
          <cell r="F1915">
            <v>6.68</v>
          </cell>
          <cell r="G1915">
            <v>81.489999999999995</v>
          </cell>
          <cell r="H1915">
            <v>1.68</v>
          </cell>
          <cell r="I1915">
            <v>20.51</v>
          </cell>
          <cell r="J1915">
            <v>282.49</v>
          </cell>
        </row>
        <row r="1916">
          <cell r="A1916" t="str">
            <v>BSC_Wien_G</v>
          </cell>
          <cell r="B1916">
            <v>80</v>
          </cell>
          <cell r="C1916" t="str">
            <v>WI19_Billrothstr</v>
          </cell>
          <cell r="D1916">
            <v>1</v>
          </cell>
          <cell r="E1916">
            <v>1</v>
          </cell>
          <cell r="F1916">
            <v>3.52</v>
          </cell>
          <cell r="G1916">
            <v>42.89</v>
          </cell>
          <cell r="H1916">
            <v>1.28</v>
          </cell>
          <cell r="I1916">
            <v>15.58</v>
          </cell>
          <cell r="J1916">
            <v>214.67</v>
          </cell>
        </row>
        <row r="1917">
          <cell r="A1917" t="str">
            <v>BSC_Wien_G</v>
          </cell>
          <cell r="B1917">
            <v>81</v>
          </cell>
          <cell r="C1917" t="str">
            <v>WI19_Billrothstr</v>
          </cell>
          <cell r="D1917">
            <v>1</v>
          </cell>
          <cell r="E1917">
            <v>2</v>
          </cell>
          <cell r="F1917">
            <v>4.97</v>
          </cell>
          <cell r="G1917">
            <v>60.67</v>
          </cell>
          <cell r="H1917">
            <v>1.58</v>
          </cell>
          <cell r="I1917">
            <v>19.22</v>
          </cell>
          <cell r="J1917">
            <v>264.75</v>
          </cell>
        </row>
        <row r="1918">
          <cell r="A1918" t="str">
            <v>BSC_Wien_G</v>
          </cell>
          <cell r="B1918">
            <v>82</v>
          </cell>
          <cell r="C1918" t="str">
            <v>WI19_Billrothstr</v>
          </cell>
          <cell r="D1918">
            <v>1</v>
          </cell>
          <cell r="E1918">
            <v>3</v>
          </cell>
          <cell r="F1918">
            <v>5.76</v>
          </cell>
          <cell r="G1918">
            <v>70.239999999999995</v>
          </cell>
          <cell r="H1918">
            <v>1.98</v>
          </cell>
          <cell r="I1918">
            <v>24.18</v>
          </cell>
          <cell r="J1918">
            <v>333.13</v>
          </cell>
        </row>
        <row r="1919">
          <cell r="A1919" t="str">
            <v>BSC_Wien_F</v>
          </cell>
          <cell r="B1919">
            <v>441</v>
          </cell>
          <cell r="C1919" t="str">
            <v>WI19_Celtesgasse</v>
          </cell>
          <cell r="D1919">
            <v>1</v>
          </cell>
          <cell r="E1919">
            <v>1</v>
          </cell>
          <cell r="F1919">
            <v>1.39</v>
          </cell>
          <cell r="G1919">
            <v>16.89</v>
          </cell>
          <cell r="H1919">
            <v>0.28999999999999998</v>
          </cell>
          <cell r="I1919">
            <v>3.59</v>
          </cell>
          <cell r="J1919">
            <v>49.43</v>
          </cell>
        </row>
        <row r="1920">
          <cell r="A1920" t="str">
            <v>BSC_Wien_F</v>
          </cell>
          <cell r="B1920">
            <v>442</v>
          </cell>
          <cell r="C1920" t="str">
            <v>WI19_Celtesgasse</v>
          </cell>
          <cell r="D1920">
            <v>1</v>
          </cell>
          <cell r="E1920">
            <v>2</v>
          </cell>
          <cell r="F1920">
            <v>0.91</v>
          </cell>
          <cell r="G1920">
            <v>11.07</v>
          </cell>
          <cell r="H1920">
            <v>0.1</v>
          </cell>
          <cell r="I1920">
            <v>1.17</v>
          </cell>
          <cell r="J1920">
            <v>16.079999999999998</v>
          </cell>
        </row>
        <row r="1921">
          <cell r="A1921" t="str">
            <v>BSC_Wien_F</v>
          </cell>
          <cell r="B1921">
            <v>12220</v>
          </cell>
          <cell r="C1921" t="str">
            <v>WI19_Celtesgasse</v>
          </cell>
          <cell r="D1921">
            <v>1</v>
          </cell>
          <cell r="E1921">
            <v>3</v>
          </cell>
          <cell r="F1921">
            <v>0.47</v>
          </cell>
          <cell r="G1921">
            <v>5.76</v>
          </cell>
          <cell r="H1921">
            <v>0.04</v>
          </cell>
          <cell r="I1921">
            <v>0.51</v>
          </cell>
          <cell r="J1921">
            <v>7.02</v>
          </cell>
        </row>
        <row r="1922">
          <cell r="A1922" t="str">
            <v>BSC_Wien_G</v>
          </cell>
          <cell r="B1922">
            <v>91</v>
          </cell>
          <cell r="C1922" t="str">
            <v>WI19_Doebl_Hauptstr</v>
          </cell>
          <cell r="D1922">
            <v>1</v>
          </cell>
          <cell r="E1922">
            <v>1</v>
          </cell>
          <cell r="F1922">
            <v>3.88</v>
          </cell>
          <cell r="G1922">
            <v>47.38</v>
          </cell>
          <cell r="H1922">
            <v>0.97</v>
          </cell>
          <cell r="I1922">
            <v>11.77</v>
          </cell>
          <cell r="J1922">
            <v>162.13999999999999</v>
          </cell>
        </row>
        <row r="1923">
          <cell r="A1923" t="str">
            <v>BSC_Wien_G</v>
          </cell>
          <cell r="B1923">
            <v>92</v>
          </cell>
          <cell r="C1923" t="str">
            <v>WI19_Doebl_Hauptstr</v>
          </cell>
          <cell r="D1923">
            <v>1</v>
          </cell>
          <cell r="E1923">
            <v>2</v>
          </cell>
          <cell r="F1923">
            <v>2.5</v>
          </cell>
          <cell r="G1923">
            <v>30.43</v>
          </cell>
          <cell r="H1923">
            <v>0.76</v>
          </cell>
          <cell r="I1923">
            <v>9.3000000000000007</v>
          </cell>
          <cell r="J1923">
            <v>128.13</v>
          </cell>
        </row>
        <row r="1924">
          <cell r="A1924" t="str">
            <v>BSC_Wien_G</v>
          </cell>
          <cell r="B1924">
            <v>93</v>
          </cell>
          <cell r="C1924" t="str">
            <v>WI19_Doebl_Hauptstr</v>
          </cell>
          <cell r="D1924">
            <v>1</v>
          </cell>
          <cell r="E1924">
            <v>3</v>
          </cell>
          <cell r="F1924">
            <v>5.03</v>
          </cell>
          <cell r="G1924">
            <v>61.31</v>
          </cell>
          <cell r="H1924">
            <v>1.8</v>
          </cell>
          <cell r="I1924">
            <v>21.94</v>
          </cell>
          <cell r="J1924">
            <v>302.31</v>
          </cell>
        </row>
        <row r="1925">
          <cell r="A1925" t="str">
            <v>BSC_Wien_G</v>
          </cell>
          <cell r="B1925">
            <v>434</v>
          </cell>
          <cell r="C1925" t="str">
            <v>WI19_Grinzinger_Str</v>
          </cell>
          <cell r="D1925">
            <v>1</v>
          </cell>
          <cell r="E1925">
            <v>1</v>
          </cell>
          <cell r="F1925">
            <v>2.4</v>
          </cell>
          <cell r="G1925">
            <v>81.93</v>
          </cell>
          <cell r="H1925">
            <v>0.71</v>
          </cell>
          <cell r="I1925">
            <v>24.15</v>
          </cell>
          <cell r="J1925">
            <v>119.07</v>
          </cell>
        </row>
        <row r="1926">
          <cell r="A1926" t="str">
            <v>BSC_Wien_G</v>
          </cell>
          <cell r="B1926">
            <v>435</v>
          </cell>
          <cell r="C1926" t="str">
            <v>WI19_Grinzinger_Str</v>
          </cell>
          <cell r="D1926">
            <v>1</v>
          </cell>
          <cell r="E1926">
            <v>2</v>
          </cell>
          <cell r="F1926">
            <v>2.4</v>
          </cell>
          <cell r="G1926">
            <v>81.760000000000005</v>
          </cell>
          <cell r="H1926">
            <v>0.77</v>
          </cell>
          <cell r="I1926">
            <v>26.29</v>
          </cell>
          <cell r="J1926">
            <v>129.63</v>
          </cell>
        </row>
        <row r="1927">
          <cell r="A1927" t="str">
            <v>BSC_Wien_G</v>
          </cell>
          <cell r="B1927">
            <v>436</v>
          </cell>
          <cell r="C1927" t="str">
            <v>WI19_Grinzinger_Str</v>
          </cell>
          <cell r="D1927">
            <v>1</v>
          </cell>
          <cell r="E1927">
            <v>3</v>
          </cell>
          <cell r="F1927">
            <v>2.25</v>
          </cell>
          <cell r="G1927">
            <v>27.41</v>
          </cell>
          <cell r="H1927">
            <v>0.61</v>
          </cell>
          <cell r="I1927">
            <v>7.45</v>
          </cell>
          <cell r="J1927">
            <v>102.59</v>
          </cell>
        </row>
        <row r="1928">
          <cell r="A1928" t="str">
            <v>BSC_Wien_F</v>
          </cell>
          <cell r="B1928">
            <v>321</v>
          </cell>
          <cell r="C1928" t="str">
            <v>WI19_Krapfenwaldbad</v>
          </cell>
          <cell r="D1928">
            <v>1</v>
          </cell>
          <cell r="E1928">
            <v>1</v>
          </cell>
          <cell r="F1928">
            <v>1.98</v>
          </cell>
          <cell r="G1928">
            <v>24.08</v>
          </cell>
          <cell r="H1928">
            <v>0.23</v>
          </cell>
          <cell r="I1928">
            <v>2.75</v>
          </cell>
          <cell r="J1928">
            <v>37.89</v>
          </cell>
        </row>
        <row r="1929">
          <cell r="A1929" t="str">
            <v>BSC_Wien_G</v>
          </cell>
          <cell r="B1929">
            <v>322</v>
          </cell>
          <cell r="C1929" t="str">
            <v>WI19_Neugebauerweg</v>
          </cell>
          <cell r="D1929">
            <v>1</v>
          </cell>
          <cell r="E1929">
            <v>1</v>
          </cell>
          <cell r="F1929">
            <v>1.79</v>
          </cell>
          <cell r="G1929">
            <v>21.86</v>
          </cell>
          <cell r="H1929">
            <v>0.49</v>
          </cell>
          <cell r="I1929">
            <v>5.96</v>
          </cell>
          <cell r="J1929">
            <v>82.05</v>
          </cell>
        </row>
        <row r="1930">
          <cell r="A1930" t="str">
            <v>BSC_Wien_G</v>
          </cell>
          <cell r="B1930">
            <v>12181</v>
          </cell>
          <cell r="C1930" t="str">
            <v>WI19_Neugebauerweg</v>
          </cell>
          <cell r="D1930">
            <v>1</v>
          </cell>
          <cell r="E1930">
            <v>2</v>
          </cell>
          <cell r="F1930">
            <v>1.01</v>
          </cell>
          <cell r="G1930">
            <v>34.58</v>
          </cell>
          <cell r="H1930">
            <v>0.15</v>
          </cell>
          <cell r="I1930">
            <v>4.96</v>
          </cell>
          <cell r="J1930">
            <v>24.46</v>
          </cell>
        </row>
        <row r="1931">
          <cell r="A1931" t="str">
            <v>BSC_Wien_G</v>
          </cell>
          <cell r="B1931">
            <v>12182</v>
          </cell>
          <cell r="C1931" t="str">
            <v>WI19_Neugebauerweg</v>
          </cell>
          <cell r="D1931">
            <v>1</v>
          </cell>
          <cell r="E1931">
            <v>3</v>
          </cell>
          <cell r="F1931">
            <v>2.73</v>
          </cell>
          <cell r="G1931">
            <v>33.26</v>
          </cell>
          <cell r="H1931">
            <v>0.75</v>
          </cell>
          <cell r="I1931">
            <v>9.1</v>
          </cell>
          <cell r="J1931">
            <v>125.38</v>
          </cell>
        </row>
        <row r="1932">
          <cell r="A1932" t="str">
            <v>BSC_Wien_F</v>
          </cell>
          <cell r="B1932">
            <v>2298</v>
          </cell>
          <cell r="C1932" t="str">
            <v>WI19_Neustift_a_Walde</v>
          </cell>
          <cell r="D1932">
            <v>1</v>
          </cell>
          <cell r="E1932">
            <v>1</v>
          </cell>
          <cell r="F1932">
            <v>1.86</v>
          </cell>
          <cell r="G1932">
            <v>22.65</v>
          </cell>
          <cell r="H1932">
            <v>0.26</v>
          </cell>
          <cell r="I1932">
            <v>3.2</v>
          </cell>
          <cell r="J1932">
            <v>44.08</v>
          </cell>
        </row>
        <row r="1933">
          <cell r="A1933" t="str">
            <v>BSC_Wien_F</v>
          </cell>
          <cell r="B1933">
            <v>2300</v>
          </cell>
          <cell r="C1933" t="str">
            <v>WI19_Neustift_a_Walde</v>
          </cell>
          <cell r="D1933">
            <v>1</v>
          </cell>
          <cell r="E1933">
            <v>2</v>
          </cell>
          <cell r="F1933">
            <v>1.17</v>
          </cell>
          <cell r="G1933">
            <v>39.69</v>
          </cell>
          <cell r="H1933">
            <v>0.37</v>
          </cell>
          <cell r="I1933">
            <v>12.56</v>
          </cell>
          <cell r="J1933">
            <v>61.92</v>
          </cell>
        </row>
        <row r="1934">
          <cell r="A1934" t="str">
            <v>BSC_Wien_F</v>
          </cell>
          <cell r="B1934">
            <v>7857</v>
          </cell>
          <cell r="C1934" t="str">
            <v>WI19_Neustift_a_Walde</v>
          </cell>
          <cell r="D1934">
            <v>1</v>
          </cell>
          <cell r="E1934">
            <v>3</v>
          </cell>
          <cell r="F1934">
            <v>1.46</v>
          </cell>
          <cell r="G1934">
            <v>17.739999999999998</v>
          </cell>
          <cell r="H1934">
            <v>0.35</v>
          </cell>
          <cell r="I1934">
            <v>4.21</v>
          </cell>
          <cell r="J1934">
            <v>58.05</v>
          </cell>
        </row>
        <row r="1935">
          <cell r="A1935" t="str">
            <v>BSC_Wien_F</v>
          </cell>
          <cell r="B1935">
            <v>83</v>
          </cell>
          <cell r="C1935" t="str">
            <v>WI19_P_Jordan_Str</v>
          </cell>
          <cell r="D1935">
            <v>1</v>
          </cell>
          <cell r="E1935">
            <v>1</v>
          </cell>
          <cell r="F1935">
            <v>5.33</v>
          </cell>
          <cell r="G1935">
            <v>64.97</v>
          </cell>
          <cell r="H1935">
            <v>1.78</v>
          </cell>
          <cell r="I1935">
            <v>21.69</v>
          </cell>
          <cell r="J1935">
            <v>298.77</v>
          </cell>
        </row>
        <row r="1936">
          <cell r="A1936" t="str">
            <v>BSC_Wien_F</v>
          </cell>
          <cell r="B1936">
            <v>84</v>
          </cell>
          <cell r="C1936" t="str">
            <v>WI19_P_Jordan_Str</v>
          </cell>
          <cell r="D1936">
            <v>1</v>
          </cell>
          <cell r="E1936">
            <v>2</v>
          </cell>
          <cell r="F1936">
            <v>1.31</v>
          </cell>
          <cell r="G1936">
            <v>16.02</v>
          </cell>
          <cell r="H1936">
            <v>0.31</v>
          </cell>
          <cell r="I1936">
            <v>3.75</v>
          </cell>
          <cell r="J1936">
            <v>51.64</v>
          </cell>
        </row>
        <row r="1937">
          <cell r="A1937" t="str">
            <v>BSC_Wien_F</v>
          </cell>
          <cell r="B1937">
            <v>87</v>
          </cell>
          <cell r="C1937" t="str">
            <v>WI19_P_Jordan_Str</v>
          </cell>
          <cell r="D1937">
            <v>1</v>
          </cell>
          <cell r="E1937">
            <v>3</v>
          </cell>
          <cell r="F1937">
            <v>8.7100000000000009</v>
          </cell>
          <cell r="G1937">
            <v>106.22</v>
          </cell>
          <cell r="H1937">
            <v>3.11</v>
          </cell>
          <cell r="I1937">
            <v>37.909999999999997</v>
          </cell>
          <cell r="J1937">
            <v>522.22</v>
          </cell>
        </row>
        <row r="1938">
          <cell r="A1938" t="str">
            <v>BSC_Wien_F</v>
          </cell>
          <cell r="B1938">
            <v>456</v>
          </cell>
          <cell r="C1938" t="str">
            <v>WI19_Sieveringer_Str</v>
          </cell>
          <cell r="D1938">
            <v>1</v>
          </cell>
          <cell r="E1938">
            <v>1</v>
          </cell>
          <cell r="F1938">
            <v>0.92</v>
          </cell>
          <cell r="G1938">
            <v>11.22</v>
          </cell>
          <cell r="H1938">
            <v>0.09</v>
          </cell>
          <cell r="I1938">
            <v>1.1399999999999999</v>
          </cell>
          <cell r="J1938">
            <v>15.75</v>
          </cell>
        </row>
        <row r="1939">
          <cell r="A1939" t="str">
            <v>BSC_Wien_F</v>
          </cell>
          <cell r="B1939">
            <v>12184</v>
          </cell>
          <cell r="C1939" t="str">
            <v>WI19_Sieveringer_Str</v>
          </cell>
          <cell r="D1939">
            <v>1</v>
          </cell>
          <cell r="E1939">
            <v>2</v>
          </cell>
          <cell r="F1939">
            <v>1.52</v>
          </cell>
          <cell r="G1939">
            <v>51.87</v>
          </cell>
          <cell r="H1939">
            <v>0.42</v>
          </cell>
          <cell r="I1939">
            <v>14.23</v>
          </cell>
          <cell r="J1939">
            <v>70.19</v>
          </cell>
        </row>
        <row r="1940">
          <cell r="A1940" t="str">
            <v>BSC_Wien_F</v>
          </cell>
          <cell r="B1940">
            <v>12185</v>
          </cell>
          <cell r="C1940" t="str">
            <v>WI19_Sieveringer_Str</v>
          </cell>
          <cell r="D1940">
            <v>1</v>
          </cell>
          <cell r="E1940">
            <v>3</v>
          </cell>
          <cell r="F1940">
            <v>1.89</v>
          </cell>
          <cell r="G1940">
            <v>23.05</v>
          </cell>
          <cell r="H1940">
            <v>0.33</v>
          </cell>
          <cell r="I1940">
            <v>4</v>
          </cell>
          <cell r="J1940">
            <v>55.06</v>
          </cell>
        </row>
        <row r="1941">
          <cell r="A1941" t="str">
            <v>BSC_Wien_G</v>
          </cell>
          <cell r="B1941">
            <v>2227</v>
          </cell>
          <cell r="C1941" t="str">
            <v>WI19_Zahnradbahnstr</v>
          </cell>
          <cell r="D1941">
            <v>1</v>
          </cell>
          <cell r="E1941">
            <v>1</v>
          </cell>
          <cell r="F1941">
            <v>1.9</v>
          </cell>
          <cell r="G1941">
            <v>64.81</v>
          </cell>
          <cell r="H1941">
            <v>0.36</v>
          </cell>
          <cell r="I1941">
            <v>12.43</v>
          </cell>
          <cell r="J1941">
            <v>61.32</v>
          </cell>
        </row>
        <row r="1942">
          <cell r="A1942" t="str">
            <v>BSC_Wien_G</v>
          </cell>
          <cell r="B1942">
            <v>2228</v>
          </cell>
          <cell r="C1942" t="str">
            <v>WI19_Zahnradbahnstr</v>
          </cell>
          <cell r="D1942">
            <v>1</v>
          </cell>
          <cell r="E1942">
            <v>2</v>
          </cell>
          <cell r="F1942">
            <v>3.85</v>
          </cell>
          <cell r="G1942">
            <v>46.98</v>
          </cell>
          <cell r="H1942">
            <v>0.91</v>
          </cell>
          <cell r="I1942">
            <v>11.11</v>
          </cell>
          <cell r="J1942">
            <v>153.02000000000001</v>
          </cell>
        </row>
        <row r="1943">
          <cell r="A1943" t="str">
            <v>BSC_Wien_G</v>
          </cell>
          <cell r="B1943">
            <v>2408</v>
          </cell>
          <cell r="C1943" t="str">
            <v>WI19_Zahnradbahnstr</v>
          </cell>
          <cell r="D1943">
            <v>1</v>
          </cell>
          <cell r="E1943">
            <v>3</v>
          </cell>
          <cell r="F1943">
            <v>1.75</v>
          </cell>
          <cell r="G1943">
            <v>21.37</v>
          </cell>
          <cell r="H1943">
            <v>0.51</v>
          </cell>
          <cell r="I1943">
            <v>6.18</v>
          </cell>
          <cell r="J1943">
            <v>85.1</v>
          </cell>
        </row>
        <row r="1944">
          <cell r="A1944" t="str">
            <v>BSC_Wien_G</v>
          </cell>
          <cell r="B1944">
            <v>351</v>
          </cell>
          <cell r="C1944" t="str">
            <v>WI20_Ad_Stifter_Str</v>
          </cell>
          <cell r="D1944">
            <v>1</v>
          </cell>
          <cell r="E1944">
            <v>1</v>
          </cell>
          <cell r="F1944">
            <v>2.67</v>
          </cell>
          <cell r="G1944">
            <v>32.590000000000003</v>
          </cell>
          <cell r="H1944">
            <v>0.76</v>
          </cell>
          <cell r="I1944">
            <v>9.2100000000000009</v>
          </cell>
          <cell r="J1944">
            <v>126.91</v>
          </cell>
        </row>
        <row r="1945">
          <cell r="A1945" t="str">
            <v>BSC_Wien_G</v>
          </cell>
          <cell r="B1945">
            <v>353</v>
          </cell>
          <cell r="C1945" t="str">
            <v>WI20_Ad_Stifter_Str</v>
          </cell>
          <cell r="D1945">
            <v>1</v>
          </cell>
          <cell r="E1945">
            <v>2</v>
          </cell>
          <cell r="F1945">
            <v>8.76</v>
          </cell>
          <cell r="G1945">
            <v>106.79</v>
          </cell>
          <cell r="H1945">
            <v>3.17</v>
          </cell>
          <cell r="I1945">
            <v>38.700000000000003</v>
          </cell>
          <cell r="J1945">
            <v>533.16999999999996</v>
          </cell>
        </row>
        <row r="1946">
          <cell r="A1946" t="str">
            <v>BSC_Wien_G</v>
          </cell>
          <cell r="B1946">
            <v>352</v>
          </cell>
          <cell r="C1946" t="str">
            <v>WI20_Ad_Stifter_Str</v>
          </cell>
          <cell r="D1946">
            <v>1</v>
          </cell>
          <cell r="E1946">
            <v>3</v>
          </cell>
          <cell r="F1946">
            <v>8.91</v>
          </cell>
          <cell r="G1946">
            <v>108.65</v>
          </cell>
          <cell r="H1946">
            <v>2.82</v>
          </cell>
          <cell r="I1946">
            <v>34.36</v>
          </cell>
          <cell r="J1946">
            <v>473.41</v>
          </cell>
        </row>
        <row r="1947">
          <cell r="A1947" t="str">
            <v>BSC_Wien_G</v>
          </cell>
          <cell r="B1947">
            <v>299</v>
          </cell>
          <cell r="C1947" t="str">
            <v>WI20_Forsthausgasse</v>
          </cell>
          <cell r="D1947">
            <v>1</v>
          </cell>
          <cell r="E1947">
            <v>1</v>
          </cell>
          <cell r="F1947">
            <v>4.92</v>
          </cell>
          <cell r="G1947">
            <v>60.06</v>
          </cell>
          <cell r="H1947">
            <v>1.66</v>
          </cell>
          <cell r="I1947">
            <v>20.2</v>
          </cell>
          <cell r="J1947">
            <v>278.35000000000002</v>
          </cell>
        </row>
        <row r="1948">
          <cell r="A1948" t="str">
            <v>BSC_Wien_G</v>
          </cell>
          <cell r="B1948">
            <v>719</v>
          </cell>
          <cell r="C1948" t="str">
            <v>WI20_Forsthausgasse</v>
          </cell>
          <cell r="D1948">
            <v>1</v>
          </cell>
          <cell r="E1948">
            <v>2</v>
          </cell>
          <cell r="F1948">
            <v>5.0599999999999996</v>
          </cell>
          <cell r="G1948">
            <v>61.74</v>
          </cell>
          <cell r="H1948">
            <v>1.25</v>
          </cell>
          <cell r="I1948">
            <v>15.21</v>
          </cell>
          <cell r="J1948">
            <v>209.48</v>
          </cell>
        </row>
        <row r="1949">
          <cell r="A1949" t="str">
            <v>BSC_Wien_G</v>
          </cell>
          <cell r="B1949">
            <v>301</v>
          </cell>
          <cell r="C1949" t="str">
            <v>WI20_Forsthausgasse</v>
          </cell>
          <cell r="D1949">
            <v>1</v>
          </cell>
          <cell r="E1949">
            <v>3</v>
          </cell>
          <cell r="F1949">
            <v>10.51</v>
          </cell>
          <cell r="G1949">
            <v>128.19999999999999</v>
          </cell>
          <cell r="H1949">
            <v>3.8</v>
          </cell>
          <cell r="I1949">
            <v>46.3</v>
          </cell>
          <cell r="J1949">
            <v>637.91</v>
          </cell>
        </row>
        <row r="1950">
          <cell r="A1950" t="str">
            <v>BSC_Wien_G</v>
          </cell>
          <cell r="B1950">
            <v>302</v>
          </cell>
          <cell r="C1950" t="str">
            <v>WI20_Hellwagstr</v>
          </cell>
          <cell r="D1950">
            <v>1</v>
          </cell>
          <cell r="E1950">
            <v>1</v>
          </cell>
          <cell r="F1950">
            <v>5.93</v>
          </cell>
          <cell r="G1950">
            <v>72.28</v>
          </cell>
          <cell r="H1950">
            <v>2.1800000000000002</v>
          </cell>
          <cell r="I1950">
            <v>26.56</v>
          </cell>
          <cell r="J1950">
            <v>365.87</v>
          </cell>
        </row>
        <row r="1951">
          <cell r="A1951" t="str">
            <v>BSC_Wien_G</v>
          </cell>
          <cell r="B1951">
            <v>303</v>
          </cell>
          <cell r="C1951" t="str">
            <v>WI20_Hellwagstr</v>
          </cell>
          <cell r="D1951">
            <v>1</v>
          </cell>
          <cell r="E1951">
            <v>2</v>
          </cell>
          <cell r="F1951">
            <v>6.61</v>
          </cell>
          <cell r="G1951">
            <v>80.55</v>
          </cell>
          <cell r="H1951">
            <v>2.57</v>
          </cell>
          <cell r="I1951">
            <v>31.31</v>
          </cell>
          <cell r="J1951">
            <v>431.4</v>
          </cell>
        </row>
        <row r="1952">
          <cell r="A1952" t="str">
            <v>BSC_Wien_G</v>
          </cell>
          <cell r="B1952">
            <v>304</v>
          </cell>
          <cell r="C1952" t="str">
            <v>WI20_Hellwagstr</v>
          </cell>
          <cell r="D1952">
            <v>1</v>
          </cell>
          <cell r="E1952">
            <v>3</v>
          </cell>
          <cell r="F1952">
            <v>8.2200000000000006</v>
          </cell>
          <cell r="G1952">
            <v>100.27</v>
          </cell>
          <cell r="H1952">
            <v>2.64</v>
          </cell>
          <cell r="I1952">
            <v>32.22</v>
          </cell>
          <cell r="J1952">
            <v>443.91</v>
          </cell>
        </row>
        <row r="1953">
          <cell r="A1953" t="str">
            <v>BSC_Wien_G</v>
          </cell>
          <cell r="B1953">
            <v>9115</v>
          </cell>
          <cell r="C1953" t="str">
            <v>WI20_MC_Wallensteinstr</v>
          </cell>
          <cell r="D1953">
            <v>1</v>
          </cell>
          <cell r="E1953">
            <v>1</v>
          </cell>
          <cell r="F1953">
            <v>2.5</v>
          </cell>
          <cell r="G1953">
            <v>85.17</v>
          </cell>
          <cell r="H1953">
            <v>0.77</v>
          </cell>
          <cell r="I1953">
            <v>26.37</v>
          </cell>
          <cell r="J1953">
            <v>130.04</v>
          </cell>
        </row>
        <row r="1954">
          <cell r="A1954" t="str">
            <v>BSC_Wien_G</v>
          </cell>
          <cell r="B1954">
            <v>124</v>
          </cell>
          <cell r="C1954" t="str">
            <v>WI20_Perinetgasse</v>
          </cell>
          <cell r="D1954">
            <v>1</v>
          </cell>
          <cell r="E1954">
            <v>1</v>
          </cell>
          <cell r="F1954">
            <v>8.76</v>
          </cell>
          <cell r="G1954">
            <v>106.86</v>
          </cell>
          <cell r="H1954">
            <v>3.01</v>
          </cell>
          <cell r="I1954">
            <v>36.67</v>
          </cell>
          <cell r="J1954">
            <v>505.2</v>
          </cell>
        </row>
        <row r="1955">
          <cell r="A1955" t="str">
            <v>BSC_Wien_G</v>
          </cell>
          <cell r="B1955">
            <v>125</v>
          </cell>
          <cell r="C1955" t="str">
            <v>WI20_Perinetgasse</v>
          </cell>
          <cell r="D1955">
            <v>1</v>
          </cell>
          <cell r="E1955">
            <v>2</v>
          </cell>
          <cell r="F1955">
            <v>1.49</v>
          </cell>
          <cell r="G1955">
            <v>50.67</v>
          </cell>
          <cell r="H1955">
            <v>0.33</v>
          </cell>
          <cell r="I1955">
            <v>11.14</v>
          </cell>
          <cell r="J1955">
            <v>54.95</v>
          </cell>
        </row>
        <row r="1956">
          <cell r="A1956" t="str">
            <v>BSC_Wien_G</v>
          </cell>
          <cell r="B1956">
            <v>126</v>
          </cell>
          <cell r="C1956" t="str">
            <v>WI20_Perinetgasse</v>
          </cell>
          <cell r="D1956">
            <v>1</v>
          </cell>
          <cell r="E1956">
            <v>3</v>
          </cell>
          <cell r="F1956">
            <v>4.5</v>
          </cell>
          <cell r="G1956">
            <v>54.94</v>
          </cell>
          <cell r="H1956">
            <v>1.45</v>
          </cell>
          <cell r="I1956">
            <v>17.64</v>
          </cell>
          <cell r="J1956">
            <v>243.01</v>
          </cell>
        </row>
        <row r="1957">
          <cell r="A1957" t="str">
            <v>BSC_Wien_L</v>
          </cell>
          <cell r="B1957">
            <v>2171</v>
          </cell>
          <cell r="C1957" t="str">
            <v>WI21_A22_Brigittenauer_Bruecke</v>
          </cell>
          <cell r="D1957">
            <v>1</v>
          </cell>
          <cell r="E1957">
            <v>1</v>
          </cell>
          <cell r="F1957">
            <v>2.73</v>
          </cell>
          <cell r="G1957">
            <v>33.32</v>
          </cell>
          <cell r="H1957">
            <v>0.73</v>
          </cell>
          <cell r="I1957">
            <v>8.8800000000000008</v>
          </cell>
          <cell r="J1957">
            <v>122.37</v>
          </cell>
        </row>
        <row r="1958">
          <cell r="A1958" t="str">
            <v>BSC_Wien_L</v>
          </cell>
          <cell r="B1958">
            <v>2170</v>
          </cell>
          <cell r="C1958" t="str">
            <v>WI21_A22_Nordbruecke</v>
          </cell>
          <cell r="D1958">
            <v>1</v>
          </cell>
          <cell r="E1958">
            <v>1</v>
          </cell>
          <cell r="F1958">
            <v>1.96</v>
          </cell>
          <cell r="G1958">
            <v>66.88</v>
          </cell>
          <cell r="H1958">
            <v>0.54</v>
          </cell>
          <cell r="I1958">
            <v>18.34</v>
          </cell>
          <cell r="J1958">
            <v>90.43</v>
          </cell>
        </row>
        <row r="1959">
          <cell r="A1959" t="str">
            <v>BSC_Wien_H</v>
          </cell>
          <cell r="B1959">
            <v>409</v>
          </cell>
          <cell r="C1959" t="str">
            <v>WI21_Autokaderstr</v>
          </cell>
          <cell r="D1959">
            <v>1</v>
          </cell>
          <cell r="E1959">
            <v>1</v>
          </cell>
          <cell r="F1959">
            <v>3.52</v>
          </cell>
          <cell r="G1959">
            <v>119.91</v>
          </cell>
          <cell r="H1959">
            <v>1.1499999999999999</v>
          </cell>
          <cell r="I1959">
            <v>39.24</v>
          </cell>
          <cell r="J1959">
            <v>193.54</v>
          </cell>
        </row>
        <row r="1960">
          <cell r="A1960" t="str">
            <v>BSC_Wien_H</v>
          </cell>
          <cell r="B1960">
            <v>410</v>
          </cell>
          <cell r="C1960" t="str">
            <v>WI21_Autokaderstr</v>
          </cell>
          <cell r="D1960">
            <v>1</v>
          </cell>
          <cell r="E1960">
            <v>2</v>
          </cell>
          <cell r="F1960">
            <v>2.7</v>
          </cell>
          <cell r="G1960">
            <v>32.96</v>
          </cell>
          <cell r="H1960">
            <v>0.75</v>
          </cell>
          <cell r="I1960">
            <v>9.11</v>
          </cell>
          <cell r="J1960">
            <v>125.46</v>
          </cell>
        </row>
        <row r="1961">
          <cell r="A1961" t="str">
            <v>BSC_Wien_H</v>
          </cell>
          <cell r="B1961">
            <v>411</v>
          </cell>
          <cell r="C1961" t="str">
            <v>WI21_Autokaderstr</v>
          </cell>
          <cell r="D1961">
            <v>1</v>
          </cell>
          <cell r="E1961">
            <v>3</v>
          </cell>
          <cell r="F1961">
            <v>2.79</v>
          </cell>
          <cell r="G1961">
            <v>33.99</v>
          </cell>
          <cell r="H1961">
            <v>0.82</v>
          </cell>
          <cell r="I1961">
            <v>9.9499999999999993</v>
          </cell>
          <cell r="J1961">
            <v>137.04</v>
          </cell>
        </row>
        <row r="1962">
          <cell r="A1962" t="str">
            <v>BSC_Wien_L</v>
          </cell>
          <cell r="B1962">
            <v>2208</v>
          </cell>
          <cell r="C1962" t="str">
            <v>WI21_Bessemerstr</v>
          </cell>
          <cell r="D1962">
            <v>1</v>
          </cell>
          <cell r="E1962">
            <v>1</v>
          </cell>
          <cell r="F1962">
            <v>2.33</v>
          </cell>
          <cell r="G1962">
            <v>79.55</v>
          </cell>
          <cell r="H1962">
            <v>0.45</v>
          </cell>
          <cell r="I1962">
            <v>15.47</v>
          </cell>
          <cell r="J1962">
            <v>76.31</v>
          </cell>
        </row>
        <row r="1963">
          <cell r="A1963" t="str">
            <v>BSC_Wien_L</v>
          </cell>
          <cell r="B1963">
            <v>2209</v>
          </cell>
          <cell r="C1963" t="str">
            <v>WI21_Bessemerstr</v>
          </cell>
          <cell r="D1963">
            <v>1</v>
          </cell>
          <cell r="E1963">
            <v>2</v>
          </cell>
          <cell r="F1963">
            <v>2.48</v>
          </cell>
          <cell r="G1963">
            <v>84.4</v>
          </cell>
          <cell r="H1963">
            <v>0.71</v>
          </cell>
          <cell r="I1963">
            <v>24.07</v>
          </cell>
          <cell r="J1963">
            <v>118.68</v>
          </cell>
        </row>
        <row r="1964">
          <cell r="A1964" t="str">
            <v>BSC_Wien_L</v>
          </cell>
          <cell r="B1964">
            <v>2210</v>
          </cell>
          <cell r="C1964" t="str">
            <v>WI21_Bessemerstr</v>
          </cell>
          <cell r="D1964">
            <v>1</v>
          </cell>
          <cell r="E1964">
            <v>3</v>
          </cell>
          <cell r="F1964">
            <v>3.44</v>
          </cell>
          <cell r="G1964">
            <v>42.01</v>
          </cell>
          <cell r="H1964">
            <v>0.91</v>
          </cell>
          <cell r="I1964">
            <v>11.11</v>
          </cell>
          <cell r="J1964">
            <v>153.1</v>
          </cell>
        </row>
        <row r="1965">
          <cell r="A1965" t="str">
            <v>BSC_Wien_H</v>
          </cell>
          <cell r="B1965">
            <v>2197</v>
          </cell>
          <cell r="C1965" t="str">
            <v>WI21_Bruenner_Str_OEBB</v>
          </cell>
          <cell r="D1965">
            <v>1</v>
          </cell>
          <cell r="E1965">
            <v>1</v>
          </cell>
          <cell r="F1965">
            <v>2.46</v>
          </cell>
          <cell r="G1965">
            <v>30.03</v>
          </cell>
          <cell r="H1965">
            <v>0.62</v>
          </cell>
          <cell r="I1965">
            <v>7.52</v>
          </cell>
          <cell r="J1965">
            <v>103.65</v>
          </cell>
        </row>
        <row r="1966">
          <cell r="A1966" t="str">
            <v>BSC_Wien_H</v>
          </cell>
          <cell r="B1966">
            <v>2198</v>
          </cell>
          <cell r="C1966" t="str">
            <v>WI21_Bruenner_Str_OEBB</v>
          </cell>
          <cell r="D1966">
            <v>1</v>
          </cell>
          <cell r="E1966">
            <v>2</v>
          </cell>
          <cell r="F1966">
            <v>2.39</v>
          </cell>
          <cell r="G1966">
            <v>81.42</v>
          </cell>
          <cell r="H1966">
            <v>0.77</v>
          </cell>
          <cell r="I1966">
            <v>26.06</v>
          </cell>
          <cell r="J1966">
            <v>128.53</v>
          </cell>
        </row>
        <row r="1967">
          <cell r="A1967" t="str">
            <v>BSC_Wien_H</v>
          </cell>
          <cell r="B1967">
            <v>2199</v>
          </cell>
          <cell r="C1967" t="str">
            <v>WI21_Bruenner_Str_OEBB</v>
          </cell>
          <cell r="D1967">
            <v>1</v>
          </cell>
          <cell r="E1967">
            <v>3</v>
          </cell>
          <cell r="F1967">
            <v>4.75</v>
          </cell>
          <cell r="G1967">
            <v>57.89</v>
          </cell>
          <cell r="H1967">
            <v>1.18</v>
          </cell>
          <cell r="I1967">
            <v>14.38</v>
          </cell>
          <cell r="J1967">
            <v>198.14</v>
          </cell>
        </row>
        <row r="1968">
          <cell r="A1968" t="str">
            <v>BSC_Wien_H</v>
          </cell>
          <cell r="B1968">
            <v>412</v>
          </cell>
          <cell r="C1968" t="str">
            <v>WI21_Bruennerstr</v>
          </cell>
          <cell r="D1968">
            <v>1</v>
          </cell>
          <cell r="E1968">
            <v>1</v>
          </cell>
          <cell r="F1968">
            <v>6.46</v>
          </cell>
          <cell r="G1968">
            <v>78.84</v>
          </cell>
          <cell r="H1968">
            <v>1.91</v>
          </cell>
          <cell r="I1968">
            <v>23.26</v>
          </cell>
          <cell r="J1968">
            <v>320.39999999999998</v>
          </cell>
        </row>
        <row r="1969">
          <cell r="A1969" t="str">
            <v>BSC_Wien_H</v>
          </cell>
          <cell r="B1969">
            <v>413</v>
          </cell>
          <cell r="C1969" t="str">
            <v>WI21_Bruennerstr</v>
          </cell>
          <cell r="D1969">
            <v>1</v>
          </cell>
          <cell r="E1969">
            <v>2</v>
          </cell>
          <cell r="F1969">
            <v>3.88</v>
          </cell>
          <cell r="G1969">
            <v>47.32</v>
          </cell>
          <cell r="H1969">
            <v>1.36</v>
          </cell>
          <cell r="I1969">
            <v>16.54</v>
          </cell>
          <cell r="J1969">
            <v>227.92</v>
          </cell>
        </row>
        <row r="1970">
          <cell r="A1970" t="str">
            <v>BSC_Wien_H</v>
          </cell>
          <cell r="B1970">
            <v>414</v>
          </cell>
          <cell r="C1970" t="str">
            <v>WI21_Bruennerstr</v>
          </cell>
          <cell r="D1970">
            <v>1</v>
          </cell>
          <cell r="E1970">
            <v>3</v>
          </cell>
          <cell r="F1970">
            <v>5.55</v>
          </cell>
          <cell r="G1970">
            <v>67.739999999999995</v>
          </cell>
          <cell r="H1970">
            <v>1.9</v>
          </cell>
          <cell r="I1970">
            <v>23.15</v>
          </cell>
          <cell r="J1970">
            <v>318.95999999999998</v>
          </cell>
        </row>
        <row r="1971">
          <cell r="A1971" t="str">
            <v>BSC_Wien_H</v>
          </cell>
          <cell r="B1971">
            <v>2200</v>
          </cell>
          <cell r="C1971" t="str">
            <v>WI21_Dopschstr</v>
          </cell>
          <cell r="D1971">
            <v>1</v>
          </cell>
          <cell r="E1971">
            <v>1</v>
          </cell>
          <cell r="F1971">
            <v>3.8</v>
          </cell>
          <cell r="G1971">
            <v>46.37</v>
          </cell>
          <cell r="H1971">
            <v>1.0900000000000001</v>
          </cell>
          <cell r="I1971">
            <v>13.24</v>
          </cell>
          <cell r="J1971">
            <v>182.41</v>
          </cell>
        </row>
        <row r="1972">
          <cell r="A1972" t="str">
            <v>BSC_Wien_H</v>
          </cell>
          <cell r="B1972">
            <v>2201</v>
          </cell>
          <cell r="C1972" t="str">
            <v>WI21_Dopschstr</v>
          </cell>
          <cell r="D1972">
            <v>1</v>
          </cell>
          <cell r="E1972">
            <v>2</v>
          </cell>
          <cell r="F1972">
            <v>2.58</v>
          </cell>
          <cell r="G1972">
            <v>31.49</v>
          </cell>
          <cell r="H1972">
            <v>0.67</v>
          </cell>
          <cell r="I1972">
            <v>8.1300000000000008</v>
          </cell>
          <cell r="J1972">
            <v>112.04</v>
          </cell>
        </row>
        <row r="1973">
          <cell r="A1973" t="str">
            <v>BSC_Wien_H</v>
          </cell>
          <cell r="B1973">
            <v>2202</v>
          </cell>
          <cell r="C1973" t="str">
            <v>WI21_Dopschstr</v>
          </cell>
          <cell r="D1973">
            <v>1</v>
          </cell>
          <cell r="E1973">
            <v>3</v>
          </cell>
          <cell r="F1973">
            <v>3.81</v>
          </cell>
          <cell r="G1973">
            <v>46.4</v>
          </cell>
          <cell r="H1973">
            <v>0.91</v>
          </cell>
          <cell r="I1973">
            <v>11.14</v>
          </cell>
          <cell r="J1973">
            <v>153.53</v>
          </cell>
        </row>
        <row r="1974">
          <cell r="A1974" t="str">
            <v>BSC_Wien_L</v>
          </cell>
          <cell r="B1974">
            <v>2205</v>
          </cell>
          <cell r="C1974" t="str">
            <v>WI21_Franz_Jonas_Platz</v>
          </cell>
          <cell r="D1974">
            <v>1</v>
          </cell>
          <cell r="E1974">
            <v>1</v>
          </cell>
          <cell r="F1974">
            <v>5.99</v>
          </cell>
          <cell r="G1974">
            <v>73.05</v>
          </cell>
          <cell r="H1974">
            <v>2.2000000000000002</v>
          </cell>
          <cell r="I1974">
            <v>26.81</v>
          </cell>
          <cell r="J1974">
            <v>369.28</v>
          </cell>
        </row>
        <row r="1975">
          <cell r="A1975" t="str">
            <v>BSC_Wien_L</v>
          </cell>
          <cell r="B1975">
            <v>2206</v>
          </cell>
          <cell r="C1975" t="str">
            <v>WI21_Franz_Jonas_Platz</v>
          </cell>
          <cell r="D1975">
            <v>1</v>
          </cell>
          <cell r="E1975">
            <v>2</v>
          </cell>
          <cell r="F1975">
            <v>3.64</v>
          </cell>
          <cell r="G1975">
            <v>44.39</v>
          </cell>
          <cell r="H1975">
            <v>1.33</v>
          </cell>
          <cell r="I1975">
            <v>16.16</v>
          </cell>
          <cell r="J1975">
            <v>222.64</v>
          </cell>
        </row>
        <row r="1976">
          <cell r="A1976" t="str">
            <v>BSC_Wien_L</v>
          </cell>
          <cell r="B1976">
            <v>2207</v>
          </cell>
          <cell r="C1976" t="str">
            <v>WI21_Franz_Jonas_Platz</v>
          </cell>
          <cell r="D1976">
            <v>1</v>
          </cell>
          <cell r="E1976">
            <v>3</v>
          </cell>
          <cell r="F1976">
            <v>4.9400000000000004</v>
          </cell>
          <cell r="G1976">
            <v>60.24</v>
          </cell>
          <cell r="H1976">
            <v>1.86</v>
          </cell>
          <cell r="I1976">
            <v>22.65</v>
          </cell>
          <cell r="J1976">
            <v>311.99</v>
          </cell>
        </row>
        <row r="1977">
          <cell r="A1977" t="str">
            <v>BSC_Wien_L</v>
          </cell>
          <cell r="B1977">
            <v>281</v>
          </cell>
          <cell r="C1977" t="str">
            <v>WI21_Freytaggasse</v>
          </cell>
          <cell r="D1977">
            <v>1</v>
          </cell>
          <cell r="E1977">
            <v>1</v>
          </cell>
          <cell r="F1977">
            <v>6.46</v>
          </cell>
          <cell r="G1977">
            <v>78.75</v>
          </cell>
          <cell r="H1977">
            <v>2.2200000000000002</v>
          </cell>
          <cell r="I1977">
            <v>27.08</v>
          </cell>
          <cell r="J1977">
            <v>373.06</v>
          </cell>
        </row>
        <row r="1978">
          <cell r="A1978" t="str">
            <v>BSC_Wien_L</v>
          </cell>
          <cell r="B1978">
            <v>282</v>
          </cell>
          <cell r="C1978" t="str">
            <v>WI21_Freytaggasse</v>
          </cell>
          <cell r="D1978">
            <v>1</v>
          </cell>
          <cell r="E1978">
            <v>2</v>
          </cell>
          <cell r="F1978">
            <v>5.24</v>
          </cell>
          <cell r="G1978">
            <v>63.84</v>
          </cell>
          <cell r="H1978">
            <v>1.44</v>
          </cell>
          <cell r="I1978">
            <v>17.510000000000002</v>
          </cell>
          <cell r="J1978">
            <v>241.25</v>
          </cell>
        </row>
        <row r="1979">
          <cell r="A1979" t="str">
            <v>BSC_Wien_L</v>
          </cell>
          <cell r="B1979">
            <v>283</v>
          </cell>
          <cell r="C1979" t="str">
            <v>WI21_Freytaggasse</v>
          </cell>
          <cell r="D1979">
            <v>1</v>
          </cell>
          <cell r="E1979">
            <v>3</v>
          </cell>
          <cell r="F1979">
            <v>3.59</v>
          </cell>
          <cell r="G1979">
            <v>43.78</v>
          </cell>
          <cell r="H1979">
            <v>1.1399999999999999</v>
          </cell>
          <cell r="I1979">
            <v>13.86</v>
          </cell>
          <cell r="J1979">
            <v>190.96</v>
          </cell>
        </row>
        <row r="1980">
          <cell r="A1980" t="str">
            <v>BSC_Wien_H</v>
          </cell>
          <cell r="B1980">
            <v>2220</v>
          </cell>
          <cell r="C1980" t="str">
            <v>WI21_Grenzweg</v>
          </cell>
          <cell r="D1980">
            <v>1</v>
          </cell>
          <cell r="E1980">
            <v>1</v>
          </cell>
          <cell r="F1980">
            <v>2.63</v>
          </cell>
          <cell r="G1980">
            <v>32.04</v>
          </cell>
          <cell r="H1980">
            <v>0.6</v>
          </cell>
          <cell r="I1980">
            <v>7.35</v>
          </cell>
          <cell r="J1980">
            <v>101.23</v>
          </cell>
        </row>
        <row r="1981">
          <cell r="A1981" t="str">
            <v>BSC_Wien_H</v>
          </cell>
          <cell r="B1981">
            <v>2221</v>
          </cell>
          <cell r="C1981" t="str">
            <v>WI21_Grenzweg</v>
          </cell>
          <cell r="D1981">
            <v>1</v>
          </cell>
          <cell r="E1981">
            <v>2</v>
          </cell>
          <cell r="F1981">
            <v>2.54</v>
          </cell>
          <cell r="G1981">
            <v>86.7</v>
          </cell>
          <cell r="H1981">
            <v>0.68</v>
          </cell>
          <cell r="I1981">
            <v>23.04</v>
          </cell>
          <cell r="J1981">
            <v>113.63</v>
          </cell>
        </row>
        <row r="1982">
          <cell r="A1982" t="str">
            <v>BSC_Wien_H</v>
          </cell>
          <cell r="B1982">
            <v>2222</v>
          </cell>
          <cell r="C1982" t="str">
            <v>WI21_Grenzweg</v>
          </cell>
          <cell r="D1982">
            <v>1</v>
          </cell>
          <cell r="E1982">
            <v>3</v>
          </cell>
          <cell r="F1982">
            <v>1.82</v>
          </cell>
          <cell r="G1982">
            <v>62.17</v>
          </cell>
          <cell r="H1982">
            <v>0.52</v>
          </cell>
          <cell r="I1982">
            <v>17.59</v>
          </cell>
          <cell r="J1982">
            <v>86.75</v>
          </cell>
        </row>
        <row r="1983">
          <cell r="A1983" t="str">
            <v>BSC_Wien_H</v>
          </cell>
          <cell r="B1983">
            <v>2189</v>
          </cell>
          <cell r="C1983" t="str">
            <v>WI21_Kantnergasse</v>
          </cell>
          <cell r="D1983">
            <v>1</v>
          </cell>
          <cell r="E1983">
            <v>1</v>
          </cell>
          <cell r="F1983">
            <v>5.53</v>
          </cell>
          <cell r="G1983">
            <v>67.38</v>
          </cell>
          <cell r="H1983">
            <v>2.0499999999999998</v>
          </cell>
          <cell r="I1983">
            <v>25.03</v>
          </cell>
          <cell r="J1983">
            <v>344.86</v>
          </cell>
        </row>
        <row r="1984">
          <cell r="A1984" t="str">
            <v>BSC_Wien_H</v>
          </cell>
          <cell r="B1984">
            <v>2190</v>
          </cell>
          <cell r="C1984" t="str">
            <v>WI21_Kantnergasse</v>
          </cell>
          <cell r="D1984">
            <v>1</v>
          </cell>
          <cell r="E1984">
            <v>2</v>
          </cell>
          <cell r="F1984">
            <v>3.66</v>
          </cell>
          <cell r="G1984">
            <v>44.66</v>
          </cell>
          <cell r="H1984">
            <v>1.1399999999999999</v>
          </cell>
          <cell r="I1984">
            <v>13.94</v>
          </cell>
          <cell r="J1984">
            <v>192.06</v>
          </cell>
        </row>
        <row r="1985">
          <cell r="A1985" t="str">
            <v>BSC_Wien_H</v>
          </cell>
          <cell r="B1985">
            <v>2191</v>
          </cell>
          <cell r="C1985" t="str">
            <v>WI21_Kantnergasse</v>
          </cell>
          <cell r="D1985">
            <v>1</v>
          </cell>
          <cell r="E1985">
            <v>3</v>
          </cell>
          <cell r="F1985">
            <v>4.92</v>
          </cell>
          <cell r="G1985">
            <v>59.94</v>
          </cell>
          <cell r="H1985">
            <v>1.71</v>
          </cell>
          <cell r="I1985">
            <v>20.84</v>
          </cell>
          <cell r="J1985">
            <v>287.04000000000002</v>
          </cell>
        </row>
        <row r="1986">
          <cell r="A1986" t="str">
            <v>BSC_Wien_L</v>
          </cell>
          <cell r="B1986">
            <v>489</v>
          </cell>
          <cell r="C1986" t="str">
            <v>WI21_Koloniestr</v>
          </cell>
          <cell r="D1986">
            <v>1</v>
          </cell>
          <cell r="E1986">
            <v>1</v>
          </cell>
          <cell r="F1986">
            <v>3.44</v>
          </cell>
          <cell r="G1986">
            <v>42.01</v>
          </cell>
          <cell r="H1986">
            <v>0.97</v>
          </cell>
          <cell r="I1986">
            <v>11.84</v>
          </cell>
          <cell r="J1986">
            <v>163.13</v>
          </cell>
        </row>
        <row r="1987">
          <cell r="A1987" t="str">
            <v>BSC_Wien_L</v>
          </cell>
          <cell r="B1987">
            <v>491</v>
          </cell>
          <cell r="C1987" t="str">
            <v>WI21_Koloniestr</v>
          </cell>
          <cell r="D1987">
            <v>1</v>
          </cell>
          <cell r="E1987">
            <v>2</v>
          </cell>
          <cell r="F1987">
            <v>3.26</v>
          </cell>
          <cell r="G1987">
            <v>39.79</v>
          </cell>
          <cell r="H1987">
            <v>1.05</v>
          </cell>
          <cell r="I1987">
            <v>12.85</v>
          </cell>
          <cell r="J1987">
            <v>177.04</v>
          </cell>
        </row>
        <row r="1988">
          <cell r="A1988" t="str">
            <v>BSC_Wien_L</v>
          </cell>
          <cell r="B1988">
            <v>492</v>
          </cell>
          <cell r="C1988" t="str">
            <v>WI21_Koloniestr</v>
          </cell>
          <cell r="D1988">
            <v>1</v>
          </cell>
          <cell r="E1988">
            <v>3</v>
          </cell>
          <cell r="F1988">
            <v>5.54</v>
          </cell>
          <cell r="G1988">
            <v>67.62</v>
          </cell>
          <cell r="H1988">
            <v>1.92</v>
          </cell>
          <cell r="I1988">
            <v>23.47</v>
          </cell>
          <cell r="J1988">
            <v>323.35000000000002</v>
          </cell>
        </row>
        <row r="1989">
          <cell r="A1989" t="str">
            <v>BSC_Wien_H</v>
          </cell>
          <cell r="B1989">
            <v>408</v>
          </cell>
          <cell r="C1989" t="str">
            <v>WI21_Langenzersdorfer_Str</v>
          </cell>
          <cell r="D1989">
            <v>1</v>
          </cell>
          <cell r="E1989">
            <v>1</v>
          </cell>
          <cell r="F1989">
            <v>7.02</v>
          </cell>
          <cell r="G1989">
            <v>85.61</v>
          </cell>
          <cell r="H1989">
            <v>2.73</v>
          </cell>
          <cell r="I1989">
            <v>33.270000000000003</v>
          </cell>
          <cell r="J1989">
            <v>458.33</v>
          </cell>
        </row>
        <row r="1990">
          <cell r="A1990" t="str">
            <v>BSC_Wien_H</v>
          </cell>
          <cell r="B1990">
            <v>9940</v>
          </cell>
          <cell r="C1990" t="str">
            <v>WI21_Langenzersdorfer_Str</v>
          </cell>
          <cell r="D1990">
            <v>2</v>
          </cell>
          <cell r="E1990">
            <v>1</v>
          </cell>
          <cell r="F1990">
            <v>3.63</v>
          </cell>
          <cell r="G1990">
            <v>44.24</v>
          </cell>
          <cell r="H1990">
            <v>1.03</v>
          </cell>
          <cell r="I1990">
            <v>12.62</v>
          </cell>
          <cell r="J1990">
            <v>173.81</v>
          </cell>
        </row>
        <row r="1991">
          <cell r="A1991" t="str">
            <v>BSC_Wien_H</v>
          </cell>
          <cell r="B1991">
            <v>334</v>
          </cell>
          <cell r="C1991" t="str">
            <v>WI21_Meistergasse</v>
          </cell>
          <cell r="D1991">
            <v>1</v>
          </cell>
          <cell r="E1991">
            <v>1</v>
          </cell>
          <cell r="F1991">
            <v>2.97</v>
          </cell>
          <cell r="G1991">
            <v>36.22</v>
          </cell>
          <cell r="H1991">
            <v>0.8</v>
          </cell>
          <cell r="I1991">
            <v>9.8000000000000007</v>
          </cell>
          <cell r="J1991">
            <v>135.06</v>
          </cell>
        </row>
        <row r="1992">
          <cell r="A1992" t="str">
            <v>BSC_Wien_H</v>
          </cell>
          <cell r="B1992">
            <v>335</v>
          </cell>
          <cell r="C1992" t="str">
            <v>WI21_Meistergasse</v>
          </cell>
          <cell r="D1992">
            <v>1</v>
          </cell>
          <cell r="E1992">
            <v>2</v>
          </cell>
          <cell r="F1992">
            <v>5.87</v>
          </cell>
          <cell r="G1992">
            <v>71.61</v>
          </cell>
          <cell r="H1992">
            <v>1.62</v>
          </cell>
          <cell r="I1992">
            <v>19.77</v>
          </cell>
          <cell r="J1992">
            <v>272.38</v>
          </cell>
        </row>
        <row r="1993">
          <cell r="A1993" t="str">
            <v>BSC_Wien_H</v>
          </cell>
          <cell r="B1993">
            <v>2354</v>
          </cell>
          <cell r="C1993" t="str">
            <v>WI21_Meistergasse</v>
          </cell>
          <cell r="D1993">
            <v>1</v>
          </cell>
          <cell r="E1993">
            <v>3</v>
          </cell>
          <cell r="F1993">
            <v>2.64</v>
          </cell>
          <cell r="G1993">
            <v>32.22</v>
          </cell>
          <cell r="H1993">
            <v>0.92</v>
          </cell>
          <cell r="I1993">
            <v>11.18</v>
          </cell>
          <cell r="J1993">
            <v>153.97999999999999</v>
          </cell>
        </row>
        <row r="1994">
          <cell r="A1994" t="str">
            <v>BSC_Wien_H</v>
          </cell>
          <cell r="B1994">
            <v>2195</v>
          </cell>
          <cell r="C1994" t="str">
            <v>WI21_Oswald_Redlich_Str</v>
          </cell>
          <cell r="D1994">
            <v>1</v>
          </cell>
          <cell r="E1994">
            <v>1</v>
          </cell>
          <cell r="F1994">
            <v>3.95</v>
          </cell>
          <cell r="G1994">
            <v>48.14</v>
          </cell>
          <cell r="H1994">
            <v>1.1499999999999999</v>
          </cell>
          <cell r="I1994">
            <v>14.06</v>
          </cell>
          <cell r="J1994">
            <v>193.65</v>
          </cell>
        </row>
        <row r="1995">
          <cell r="A1995" t="str">
            <v>BSC_Wien_H</v>
          </cell>
          <cell r="B1995">
            <v>2196</v>
          </cell>
          <cell r="C1995" t="str">
            <v>WI21_Oswald_Redlich_Str</v>
          </cell>
          <cell r="D1995">
            <v>1</v>
          </cell>
          <cell r="E1995">
            <v>2</v>
          </cell>
          <cell r="F1995">
            <v>5.75</v>
          </cell>
          <cell r="G1995">
            <v>70.12</v>
          </cell>
          <cell r="H1995">
            <v>1.64</v>
          </cell>
          <cell r="I1995">
            <v>19.989999999999998</v>
          </cell>
          <cell r="J1995">
            <v>275.45</v>
          </cell>
        </row>
        <row r="1996">
          <cell r="A1996" t="str">
            <v>BSC_Wien_H</v>
          </cell>
          <cell r="B1996">
            <v>2181</v>
          </cell>
          <cell r="C1996" t="str">
            <v>WI21_Prager_Str</v>
          </cell>
          <cell r="D1996">
            <v>1</v>
          </cell>
          <cell r="E1996">
            <v>1</v>
          </cell>
          <cell r="F1996">
            <v>2.91</v>
          </cell>
          <cell r="G1996">
            <v>35.520000000000003</v>
          </cell>
          <cell r="H1996">
            <v>0.88</v>
          </cell>
          <cell r="I1996">
            <v>10.68</v>
          </cell>
          <cell r="J1996">
            <v>147.07</v>
          </cell>
        </row>
        <row r="1997">
          <cell r="A1997" t="str">
            <v>BSC_Wien_H</v>
          </cell>
          <cell r="B1997">
            <v>2182</v>
          </cell>
          <cell r="C1997" t="str">
            <v>WI21_Prager_Str</v>
          </cell>
          <cell r="D1997">
            <v>1</v>
          </cell>
          <cell r="E1997">
            <v>2</v>
          </cell>
          <cell r="F1997">
            <v>1.89</v>
          </cell>
          <cell r="G1997">
            <v>22.99</v>
          </cell>
          <cell r="H1997">
            <v>0.49</v>
          </cell>
          <cell r="I1997">
            <v>5.99</v>
          </cell>
          <cell r="J1997">
            <v>82.53</v>
          </cell>
        </row>
        <row r="1998">
          <cell r="A1998" t="str">
            <v>BSC_Wien_H</v>
          </cell>
          <cell r="B1998">
            <v>2184</v>
          </cell>
          <cell r="C1998" t="str">
            <v>WI21_Prager_Str</v>
          </cell>
          <cell r="D1998">
            <v>1</v>
          </cell>
          <cell r="E1998">
            <v>3</v>
          </cell>
          <cell r="F1998">
            <v>2.7</v>
          </cell>
          <cell r="G1998">
            <v>32.93</v>
          </cell>
          <cell r="H1998">
            <v>0.8</v>
          </cell>
          <cell r="I1998">
            <v>9.76</v>
          </cell>
          <cell r="J1998">
            <v>134.44999999999999</v>
          </cell>
        </row>
        <row r="1999">
          <cell r="A1999" t="str">
            <v>BSC_Wien_H</v>
          </cell>
          <cell r="B1999">
            <v>2192</v>
          </cell>
          <cell r="C1999" t="str">
            <v>WI21_Ruthnergasse</v>
          </cell>
          <cell r="D1999">
            <v>1</v>
          </cell>
          <cell r="E1999">
            <v>1</v>
          </cell>
          <cell r="F1999">
            <v>2.12</v>
          </cell>
          <cell r="G1999">
            <v>72.05</v>
          </cell>
          <cell r="H1999">
            <v>0.48</v>
          </cell>
          <cell r="I1999">
            <v>16.36</v>
          </cell>
          <cell r="J1999">
            <v>80.66</v>
          </cell>
        </row>
        <row r="2000">
          <cell r="A2000" t="str">
            <v>BSC_Wien_H</v>
          </cell>
          <cell r="B2000">
            <v>2193</v>
          </cell>
          <cell r="C2000" t="str">
            <v>WI21_Ruthnergasse</v>
          </cell>
          <cell r="D2000">
            <v>1</v>
          </cell>
          <cell r="E2000">
            <v>2</v>
          </cell>
          <cell r="F2000">
            <v>2.0299999999999998</v>
          </cell>
          <cell r="G2000">
            <v>69.239999999999995</v>
          </cell>
          <cell r="H2000">
            <v>0.7</v>
          </cell>
          <cell r="I2000">
            <v>23.9</v>
          </cell>
          <cell r="J2000">
            <v>117.88</v>
          </cell>
        </row>
        <row r="2001">
          <cell r="A2001" t="str">
            <v>BSC_Wien_H</v>
          </cell>
          <cell r="B2001">
            <v>2194</v>
          </cell>
          <cell r="C2001" t="str">
            <v>WI21_Ruthnergasse</v>
          </cell>
          <cell r="D2001">
            <v>1</v>
          </cell>
          <cell r="E2001">
            <v>3</v>
          </cell>
          <cell r="F2001">
            <v>4.1100000000000003</v>
          </cell>
          <cell r="G2001">
            <v>50.06</v>
          </cell>
          <cell r="H2001">
            <v>0.97</v>
          </cell>
          <cell r="I2001">
            <v>11.8</v>
          </cell>
          <cell r="J2001">
            <v>162.51</v>
          </cell>
        </row>
        <row r="2002">
          <cell r="A2002" t="str">
            <v>BSC_Wien_H</v>
          </cell>
          <cell r="B2002">
            <v>331</v>
          </cell>
          <cell r="C2002" t="str">
            <v>WI21_Siemensstr</v>
          </cell>
          <cell r="D2002">
            <v>1</v>
          </cell>
          <cell r="E2002">
            <v>1</v>
          </cell>
          <cell r="F2002">
            <v>1.82</v>
          </cell>
          <cell r="G2002">
            <v>22.22</v>
          </cell>
          <cell r="H2002">
            <v>0.53</v>
          </cell>
          <cell r="I2002">
            <v>6.49</v>
          </cell>
          <cell r="J2002">
            <v>89.47</v>
          </cell>
        </row>
        <row r="2003">
          <cell r="A2003" t="str">
            <v>BSC_Wien_H</v>
          </cell>
          <cell r="B2003">
            <v>332</v>
          </cell>
          <cell r="C2003" t="str">
            <v>WI21_Siemensstr</v>
          </cell>
          <cell r="D2003">
            <v>1</v>
          </cell>
          <cell r="E2003">
            <v>2</v>
          </cell>
          <cell r="F2003">
            <v>5.66</v>
          </cell>
          <cell r="G2003">
            <v>69.05</v>
          </cell>
          <cell r="H2003">
            <v>1.92</v>
          </cell>
          <cell r="I2003">
            <v>23.42</v>
          </cell>
          <cell r="J2003">
            <v>322.67</v>
          </cell>
        </row>
        <row r="2004">
          <cell r="A2004" t="str">
            <v>BSC_Wien_H</v>
          </cell>
          <cell r="B2004">
            <v>333</v>
          </cell>
          <cell r="C2004" t="str">
            <v>WI21_Siemensstr</v>
          </cell>
          <cell r="D2004">
            <v>1</v>
          </cell>
          <cell r="E2004">
            <v>3</v>
          </cell>
          <cell r="F2004">
            <v>3.9</v>
          </cell>
          <cell r="G2004">
            <v>47.5</v>
          </cell>
          <cell r="H2004">
            <v>0.76</v>
          </cell>
          <cell r="I2004">
            <v>9.24</v>
          </cell>
          <cell r="J2004">
            <v>127.36</v>
          </cell>
        </row>
        <row r="2005">
          <cell r="A2005" t="str">
            <v>BSC_Wien_H</v>
          </cell>
          <cell r="B2005">
            <v>1197</v>
          </cell>
          <cell r="C2005" t="str">
            <v>WI21_Stammersdorfer_Str</v>
          </cell>
          <cell r="D2005">
            <v>1</v>
          </cell>
          <cell r="E2005">
            <v>1</v>
          </cell>
          <cell r="F2005">
            <v>1.26</v>
          </cell>
          <cell r="G2005">
            <v>15.33</v>
          </cell>
          <cell r="H2005">
            <v>0.3</v>
          </cell>
          <cell r="I2005">
            <v>3.62</v>
          </cell>
          <cell r="J2005">
            <v>49.87</v>
          </cell>
        </row>
        <row r="2006">
          <cell r="A2006" t="str">
            <v>BSC_Wien_H</v>
          </cell>
          <cell r="B2006">
            <v>1198</v>
          </cell>
          <cell r="C2006" t="str">
            <v>WI21_Stammersdorfer_Str</v>
          </cell>
          <cell r="D2006">
            <v>1</v>
          </cell>
          <cell r="E2006">
            <v>2</v>
          </cell>
          <cell r="F2006">
            <v>4.88</v>
          </cell>
          <cell r="G2006">
            <v>59.54</v>
          </cell>
          <cell r="H2006">
            <v>1.23</v>
          </cell>
          <cell r="I2006">
            <v>15.01</v>
          </cell>
          <cell r="J2006">
            <v>206.74</v>
          </cell>
        </row>
        <row r="2007">
          <cell r="A2007" t="str">
            <v>BSC_Wien_H</v>
          </cell>
          <cell r="B2007">
            <v>2344</v>
          </cell>
          <cell r="C2007" t="str">
            <v>WI21_Stammersdorfer_Str</v>
          </cell>
          <cell r="D2007">
            <v>1</v>
          </cell>
          <cell r="E2007">
            <v>3</v>
          </cell>
          <cell r="F2007">
            <v>2.65</v>
          </cell>
          <cell r="G2007">
            <v>90.11</v>
          </cell>
          <cell r="H2007">
            <v>0.77</v>
          </cell>
          <cell r="I2007">
            <v>26.24</v>
          </cell>
          <cell r="J2007">
            <v>129.38</v>
          </cell>
        </row>
        <row r="2008">
          <cell r="A2008" t="str">
            <v>BSC_Wien_L</v>
          </cell>
          <cell r="B2008">
            <v>2203</v>
          </cell>
          <cell r="C2008" t="str">
            <v>WI21_Tetmajergasse</v>
          </cell>
          <cell r="D2008">
            <v>1</v>
          </cell>
          <cell r="E2008">
            <v>1</v>
          </cell>
          <cell r="F2008">
            <v>3.54</v>
          </cell>
          <cell r="G2008">
            <v>43.11</v>
          </cell>
          <cell r="H2008">
            <v>1.1499999999999999</v>
          </cell>
          <cell r="I2008">
            <v>14.04</v>
          </cell>
          <cell r="J2008">
            <v>193.37</v>
          </cell>
        </row>
        <row r="2009">
          <cell r="A2009" t="str">
            <v>BSC_Wien_L</v>
          </cell>
          <cell r="B2009">
            <v>2204</v>
          </cell>
          <cell r="C2009" t="str">
            <v>WI21_Tetmajergasse</v>
          </cell>
          <cell r="D2009">
            <v>1</v>
          </cell>
          <cell r="E2009">
            <v>2</v>
          </cell>
          <cell r="F2009">
            <v>3.21</v>
          </cell>
          <cell r="G2009">
            <v>39.08</v>
          </cell>
          <cell r="H2009">
            <v>1.1100000000000001</v>
          </cell>
          <cell r="I2009">
            <v>13.55</v>
          </cell>
          <cell r="J2009">
            <v>186.62</v>
          </cell>
        </row>
        <row r="2010">
          <cell r="A2010" t="str">
            <v>BSC_Wien_L</v>
          </cell>
          <cell r="B2010">
            <v>2437</v>
          </cell>
          <cell r="C2010" t="str">
            <v>WI21_Tetmajergasse</v>
          </cell>
          <cell r="D2010">
            <v>1</v>
          </cell>
          <cell r="E2010">
            <v>3</v>
          </cell>
          <cell r="F2010">
            <v>7.16</v>
          </cell>
          <cell r="G2010">
            <v>87.25</v>
          </cell>
          <cell r="H2010">
            <v>2.3199999999999998</v>
          </cell>
          <cell r="I2010">
            <v>28.24</v>
          </cell>
          <cell r="J2010">
            <v>389.02</v>
          </cell>
        </row>
        <row r="2011">
          <cell r="A2011" t="str">
            <v>BSC_Wien_L</v>
          </cell>
          <cell r="B2011">
            <v>493</v>
          </cell>
          <cell r="C2011" t="str">
            <v>WI22_Donaufelder_Str</v>
          </cell>
          <cell r="D2011">
            <v>1</v>
          </cell>
          <cell r="E2011">
            <v>1</v>
          </cell>
          <cell r="F2011">
            <v>5.44</v>
          </cell>
          <cell r="G2011">
            <v>66.34</v>
          </cell>
          <cell r="H2011">
            <v>1.86</v>
          </cell>
          <cell r="I2011">
            <v>22.74</v>
          </cell>
          <cell r="J2011">
            <v>313.29000000000002</v>
          </cell>
        </row>
        <row r="2012">
          <cell r="A2012" t="str">
            <v>BSC_Wien_L</v>
          </cell>
          <cell r="B2012">
            <v>494</v>
          </cell>
          <cell r="C2012" t="str">
            <v>WI22_Donaufelder_Str</v>
          </cell>
          <cell r="D2012">
            <v>1</v>
          </cell>
          <cell r="E2012">
            <v>2</v>
          </cell>
          <cell r="F2012">
            <v>5.16</v>
          </cell>
          <cell r="G2012">
            <v>62.92</v>
          </cell>
          <cell r="H2012">
            <v>1.55</v>
          </cell>
          <cell r="I2012">
            <v>18.87</v>
          </cell>
          <cell r="J2012">
            <v>260</v>
          </cell>
        </row>
        <row r="2013">
          <cell r="A2013" t="str">
            <v>BSC_Wien_L</v>
          </cell>
          <cell r="B2013">
            <v>1652</v>
          </cell>
          <cell r="C2013" t="str">
            <v>WI22_Donauinsel</v>
          </cell>
          <cell r="D2013">
            <v>1</v>
          </cell>
          <cell r="E2013">
            <v>1</v>
          </cell>
          <cell r="F2013">
            <v>13.41</v>
          </cell>
          <cell r="G2013">
            <v>56.52</v>
          </cell>
          <cell r="H2013">
            <v>2.2799999999999998</v>
          </cell>
          <cell r="I2013">
            <v>9.6199999999999992</v>
          </cell>
          <cell r="J2013">
            <v>383.28</v>
          </cell>
        </row>
        <row r="2014">
          <cell r="A2014" t="str">
            <v>BSC_Wien_L</v>
          </cell>
          <cell r="B2014">
            <v>1412</v>
          </cell>
          <cell r="C2014" t="str">
            <v>WI22_Donauzentrum</v>
          </cell>
          <cell r="D2014">
            <v>1</v>
          </cell>
          <cell r="E2014">
            <v>1</v>
          </cell>
          <cell r="F2014">
            <v>8.1300000000000008</v>
          </cell>
          <cell r="G2014">
            <v>99.17</v>
          </cell>
          <cell r="H2014">
            <v>2.44</v>
          </cell>
          <cell r="I2014">
            <v>29.73</v>
          </cell>
          <cell r="J2014">
            <v>409.63</v>
          </cell>
        </row>
        <row r="2015">
          <cell r="A2015" t="str">
            <v>BSC_Wien_L</v>
          </cell>
          <cell r="B2015">
            <v>1413</v>
          </cell>
          <cell r="C2015" t="str">
            <v>WI22_Donauzentrum</v>
          </cell>
          <cell r="D2015">
            <v>1</v>
          </cell>
          <cell r="E2015">
            <v>2</v>
          </cell>
          <cell r="F2015">
            <v>4.17</v>
          </cell>
          <cell r="G2015">
            <v>50.85</v>
          </cell>
          <cell r="H2015">
            <v>1.36</v>
          </cell>
          <cell r="I2015">
            <v>16.54</v>
          </cell>
          <cell r="J2015">
            <v>227.87</v>
          </cell>
        </row>
        <row r="2016">
          <cell r="A2016" t="str">
            <v>BSC_Wien_L</v>
          </cell>
          <cell r="B2016">
            <v>1414</v>
          </cell>
          <cell r="C2016" t="str">
            <v>WI22_Donauzentrum</v>
          </cell>
          <cell r="D2016">
            <v>1</v>
          </cell>
          <cell r="E2016">
            <v>3</v>
          </cell>
          <cell r="F2016">
            <v>8.3699999999999992</v>
          </cell>
          <cell r="G2016">
            <v>102.01</v>
          </cell>
          <cell r="H2016">
            <v>2.6</v>
          </cell>
          <cell r="I2016">
            <v>31.74</v>
          </cell>
          <cell r="J2016">
            <v>437.24</v>
          </cell>
        </row>
        <row r="2017">
          <cell r="A2017" t="str">
            <v>BSC_Wien_I</v>
          </cell>
          <cell r="B2017">
            <v>2215</v>
          </cell>
          <cell r="C2017" t="str">
            <v>WI22_Eibengasse</v>
          </cell>
          <cell r="D2017">
            <v>1</v>
          </cell>
          <cell r="E2017">
            <v>1</v>
          </cell>
          <cell r="F2017">
            <v>3.5</v>
          </cell>
          <cell r="G2017">
            <v>42.74</v>
          </cell>
          <cell r="H2017">
            <v>0.82</v>
          </cell>
          <cell r="I2017">
            <v>9.9600000000000009</v>
          </cell>
          <cell r="J2017">
            <v>137.26</v>
          </cell>
        </row>
        <row r="2018">
          <cell r="A2018" t="str">
            <v>BSC_Wien_I</v>
          </cell>
          <cell r="B2018">
            <v>2216</v>
          </cell>
          <cell r="C2018" t="str">
            <v>WI22_Eibengasse</v>
          </cell>
          <cell r="D2018">
            <v>1</v>
          </cell>
          <cell r="E2018">
            <v>2</v>
          </cell>
          <cell r="F2018">
            <v>3</v>
          </cell>
          <cell r="G2018">
            <v>36.58</v>
          </cell>
          <cell r="H2018">
            <v>0.83</v>
          </cell>
          <cell r="I2018">
            <v>10.11</v>
          </cell>
          <cell r="J2018">
            <v>139.27000000000001</v>
          </cell>
        </row>
        <row r="2019">
          <cell r="A2019" t="str">
            <v>BSC_Wien_I</v>
          </cell>
          <cell r="B2019">
            <v>2217</v>
          </cell>
          <cell r="C2019" t="str">
            <v>WI22_Eibengasse</v>
          </cell>
          <cell r="D2019">
            <v>1</v>
          </cell>
          <cell r="E2019">
            <v>3</v>
          </cell>
          <cell r="F2019">
            <v>5.58</v>
          </cell>
          <cell r="G2019">
            <v>68.11</v>
          </cell>
          <cell r="H2019">
            <v>1.1499999999999999</v>
          </cell>
          <cell r="I2019">
            <v>14.05</v>
          </cell>
          <cell r="J2019">
            <v>193.54</v>
          </cell>
        </row>
        <row r="2020">
          <cell r="A2020" t="str">
            <v>BSC_Wien_I</v>
          </cell>
          <cell r="B2020">
            <v>2067</v>
          </cell>
          <cell r="C2020" t="str">
            <v>WI22_Fuchsienweg</v>
          </cell>
          <cell r="D2020">
            <v>1</v>
          </cell>
          <cell r="E2020">
            <v>1</v>
          </cell>
          <cell r="F2020">
            <v>4.96</v>
          </cell>
          <cell r="G2020">
            <v>60.49</v>
          </cell>
          <cell r="H2020">
            <v>1.62</v>
          </cell>
          <cell r="I2020">
            <v>19.75</v>
          </cell>
          <cell r="J2020">
            <v>272.02</v>
          </cell>
        </row>
        <row r="2021">
          <cell r="A2021" t="str">
            <v>BSC_Wien_I</v>
          </cell>
          <cell r="B2021">
            <v>2213</v>
          </cell>
          <cell r="C2021" t="str">
            <v>WI22_Hausgrundweg</v>
          </cell>
          <cell r="D2021">
            <v>1</v>
          </cell>
          <cell r="E2021">
            <v>1</v>
          </cell>
          <cell r="F2021">
            <v>5.29</v>
          </cell>
          <cell r="G2021">
            <v>64.45</v>
          </cell>
          <cell r="H2021">
            <v>1.42</v>
          </cell>
          <cell r="I2021">
            <v>17.27</v>
          </cell>
          <cell r="J2021">
            <v>237.94</v>
          </cell>
        </row>
        <row r="2022">
          <cell r="A2022" t="str">
            <v>BSC_Wien_I</v>
          </cell>
          <cell r="B2022">
            <v>2214</v>
          </cell>
          <cell r="C2022" t="str">
            <v>WI22_Hausgrundweg</v>
          </cell>
          <cell r="D2022">
            <v>1</v>
          </cell>
          <cell r="E2022">
            <v>2</v>
          </cell>
          <cell r="F2022">
            <v>9.07</v>
          </cell>
          <cell r="G2022">
            <v>110.61</v>
          </cell>
          <cell r="H2022">
            <v>2.99</v>
          </cell>
          <cell r="I2022">
            <v>36.44</v>
          </cell>
          <cell r="J2022">
            <v>502.04</v>
          </cell>
        </row>
        <row r="2023">
          <cell r="A2023" t="str">
            <v>BSC_Wien_I</v>
          </cell>
          <cell r="B2023">
            <v>2070</v>
          </cell>
          <cell r="C2023" t="str">
            <v>WI22_Hirschstettner_Str</v>
          </cell>
          <cell r="D2023">
            <v>1</v>
          </cell>
          <cell r="E2023">
            <v>1</v>
          </cell>
          <cell r="F2023">
            <v>5.12</v>
          </cell>
          <cell r="G2023">
            <v>62.38</v>
          </cell>
          <cell r="H2023">
            <v>1.63</v>
          </cell>
          <cell r="I2023">
            <v>19.89</v>
          </cell>
          <cell r="J2023">
            <v>274.04000000000002</v>
          </cell>
        </row>
        <row r="2024">
          <cell r="A2024" t="str">
            <v>BSC_Wien_I</v>
          </cell>
          <cell r="B2024">
            <v>2071</v>
          </cell>
          <cell r="C2024" t="str">
            <v>WI22_Hirschstettner_Str</v>
          </cell>
          <cell r="D2024">
            <v>1</v>
          </cell>
          <cell r="E2024">
            <v>2</v>
          </cell>
          <cell r="F2024">
            <v>3.76</v>
          </cell>
          <cell r="G2024">
            <v>45.82</v>
          </cell>
          <cell r="H2024">
            <v>1.2</v>
          </cell>
          <cell r="I2024">
            <v>14.68</v>
          </cell>
          <cell r="J2024">
            <v>202.29</v>
          </cell>
        </row>
        <row r="2025">
          <cell r="A2025" t="str">
            <v>BSC_Wien_L</v>
          </cell>
          <cell r="B2025">
            <v>2276</v>
          </cell>
          <cell r="C2025" t="str">
            <v>WI22_IH_Austria_Center</v>
          </cell>
          <cell r="D2025">
            <v>1</v>
          </cell>
          <cell r="E2025">
            <v>1</v>
          </cell>
          <cell r="F2025">
            <v>0.35</v>
          </cell>
          <cell r="G2025">
            <v>4.24</v>
          </cell>
          <cell r="H2025">
            <v>0.01</v>
          </cell>
          <cell r="I2025">
            <v>0.11</v>
          </cell>
          <cell r="J2025">
            <v>1.55</v>
          </cell>
        </row>
        <row r="2026">
          <cell r="A2026" t="str">
            <v>BSC_Wien_L</v>
          </cell>
          <cell r="B2026">
            <v>2281</v>
          </cell>
          <cell r="C2026" t="str">
            <v>WI22_IH_Austria_Center</v>
          </cell>
          <cell r="D2026">
            <v>2</v>
          </cell>
          <cell r="E2026">
            <v>1</v>
          </cell>
          <cell r="F2026">
            <v>0.45</v>
          </cell>
          <cell r="G2026">
            <v>5.43</v>
          </cell>
          <cell r="H2026">
            <v>0.03</v>
          </cell>
          <cell r="I2026">
            <v>0.33</v>
          </cell>
          <cell r="J2026">
            <v>4.5</v>
          </cell>
        </row>
        <row r="2027">
          <cell r="A2027" t="str">
            <v>BSC_Wien_L</v>
          </cell>
          <cell r="B2027">
            <v>2284</v>
          </cell>
          <cell r="C2027" t="str">
            <v>WI22_IH_Austria_Center</v>
          </cell>
          <cell r="D2027">
            <v>3</v>
          </cell>
          <cell r="E2027">
            <v>1</v>
          </cell>
          <cell r="F2027">
            <v>0.19</v>
          </cell>
          <cell r="G2027">
            <v>2.35</v>
          </cell>
          <cell r="H2027">
            <v>0.01</v>
          </cell>
          <cell r="I2027">
            <v>7.0000000000000007E-2</v>
          </cell>
          <cell r="J2027">
            <v>1.01</v>
          </cell>
        </row>
        <row r="2028">
          <cell r="A2028" t="str">
            <v>BSC_Wien_I</v>
          </cell>
          <cell r="B2028">
            <v>2211</v>
          </cell>
          <cell r="C2028" t="str">
            <v>WI22_Lange_Allee</v>
          </cell>
          <cell r="D2028">
            <v>1</v>
          </cell>
          <cell r="E2028">
            <v>1</v>
          </cell>
          <cell r="F2028">
            <v>1.48</v>
          </cell>
          <cell r="G2028">
            <v>50.5</v>
          </cell>
          <cell r="H2028">
            <v>0.4</v>
          </cell>
          <cell r="I2028">
            <v>13.54</v>
          </cell>
          <cell r="J2028">
            <v>66.75</v>
          </cell>
        </row>
        <row r="2029">
          <cell r="A2029" t="str">
            <v>BSC_Wien_I</v>
          </cell>
          <cell r="B2029">
            <v>2212</v>
          </cell>
          <cell r="C2029" t="str">
            <v>WI22_Lange_Allee</v>
          </cell>
          <cell r="D2029">
            <v>1</v>
          </cell>
          <cell r="E2029">
            <v>2</v>
          </cell>
          <cell r="F2029">
            <v>2.15</v>
          </cell>
          <cell r="G2029">
            <v>73.069999999999993</v>
          </cell>
          <cell r="H2029">
            <v>0.51</v>
          </cell>
          <cell r="I2029">
            <v>17.29</v>
          </cell>
          <cell r="J2029">
            <v>85.26</v>
          </cell>
        </row>
        <row r="2030">
          <cell r="A2030" t="str">
            <v>BSC_Wien_I</v>
          </cell>
          <cell r="B2030">
            <v>7406</v>
          </cell>
          <cell r="C2030" t="str">
            <v>WI22_Lange_Allee</v>
          </cell>
          <cell r="D2030">
            <v>1</v>
          </cell>
          <cell r="E2030">
            <v>3</v>
          </cell>
          <cell r="F2030">
            <v>2.87</v>
          </cell>
          <cell r="G2030">
            <v>35</v>
          </cell>
          <cell r="H2030">
            <v>0.39</v>
          </cell>
          <cell r="I2030">
            <v>4.75</v>
          </cell>
          <cell r="J2030">
            <v>65.41</v>
          </cell>
        </row>
        <row r="2031">
          <cell r="A2031" t="str">
            <v>BSC_Wien_I</v>
          </cell>
          <cell r="B2031">
            <v>294</v>
          </cell>
          <cell r="C2031" t="str">
            <v>WI22_Langobardenstr</v>
          </cell>
          <cell r="D2031">
            <v>1</v>
          </cell>
          <cell r="E2031">
            <v>1</v>
          </cell>
          <cell r="F2031">
            <v>2.68</v>
          </cell>
          <cell r="G2031">
            <v>32.65</v>
          </cell>
          <cell r="H2031">
            <v>0.79</v>
          </cell>
          <cell r="I2031">
            <v>9.67</v>
          </cell>
          <cell r="J2031">
            <v>133.22999999999999</v>
          </cell>
        </row>
        <row r="2032">
          <cell r="A2032" t="str">
            <v>BSC_Wien_I</v>
          </cell>
          <cell r="B2032">
            <v>2371</v>
          </cell>
          <cell r="C2032" t="str">
            <v>WI22_Langobardenstr</v>
          </cell>
          <cell r="D2032">
            <v>2</v>
          </cell>
          <cell r="E2032">
            <v>1</v>
          </cell>
          <cell r="F2032">
            <v>5</v>
          </cell>
          <cell r="G2032">
            <v>60.91</v>
          </cell>
          <cell r="H2032">
            <v>1.4</v>
          </cell>
          <cell r="I2032">
            <v>17.05</v>
          </cell>
          <cell r="J2032">
            <v>234.85</v>
          </cell>
        </row>
        <row r="2033">
          <cell r="A2033" t="str">
            <v>BSC_Wien_I</v>
          </cell>
          <cell r="B2033">
            <v>2372</v>
          </cell>
          <cell r="C2033" t="str">
            <v>WI22_Langobardenstr</v>
          </cell>
          <cell r="D2033">
            <v>2</v>
          </cell>
          <cell r="E2033">
            <v>2</v>
          </cell>
          <cell r="F2033">
            <v>2.61</v>
          </cell>
          <cell r="G2033">
            <v>31.83</v>
          </cell>
          <cell r="H2033">
            <v>0.54</v>
          </cell>
          <cell r="I2033">
            <v>6.56</v>
          </cell>
          <cell r="J2033">
            <v>90.43</v>
          </cell>
        </row>
        <row r="2034">
          <cell r="A2034" t="str">
            <v>BSC_Wien_I</v>
          </cell>
          <cell r="B2034">
            <v>284</v>
          </cell>
          <cell r="C2034" t="str">
            <v>WI22_Markomannenstr</v>
          </cell>
          <cell r="D2034">
            <v>1</v>
          </cell>
          <cell r="E2034">
            <v>1</v>
          </cell>
          <cell r="F2034">
            <v>2.62</v>
          </cell>
          <cell r="G2034">
            <v>31.98</v>
          </cell>
          <cell r="H2034">
            <v>0.67</v>
          </cell>
          <cell r="I2034">
            <v>8.2200000000000006</v>
          </cell>
          <cell r="J2034">
            <v>113.24</v>
          </cell>
        </row>
        <row r="2035">
          <cell r="A2035" t="str">
            <v>BSC_Wien_I</v>
          </cell>
          <cell r="B2035">
            <v>287</v>
          </cell>
          <cell r="C2035" t="str">
            <v>WI22_Markomannenstr</v>
          </cell>
          <cell r="D2035">
            <v>1</v>
          </cell>
          <cell r="E2035">
            <v>2</v>
          </cell>
          <cell r="F2035">
            <v>3.25</v>
          </cell>
          <cell r="G2035">
            <v>39.630000000000003</v>
          </cell>
          <cell r="H2035">
            <v>0.95</v>
          </cell>
          <cell r="I2035">
            <v>11.57</v>
          </cell>
          <cell r="J2035">
            <v>159.41</v>
          </cell>
        </row>
        <row r="2036">
          <cell r="A2036" t="str">
            <v>BSC_Wien_I</v>
          </cell>
          <cell r="B2036">
            <v>2355</v>
          </cell>
          <cell r="C2036" t="str">
            <v>WI22_Markomannenstr</v>
          </cell>
          <cell r="D2036">
            <v>1</v>
          </cell>
          <cell r="E2036">
            <v>3</v>
          </cell>
          <cell r="F2036">
            <v>4.43</v>
          </cell>
          <cell r="G2036">
            <v>54.02</v>
          </cell>
          <cell r="H2036">
            <v>1.26</v>
          </cell>
          <cell r="I2036">
            <v>15.31</v>
          </cell>
          <cell r="J2036">
            <v>210.98</v>
          </cell>
        </row>
        <row r="2037">
          <cell r="A2037" t="str">
            <v>BSC_Wien_I</v>
          </cell>
          <cell r="B2037">
            <v>297</v>
          </cell>
          <cell r="C2037" t="str">
            <v>WI22_Primavesigasse</v>
          </cell>
          <cell r="D2037">
            <v>1</v>
          </cell>
          <cell r="E2037">
            <v>1</v>
          </cell>
          <cell r="F2037">
            <v>2.34</v>
          </cell>
          <cell r="G2037">
            <v>26</v>
          </cell>
          <cell r="H2037">
            <v>0.65</v>
          </cell>
          <cell r="I2037">
            <v>7.23</v>
          </cell>
          <cell r="J2037">
            <v>109.48</v>
          </cell>
        </row>
        <row r="2038">
          <cell r="A2038" t="str">
            <v>BSC_Wien_I</v>
          </cell>
          <cell r="B2038">
            <v>2389</v>
          </cell>
          <cell r="C2038" t="str">
            <v>WI22_Primavesigasse</v>
          </cell>
          <cell r="D2038">
            <v>2</v>
          </cell>
          <cell r="E2038">
            <v>1</v>
          </cell>
          <cell r="F2038">
            <v>1.88</v>
          </cell>
          <cell r="G2038">
            <v>64.13</v>
          </cell>
          <cell r="H2038">
            <v>0.41</v>
          </cell>
          <cell r="I2038">
            <v>14.11</v>
          </cell>
          <cell r="J2038">
            <v>69.56</v>
          </cell>
        </row>
        <row r="2039">
          <cell r="A2039" t="str">
            <v>BSC_Wien_I</v>
          </cell>
          <cell r="B2039">
            <v>291</v>
          </cell>
          <cell r="C2039" t="str">
            <v>WI22_Quadenstr</v>
          </cell>
          <cell r="D2039">
            <v>1</v>
          </cell>
          <cell r="E2039">
            <v>1</v>
          </cell>
          <cell r="F2039">
            <v>4.05</v>
          </cell>
          <cell r="G2039">
            <v>49.45</v>
          </cell>
          <cell r="H2039">
            <v>1.47</v>
          </cell>
          <cell r="I2039">
            <v>17.899999999999999</v>
          </cell>
          <cell r="J2039">
            <v>246.57</v>
          </cell>
        </row>
        <row r="2040">
          <cell r="A2040" t="str">
            <v>BSC_Wien_I</v>
          </cell>
          <cell r="B2040">
            <v>292</v>
          </cell>
          <cell r="C2040" t="str">
            <v>WI22_Quadenstr</v>
          </cell>
          <cell r="D2040">
            <v>1</v>
          </cell>
          <cell r="E2040">
            <v>2</v>
          </cell>
          <cell r="F2040">
            <v>4.79</v>
          </cell>
          <cell r="G2040">
            <v>58.44</v>
          </cell>
          <cell r="H2040">
            <v>1.21</v>
          </cell>
          <cell r="I2040">
            <v>14.7</v>
          </cell>
          <cell r="J2040">
            <v>202.48</v>
          </cell>
        </row>
        <row r="2041">
          <cell r="A2041" t="str">
            <v>BSC_Wien_I</v>
          </cell>
          <cell r="B2041">
            <v>293</v>
          </cell>
          <cell r="C2041" t="str">
            <v>WI22_Quadenstr</v>
          </cell>
          <cell r="D2041">
            <v>1</v>
          </cell>
          <cell r="E2041">
            <v>3</v>
          </cell>
          <cell r="F2041">
            <v>2.37</v>
          </cell>
          <cell r="G2041">
            <v>28.84</v>
          </cell>
          <cell r="H2041">
            <v>0.75</v>
          </cell>
          <cell r="I2041">
            <v>9.14</v>
          </cell>
          <cell r="J2041">
            <v>125.88</v>
          </cell>
        </row>
        <row r="2042">
          <cell r="A2042" t="str">
            <v>BSC_Wien_I</v>
          </cell>
          <cell r="B2042">
            <v>512</v>
          </cell>
          <cell r="C2042" t="str">
            <v>WI22_Raph_Donner_Allee</v>
          </cell>
          <cell r="D2042">
            <v>1</v>
          </cell>
          <cell r="E2042">
            <v>1</v>
          </cell>
          <cell r="F2042">
            <v>2.4</v>
          </cell>
          <cell r="G2042">
            <v>29.27</v>
          </cell>
          <cell r="H2042">
            <v>0.76</v>
          </cell>
          <cell r="I2042">
            <v>9.2799999999999994</v>
          </cell>
          <cell r="J2042">
            <v>127.81</v>
          </cell>
        </row>
        <row r="2043">
          <cell r="A2043" t="str">
            <v>BSC_Wien_I</v>
          </cell>
          <cell r="B2043">
            <v>2351</v>
          </cell>
          <cell r="C2043" t="str">
            <v>WI22_Raph_Donner_Allee</v>
          </cell>
          <cell r="D2043">
            <v>1</v>
          </cell>
          <cell r="E2043">
            <v>2</v>
          </cell>
          <cell r="F2043">
            <v>3.47</v>
          </cell>
          <cell r="G2043">
            <v>42.28</v>
          </cell>
          <cell r="H2043">
            <v>0.92</v>
          </cell>
          <cell r="I2043">
            <v>11.2</v>
          </cell>
          <cell r="J2043">
            <v>154.32</v>
          </cell>
        </row>
        <row r="2044">
          <cell r="A2044" t="str">
            <v>BSC_Wien_I</v>
          </cell>
          <cell r="B2044">
            <v>2352</v>
          </cell>
          <cell r="C2044" t="str">
            <v>WI22_Raph_Donner_Allee</v>
          </cell>
          <cell r="D2044">
            <v>1</v>
          </cell>
          <cell r="E2044">
            <v>3</v>
          </cell>
          <cell r="F2044">
            <v>4.3899999999999997</v>
          </cell>
          <cell r="G2044">
            <v>53.53</v>
          </cell>
          <cell r="H2044">
            <v>1.06</v>
          </cell>
          <cell r="I2044">
            <v>12.95</v>
          </cell>
          <cell r="J2044">
            <v>178.38</v>
          </cell>
        </row>
        <row r="2045">
          <cell r="A2045" t="str">
            <v>BSC_Wien_I</v>
          </cell>
          <cell r="B2045">
            <v>2062</v>
          </cell>
          <cell r="C2045" t="str">
            <v>WI22_Rennbahnweg</v>
          </cell>
          <cell r="D2045">
            <v>1</v>
          </cell>
          <cell r="E2045">
            <v>1</v>
          </cell>
          <cell r="F2045">
            <v>4.95</v>
          </cell>
          <cell r="G2045">
            <v>60.3</v>
          </cell>
          <cell r="H2045">
            <v>1.74</v>
          </cell>
          <cell r="I2045">
            <v>21.18</v>
          </cell>
          <cell r="J2045">
            <v>291.77999999999997</v>
          </cell>
        </row>
        <row r="2046">
          <cell r="A2046" t="str">
            <v>BSC_Wien_I</v>
          </cell>
          <cell r="B2046">
            <v>2063</v>
          </cell>
          <cell r="C2046" t="str">
            <v>WI22_Rennbahnweg</v>
          </cell>
          <cell r="D2046">
            <v>1</v>
          </cell>
          <cell r="E2046">
            <v>2</v>
          </cell>
          <cell r="F2046">
            <v>6.38</v>
          </cell>
          <cell r="G2046">
            <v>77.86</v>
          </cell>
          <cell r="H2046">
            <v>1.8</v>
          </cell>
          <cell r="I2046">
            <v>21.96</v>
          </cell>
          <cell r="J2046">
            <v>302.48</v>
          </cell>
        </row>
        <row r="2047">
          <cell r="A2047" t="str">
            <v>BSC_Wien_I</v>
          </cell>
          <cell r="B2047">
            <v>2065</v>
          </cell>
          <cell r="C2047" t="str">
            <v>WI22_Rennbahnweg</v>
          </cell>
          <cell r="D2047">
            <v>1</v>
          </cell>
          <cell r="E2047">
            <v>3</v>
          </cell>
          <cell r="F2047">
            <v>8.3000000000000007</v>
          </cell>
          <cell r="G2047">
            <v>101.22</v>
          </cell>
          <cell r="H2047">
            <v>2.95</v>
          </cell>
          <cell r="I2047">
            <v>35.96</v>
          </cell>
          <cell r="J2047">
            <v>495.41</v>
          </cell>
        </row>
        <row r="2048">
          <cell r="A2048" t="str">
            <v>BSC_Wien_L</v>
          </cell>
          <cell r="B2048">
            <v>454</v>
          </cell>
          <cell r="C2048" t="str">
            <v>WI22_Schuettaustr</v>
          </cell>
          <cell r="D2048">
            <v>1</v>
          </cell>
          <cell r="E2048">
            <v>1</v>
          </cell>
          <cell r="F2048">
            <v>6.85</v>
          </cell>
          <cell r="G2048">
            <v>83.53</v>
          </cell>
          <cell r="H2048">
            <v>2.15</v>
          </cell>
          <cell r="I2048">
            <v>26.23</v>
          </cell>
          <cell r="J2048">
            <v>361.35</v>
          </cell>
        </row>
        <row r="2049">
          <cell r="A2049" t="str">
            <v>BSC_Wien_L</v>
          </cell>
          <cell r="B2049">
            <v>455</v>
          </cell>
          <cell r="C2049" t="str">
            <v>WI22_Schuettaustr</v>
          </cell>
          <cell r="D2049">
            <v>1</v>
          </cell>
          <cell r="E2049">
            <v>2</v>
          </cell>
          <cell r="F2049">
            <v>6.2</v>
          </cell>
          <cell r="G2049">
            <v>75.61</v>
          </cell>
          <cell r="H2049">
            <v>1.61</v>
          </cell>
          <cell r="I2049">
            <v>19.59</v>
          </cell>
          <cell r="J2049">
            <v>269.94</v>
          </cell>
        </row>
        <row r="2050">
          <cell r="A2050" t="str">
            <v>BSC_Wien_L</v>
          </cell>
          <cell r="B2050">
            <v>288</v>
          </cell>
          <cell r="C2050" t="str">
            <v>WI22_Siebenbuergerstr</v>
          </cell>
          <cell r="D2050">
            <v>1</v>
          </cell>
          <cell r="E2050">
            <v>1</v>
          </cell>
          <cell r="F2050">
            <v>4.25</v>
          </cell>
          <cell r="G2050">
            <v>51.86</v>
          </cell>
          <cell r="H2050">
            <v>0.88</v>
          </cell>
          <cell r="I2050">
            <v>10.78</v>
          </cell>
          <cell r="J2050">
            <v>148.46</v>
          </cell>
        </row>
        <row r="2051">
          <cell r="A2051" t="str">
            <v>BSC_Wien_L</v>
          </cell>
          <cell r="B2051">
            <v>289</v>
          </cell>
          <cell r="C2051" t="str">
            <v>WI22_Siebenbuergerstr</v>
          </cell>
          <cell r="D2051">
            <v>1</v>
          </cell>
          <cell r="E2051">
            <v>2</v>
          </cell>
          <cell r="F2051">
            <v>3.25</v>
          </cell>
          <cell r="G2051">
            <v>110.63</v>
          </cell>
          <cell r="H2051">
            <v>0.84</v>
          </cell>
          <cell r="I2051">
            <v>28.56</v>
          </cell>
          <cell r="J2051">
            <v>140.84</v>
          </cell>
        </row>
        <row r="2052">
          <cell r="A2052" t="str">
            <v>BSC_Wien_L</v>
          </cell>
          <cell r="B2052">
            <v>290</v>
          </cell>
          <cell r="C2052" t="str">
            <v>WI22_Siebenbuergerstr</v>
          </cell>
          <cell r="D2052">
            <v>1</v>
          </cell>
          <cell r="E2052">
            <v>3</v>
          </cell>
          <cell r="F2052">
            <v>3.7</v>
          </cell>
          <cell r="G2052">
            <v>45.09</v>
          </cell>
          <cell r="H2052">
            <v>1.27</v>
          </cell>
          <cell r="I2052">
            <v>15.47</v>
          </cell>
          <cell r="J2052">
            <v>213.12</v>
          </cell>
        </row>
        <row r="2053">
          <cell r="A2053" t="str">
            <v>BSC_Wien_I</v>
          </cell>
          <cell r="B2053">
            <v>415</v>
          </cell>
          <cell r="C2053" t="str">
            <v>WI22_Siegesplatz</v>
          </cell>
          <cell r="D2053">
            <v>1</v>
          </cell>
          <cell r="E2053">
            <v>1</v>
          </cell>
          <cell r="F2053">
            <v>4.7</v>
          </cell>
          <cell r="G2053">
            <v>57.28</v>
          </cell>
          <cell r="H2053">
            <v>1.41</v>
          </cell>
          <cell r="I2053">
            <v>17.14</v>
          </cell>
          <cell r="J2053">
            <v>236.15</v>
          </cell>
        </row>
        <row r="2054">
          <cell r="A2054" t="str">
            <v>BSC_Wien_I</v>
          </cell>
          <cell r="B2054">
            <v>416</v>
          </cell>
          <cell r="C2054" t="str">
            <v>WI22_Siegesplatz</v>
          </cell>
          <cell r="D2054">
            <v>1</v>
          </cell>
          <cell r="E2054">
            <v>2</v>
          </cell>
          <cell r="F2054">
            <v>2.61</v>
          </cell>
          <cell r="G2054">
            <v>31.8</v>
          </cell>
          <cell r="H2054">
            <v>0.85</v>
          </cell>
          <cell r="I2054">
            <v>10.32</v>
          </cell>
          <cell r="J2054">
            <v>142.11000000000001</v>
          </cell>
        </row>
        <row r="2055">
          <cell r="A2055" t="str">
            <v>BSC_Wien_L</v>
          </cell>
          <cell r="B2055">
            <v>1036</v>
          </cell>
          <cell r="C2055" t="str">
            <v>WI22_TU_Kaisermuehlentunnel</v>
          </cell>
          <cell r="D2055">
            <v>1</v>
          </cell>
          <cell r="E2055">
            <v>1</v>
          </cell>
          <cell r="F2055">
            <v>0.99</v>
          </cell>
          <cell r="G2055">
            <v>33.729999999999997</v>
          </cell>
          <cell r="H2055">
            <v>0.21</v>
          </cell>
          <cell r="I2055">
            <v>7.11</v>
          </cell>
          <cell r="J2055">
            <v>35.07</v>
          </cell>
        </row>
        <row r="2056">
          <cell r="A2056" t="str">
            <v>BSC_Wien_K</v>
          </cell>
          <cell r="B2056">
            <v>2153</v>
          </cell>
          <cell r="C2056" t="str">
            <v>WI23_Altmannsdorfer_Str</v>
          </cell>
          <cell r="D2056">
            <v>1</v>
          </cell>
          <cell r="E2056">
            <v>1</v>
          </cell>
          <cell r="F2056">
            <v>4</v>
          </cell>
          <cell r="G2056">
            <v>48.84</v>
          </cell>
          <cell r="H2056">
            <v>1.1100000000000001</v>
          </cell>
          <cell r="I2056">
            <v>13.52</v>
          </cell>
          <cell r="J2056">
            <v>186.25</v>
          </cell>
        </row>
        <row r="2057">
          <cell r="A2057" t="str">
            <v>BSC_Wien_K</v>
          </cell>
          <cell r="B2057">
            <v>2155</v>
          </cell>
          <cell r="C2057" t="str">
            <v>WI23_Altmannsdorfer_Str</v>
          </cell>
          <cell r="D2057">
            <v>1</v>
          </cell>
          <cell r="E2057">
            <v>2</v>
          </cell>
          <cell r="F2057">
            <v>1.36</v>
          </cell>
          <cell r="G2057">
            <v>16.579999999999998</v>
          </cell>
          <cell r="H2057">
            <v>0.33</v>
          </cell>
          <cell r="I2057">
            <v>4.08</v>
          </cell>
          <cell r="J2057">
            <v>56.24</v>
          </cell>
        </row>
        <row r="2058">
          <cell r="A2058" t="str">
            <v>BSC_Wien_K</v>
          </cell>
          <cell r="B2058">
            <v>2156</v>
          </cell>
          <cell r="C2058" t="str">
            <v>WI23_Altmannsdorfer_Str</v>
          </cell>
          <cell r="D2058">
            <v>1</v>
          </cell>
          <cell r="E2058">
            <v>3</v>
          </cell>
          <cell r="F2058">
            <v>4.5599999999999996</v>
          </cell>
          <cell r="G2058">
            <v>55.64</v>
          </cell>
          <cell r="H2058">
            <v>1.57</v>
          </cell>
          <cell r="I2058">
            <v>19.14</v>
          </cell>
          <cell r="J2058">
            <v>263.63</v>
          </cell>
        </row>
        <row r="2059">
          <cell r="A2059" t="str">
            <v>BSC_Wien_E</v>
          </cell>
          <cell r="B2059">
            <v>513</v>
          </cell>
          <cell r="C2059" t="str">
            <v>WI23_Breitenf_Dirmh_Str</v>
          </cell>
          <cell r="D2059">
            <v>1</v>
          </cell>
          <cell r="E2059">
            <v>1</v>
          </cell>
          <cell r="F2059">
            <v>5.71</v>
          </cell>
          <cell r="G2059">
            <v>69.63</v>
          </cell>
          <cell r="H2059">
            <v>1.43</v>
          </cell>
          <cell r="I2059">
            <v>17.39</v>
          </cell>
          <cell r="J2059">
            <v>239.55</v>
          </cell>
        </row>
        <row r="2060">
          <cell r="A2060" t="str">
            <v>BSC_Wien_E</v>
          </cell>
          <cell r="B2060">
            <v>514</v>
          </cell>
          <cell r="C2060" t="str">
            <v>WI23_Breitenf_Dirmh_Str</v>
          </cell>
          <cell r="D2060">
            <v>1</v>
          </cell>
          <cell r="E2060">
            <v>2</v>
          </cell>
          <cell r="F2060">
            <v>3.48</v>
          </cell>
          <cell r="G2060">
            <v>42.5</v>
          </cell>
          <cell r="H2060">
            <v>1.1200000000000001</v>
          </cell>
          <cell r="I2060">
            <v>13.68</v>
          </cell>
          <cell r="J2060">
            <v>188.44</v>
          </cell>
        </row>
        <row r="2061">
          <cell r="A2061" t="str">
            <v>BSC_Wien_E</v>
          </cell>
          <cell r="B2061">
            <v>515</v>
          </cell>
          <cell r="C2061" t="str">
            <v>WI23_Breitenf_Dirmh_Str</v>
          </cell>
          <cell r="D2061">
            <v>1</v>
          </cell>
          <cell r="E2061">
            <v>3</v>
          </cell>
          <cell r="F2061">
            <v>5.05</v>
          </cell>
          <cell r="G2061">
            <v>61.55</v>
          </cell>
          <cell r="H2061">
            <v>1.54</v>
          </cell>
          <cell r="I2061">
            <v>18.739999999999998</v>
          </cell>
          <cell r="J2061">
            <v>258.12</v>
          </cell>
        </row>
        <row r="2062">
          <cell r="A2062" t="str">
            <v>BSC_Wien_E</v>
          </cell>
          <cell r="B2062">
            <v>336</v>
          </cell>
          <cell r="C2062" t="str">
            <v>WI23_Breitenfurter_Str</v>
          </cell>
          <cell r="D2062">
            <v>1</v>
          </cell>
          <cell r="E2062">
            <v>1</v>
          </cell>
          <cell r="F2062">
            <v>2.67</v>
          </cell>
          <cell r="G2062">
            <v>32.590000000000003</v>
          </cell>
          <cell r="H2062">
            <v>0.8</v>
          </cell>
          <cell r="I2062">
            <v>9.77</v>
          </cell>
          <cell r="J2062">
            <v>134.63</v>
          </cell>
        </row>
        <row r="2063">
          <cell r="A2063" t="str">
            <v>BSC_Wien_E</v>
          </cell>
          <cell r="B2063">
            <v>337</v>
          </cell>
          <cell r="C2063" t="str">
            <v>WI23_Breitenfurter_Str</v>
          </cell>
          <cell r="D2063">
            <v>1</v>
          </cell>
          <cell r="E2063">
            <v>2</v>
          </cell>
          <cell r="F2063">
            <v>1.53</v>
          </cell>
          <cell r="G2063">
            <v>18.63</v>
          </cell>
          <cell r="H2063">
            <v>0.36</v>
          </cell>
          <cell r="I2063">
            <v>4.3499999999999996</v>
          </cell>
          <cell r="J2063">
            <v>59.87</v>
          </cell>
        </row>
        <row r="2064">
          <cell r="A2064" t="str">
            <v>BSC_Wien_E</v>
          </cell>
          <cell r="B2064">
            <v>338</v>
          </cell>
          <cell r="C2064" t="str">
            <v>WI23_Breitenfurter_Str</v>
          </cell>
          <cell r="D2064">
            <v>1</v>
          </cell>
          <cell r="E2064">
            <v>3</v>
          </cell>
          <cell r="F2064">
            <v>2.5499999999999998</v>
          </cell>
          <cell r="G2064">
            <v>86.78</v>
          </cell>
          <cell r="H2064">
            <v>0.69</v>
          </cell>
          <cell r="I2064">
            <v>23.68</v>
          </cell>
          <cell r="J2064">
            <v>116.76</v>
          </cell>
        </row>
        <row r="2065">
          <cell r="A2065" t="str">
            <v>BSC_Wien_E</v>
          </cell>
          <cell r="B2065">
            <v>2127</v>
          </cell>
          <cell r="C2065" t="str">
            <v>WI23_Brunner_Str</v>
          </cell>
          <cell r="D2065">
            <v>1</v>
          </cell>
          <cell r="E2065">
            <v>1</v>
          </cell>
          <cell r="F2065">
            <v>1.54</v>
          </cell>
          <cell r="G2065">
            <v>52.38</v>
          </cell>
          <cell r="H2065">
            <v>0.37</v>
          </cell>
          <cell r="I2065">
            <v>12.67</v>
          </cell>
          <cell r="J2065">
            <v>62.5</v>
          </cell>
        </row>
        <row r="2066">
          <cell r="A2066" t="str">
            <v>BSC_Wien_E</v>
          </cell>
          <cell r="B2066">
            <v>2128</v>
          </cell>
          <cell r="C2066" t="str">
            <v>WI23_Brunner_Str</v>
          </cell>
          <cell r="D2066">
            <v>1</v>
          </cell>
          <cell r="E2066">
            <v>2</v>
          </cell>
          <cell r="F2066">
            <v>2.0699999999999998</v>
          </cell>
          <cell r="G2066">
            <v>70.599999999999994</v>
          </cell>
          <cell r="H2066">
            <v>0.43</v>
          </cell>
          <cell r="I2066">
            <v>14.58</v>
          </cell>
          <cell r="J2066">
            <v>71.89</v>
          </cell>
        </row>
        <row r="2067">
          <cell r="A2067" t="str">
            <v>BSC_Wien_E</v>
          </cell>
          <cell r="B2067">
            <v>2129</v>
          </cell>
          <cell r="C2067" t="str">
            <v>WI23_Brunner_Str</v>
          </cell>
          <cell r="D2067">
            <v>1</v>
          </cell>
          <cell r="E2067">
            <v>3</v>
          </cell>
          <cell r="F2067">
            <v>1.78</v>
          </cell>
          <cell r="G2067">
            <v>21.68</v>
          </cell>
          <cell r="H2067">
            <v>0.4</v>
          </cell>
          <cell r="I2067">
            <v>4.83</v>
          </cell>
          <cell r="J2067">
            <v>66.569999999999993</v>
          </cell>
        </row>
        <row r="2068">
          <cell r="A2068" t="str">
            <v>BSC_Wien_D</v>
          </cell>
          <cell r="B2068">
            <v>9190</v>
          </cell>
          <cell r="C2068" t="str">
            <v>WI23_Draschestr</v>
          </cell>
          <cell r="D2068">
            <v>1</v>
          </cell>
          <cell r="E2068">
            <v>1</v>
          </cell>
          <cell r="F2068">
            <v>6.97</v>
          </cell>
          <cell r="G2068">
            <v>85</v>
          </cell>
          <cell r="H2068">
            <v>2.2400000000000002</v>
          </cell>
          <cell r="I2068">
            <v>27.32</v>
          </cell>
          <cell r="J2068">
            <v>376.42</v>
          </cell>
        </row>
        <row r="2069">
          <cell r="A2069" t="str">
            <v>BSC_Wien_D</v>
          </cell>
          <cell r="B2069">
            <v>9191</v>
          </cell>
          <cell r="C2069" t="str">
            <v>WI23_Draschestr</v>
          </cell>
          <cell r="D2069">
            <v>1</v>
          </cell>
          <cell r="E2069">
            <v>2</v>
          </cell>
          <cell r="F2069">
            <v>4.71</v>
          </cell>
          <cell r="G2069">
            <v>57.5</v>
          </cell>
          <cell r="H2069">
            <v>1.59</v>
          </cell>
          <cell r="I2069">
            <v>19.39</v>
          </cell>
          <cell r="J2069">
            <v>267.08999999999997</v>
          </cell>
        </row>
        <row r="2070">
          <cell r="A2070" t="str">
            <v>BSC_Wien_D</v>
          </cell>
          <cell r="B2070">
            <v>9192</v>
          </cell>
          <cell r="C2070" t="str">
            <v>WI23_Draschestr</v>
          </cell>
          <cell r="D2070">
            <v>1</v>
          </cell>
          <cell r="E2070">
            <v>3</v>
          </cell>
          <cell r="F2070">
            <v>4.99</v>
          </cell>
          <cell r="G2070">
            <v>60.88</v>
          </cell>
          <cell r="H2070">
            <v>1.35</v>
          </cell>
          <cell r="I2070">
            <v>16.46</v>
          </cell>
          <cell r="J2070">
            <v>226.81</v>
          </cell>
        </row>
        <row r="2071">
          <cell r="A2071" t="str">
            <v>BSC_Wien_E</v>
          </cell>
          <cell r="B2071">
            <v>2338</v>
          </cell>
          <cell r="C2071" t="str">
            <v>WI23_Erlaaer_Str</v>
          </cell>
          <cell r="D2071">
            <v>1</v>
          </cell>
          <cell r="E2071">
            <v>1</v>
          </cell>
          <cell r="F2071">
            <v>2.64</v>
          </cell>
          <cell r="G2071">
            <v>32.19</v>
          </cell>
          <cell r="H2071">
            <v>0.57999999999999996</v>
          </cell>
          <cell r="I2071">
            <v>7.08</v>
          </cell>
          <cell r="J2071">
            <v>97.51</v>
          </cell>
        </row>
        <row r="2072">
          <cell r="A2072" t="str">
            <v>BSC_Wien_E</v>
          </cell>
          <cell r="B2072">
            <v>2339</v>
          </cell>
          <cell r="C2072" t="str">
            <v>WI23_Erlaaer_Str</v>
          </cell>
          <cell r="D2072">
            <v>1</v>
          </cell>
          <cell r="E2072">
            <v>2</v>
          </cell>
          <cell r="F2072">
            <v>0.68</v>
          </cell>
          <cell r="G2072">
            <v>22.99</v>
          </cell>
          <cell r="H2072">
            <v>0.15</v>
          </cell>
          <cell r="I2072">
            <v>5.01</v>
          </cell>
          <cell r="J2072">
            <v>24.71</v>
          </cell>
        </row>
        <row r="2073">
          <cell r="A2073" t="str">
            <v>BSC_Wien_E</v>
          </cell>
          <cell r="B2073">
            <v>7777</v>
          </cell>
          <cell r="C2073" t="str">
            <v>WI23_Erlaaer_Str</v>
          </cell>
          <cell r="D2073">
            <v>1</v>
          </cell>
          <cell r="E2073">
            <v>3</v>
          </cell>
          <cell r="F2073">
            <v>1.79</v>
          </cell>
          <cell r="G2073">
            <v>21.86</v>
          </cell>
          <cell r="H2073">
            <v>0.48</v>
          </cell>
          <cell r="I2073">
            <v>5.81</v>
          </cell>
          <cell r="J2073">
            <v>80.09</v>
          </cell>
        </row>
        <row r="2074">
          <cell r="A2074" t="str">
            <v>BSC_Wien_E</v>
          </cell>
          <cell r="B2074">
            <v>2134</v>
          </cell>
          <cell r="C2074" t="str">
            <v>WI23_Kaiser_Franz_Josef_Str</v>
          </cell>
          <cell r="D2074">
            <v>1</v>
          </cell>
          <cell r="E2074">
            <v>1</v>
          </cell>
          <cell r="F2074">
            <v>2.0499999999999998</v>
          </cell>
          <cell r="G2074">
            <v>69.92</v>
          </cell>
          <cell r="H2074">
            <v>0.49</v>
          </cell>
          <cell r="I2074">
            <v>16.7</v>
          </cell>
          <cell r="J2074">
            <v>82.34</v>
          </cell>
        </row>
        <row r="2075">
          <cell r="A2075" t="str">
            <v>BSC_Wien_E</v>
          </cell>
          <cell r="B2075">
            <v>2136</v>
          </cell>
          <cell r="C2075" t="str">
            <v>WI23_Kaiser_Franz_Josef_Str</v>
          </cell>
          <cell r="D2075">
            <v>1</v>
          </cell>
          <cell r="E2075">
            <v>2</v>
          </cell>
          <cell r="F2075">
            <v>1.19</v>
          </cell>
          <cell r="G2075">
            <v>40.369999999999997</v>
          </cell>
          <cell r="H2075">
            <v>0.23</v>
          </cell>
          <cell r="I2075">
            <v>7.95</v>
          </cell>
          <cell r="J2075">
            <v>39.229999999999997</v>
          </cell>
        </row>
        <row r="2076">
          <cell r="A2076" t="str">
            <v>BSC_Wien_E</v>
          </cell>
          <cell r="B2076">
            <v>2137</v>
          </cell>
          <cell r="C2076" t="str">
            <v>WI23_Kaiser_Franz_Josef_Str</v>
          </cell>
          <cell r="D2076">
            <v>1</v>
          </cell>
          <cell r="E2076">
            <v>3</v>
          </cell>
          <cell r="F2076">
            <v>4.25</v>
          </cell>
          <cell r="G2076">
            <v>51.77</v>
          </cell>
          <cell r="H2076">
            <v>1.38</v>
          </cell>
          <cell r="I2076">
            <v>16.77</v>
          </cell>
          <cell r="J2076">
            <v>231.03</v>
          </cell>
        </row>
        <row r="2077">
          <cell r="A2077" t="str">
            <v>BSC_Wien_E</v>
          </cell>
          <cell r="B2077">
            <v>2320</v>
          </cell>
          <cell r="C2077" t="str">
            <v>WI23_Levasseurgasse</v>
          </cell>
          <cell r="D2077">
            <v>1</v>
          </cell>
          <cell r="E2077">
            <v>1</v>
          </cell>
          <cell r="F2077">
            <v>1.92</v>
          </cell>
          <cell r="G2077">
            <v>65.41</v>
          </cell>
          <cell r="H2077">
            <v>0.54</v>
          </cell>
          <cell r="I2077">
            <v>18.53</v>
          </cell>
          <cell r="J2077">
            <v>91.37</v>
          </cell>
        </row>
        <row r="2078">
          <cell r="A2078" t="str">
            <v>BSC_Wien_E</v>
          </cell>
          <cell r="B2078">
            <v>2321</v>
          </cell>
          <cell r="C2078" t="str">
            <v>WI23_Levasseurgasse</v>
          </cell>
          <cell r="D2078">
            <v>1</v>
          </cell>
          <cell r="E2078">
            <v>2</v>
          </cell>
          <cell r="F2078">
            <v>1.32</v>
          </cell>
          <cell r="G2078">
            <v>16.16</v>
          </cell>
          <cell r="H2078">
            <v>0.35</v>
          </cell>
          <cell r="I2078">
            <v>4.32</v>
          </cell>
          <cell r="J2078">
            <v>59.46</v>
          </cell>
        </row>
        <row r="2079">
          <cell r="A2079" t="str">
            <v>BSC_Wien_E</v>
          </cell>
          <cell r="B2079">
            <v>2322</v>
          </cell>
          <cell r="C2079" t="str">
            <v>WI23_Levasseurgasse</v>
          </cell>
          <cell r="D2079">
            <v>1</v>
          </cell>
          <cell r="E2079">
            <v>3</v>
          </cell>
          <cell r="F2079">
            <v>4.33</v>
          </cell>
          <cell r="G2079">
            <v>52.83</v>
          </cell>
          <cell r="H2079">
            <v>1.25</v>
          </cell>
          <cell r="I2079">
            <v>15.21</v>
          </cell>
          <cell r="J2079">
            <v>209.59</v>
          </cell>
        </row>
        <row r="2080">
          <cell r="A2080" t="str">
            <v>BSC_Wien_E</v>
          </cell>
          <cell r="B2080">
            <v>7504</v>
          </cell>
          <cell r="C2080" t="str">
            <v>WI23_Maurer_Lange_Gasse</v>
          </cell>
          <cell r="D2080">
            <v>1</v>
          </cell>
          <cell r="E2080">
            <v>1</v>
          </cell>
          <cell r="F2080">
            <v>2.25</v>
          </cell>
          <cell r="G2080">
            <v>27.4</v>
          </cell>
          <cell r="H2080">
            <v>0.79</v>
          </cell>
          <cell r="I2080">
            <v>9.69</v>
          </cell>
          <cell r="J2080">
            <v>133.43</v>
          </cell>
        </row>
        <row r="2081">
          <cell r="A2081" t="str">
            <v>BSC_Wien_E</v>
          </cell>
          <cell r="B2081">
            <v>7738</v>
          </cell>
          <cell r="C2081" t="str">
            <v>WI23_Maurer_Lange_Gasse</v>
          </cell>
          <cell r="D2081">
            <v>1</v>
          </cell>
          <cell r="E2081">
            <v>2</v>
          </cell>
          <cell r="F2081">
            <v>3.99</v>
          </cell>
          <cell r="G2081">
            <v>135.84</v>
          </cell>
          <cell r="H2081">
            <v>1.17</v>
          </cell>
          <cell r="I2081">
            <v>39.94</v>
          </cell>
          <cell r="J2081">
            <v>196.95</v>
          </cell>
        </row>
        <row r="2082">
          <cell r="A2082" t="str">
            <v>BSC_Wien_E</v>
          </cell>
          <cell r="B2082">
            <v>2120</v>
          </cell>
          <cell r="C2082" t="str">
            <v>WI23_Perfektastr</v>
          </cell>
          <cell r="D2082">
            <v>1</v>
          </cell>
          <cell r="E2082">
            <v>1</v>
          </cell>
          <cell r="F2082">
            <v>2.81</v>
          </cell>
          <cell r="G2082">
            <v>34.24</v>
          </cell>
          <cell r="H2082">
            <v>0.71</v>
          </cell>
          <cell r="I2082">
            <v>8.67</v>
          </cell>
          <cell r="J2082">
            <v>119.42</v>
          </cell>
        </row>
        <row r="2083">
          <cell r="A2083" t="str">
            <v>BSC_Wien_E</v>
          </cell>
          <cell r="B2083">
            <v>2122</v>
          </cell>
          <cell r="C2083" t="str">
            <v>WI23_Perfektastr</v>
          </cell>
          <cell r="D2083">
            <v>1</v>
          </cell>
          <cell r="E2083">
            <v>2</v>
          </cell>
          <cell r="F2083">
            <v>4.29</v>
          </cell>
          <cell r="G2083">
            <v>52.35</v>
          </cell>
          <cell r="H2083">
            <v>1.0900000000000001</v>
          </cell>
          <cell r="I2083">
            <v>13.29</v>
          </cell>
          <cell r="J2083">
            <v>183.04</v>
          </cell>
        </row>
        <row r="2084">
          <cell r="A2084" t="str">
            <v>BSC_Wien_E</v>
          </cell>
          <cell r="B2084">
            <v>2123</v>
          </cell>
          <cell r="C2084" t="str">
            <v>WI23_Perfektastr</v>
          </cell>
          <cell r="D2084">
            <v>1</v>
          </cell>
          <cell r="E2084">
            <v>3</v>
          </cell>
          <cell r="F2084">
            <v>2.7</v>
          </cell>
          <cell r="G2084">
            <v>32.9</v>
          </cell>
          <cell r="H2084">
            <v>0.53</v>
          </cell>
          <cell r="I2084">
            <v>6.5</v>
          </cell>
          <cell r="J2084">
            <v>89.53</v>
          </cell>
        </row>
        <row r="2085">
          <cell r="A2085" t="str">
            <v>BSC_Wien_D</v>
          </cell>
          <cell r="B2085">
            <v>183</v>
          </cell>
          <cell r="C2085" t="str">
            <v>WI23_Zetschegasse</v>
          </cell>
          <cell r="D2085">
            <v>1</v>
          </cell>
          <cell r="E2085">
            <v>1</v>
          </cell>
          <cell r="F2085">
            <v>4.0599999999999996</v>
          </cell>
          <cell r="G2085">
            <v>49.51</v>
          </cell>
          <cell r="H2085">
            <v>0.99</v>
          </cell>
          <cell r="I2085">
            <v>12.01</v>
          </cell>
          <cell r="J2085">
            <v>165.5</v>
          </cell>
        </row>
        <row r="2086">
          <cell r="A2086" t="str">
            <v>BSC_Wien_D</v>
          </cell>
          <cell r="B2086">
            <v>184</v>
          </cell>
          <cell r="C2086" t="str">
            <v>WI23_Zetschegasse</v>
          </cell>
          <cell r="D2086">
            <v>1</v>
          </cell>
          <cell r="E2086">
            <v>2</v>
          </cell>
          <cell r="F2086">
            <v>3.71</v>
          </cell>
          <cell r="G2086">
            <v>45.21</v>
          </cell>
          <cell r="H2086">
            <v>0.91</v>
          </cell>
          <cell r="I2086">
            <v>11.12</v>
          </cell>
          <cell r="J2086">
            <v>153.22</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fik-Struktur"/>
      <sheetName val="Configuration"/>
      <sheetName val="Kons.kontrollblatt"/>
      <sheetName val="DSM(ELIM)"/>
      <sheetName val="Einzelgesellschaften (Input)"/>
      <sheetName val="Einzelgesellschaften (Korrektu)"/>
      <sheetName val="Einzelgesellschaften (HB1)"/>
      <sheetName val="Einzelgesellschaften (AnpHB2)"/>
      <sheetName val="Einzelgesellschaften (HB2)"/>
      <sheetName val="Einzelgesellschaften (Cons)"/>
      <sheetName val="Einzelgesellschaften (Contribu)"/>
      <sheetName val="EurotoolsXRates"/>
      <sheetName val="Settings"/>
    </sheetNames>
    <sheetDataSet>
      <sheetData sheetId="0" refreshError="1"/>
      <sheetData sheetId="1" refreshError="1">
        <row r="3">
          <cell r="B3" t="str">
            <v>T-Sonstiges Division</v>
          </cell>
        </row>
        <row r="4">
          <cell r="B4" t="str">
            <v>12</v>
          </cell>
        </row>
        <row r="7">
          <cell r="B7" t="str">
            <v>Budget2002</v>
          </cell>
        </row>
        <row r="8">
          <cell r="B8" t="str">
            <v>M.YTD</v>
          </cell>
        </row>
        <row r="9">
          <cell r="B9" t="str">
            <v>EUR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upload_all KPI Input"/>
      <sheetName val="Basic Settings"/>
    </sheetNames>
    <sheetDataSet>
      <sheetData sheetId="0" refreshError="1">
        <row r="9">
          <cell r="C9" t="str">
            <v>Actual</v>
          </cell>
        </row>
        <row r="10">
          <cell r="C10" t="str">
            <v>SEE: HT Hrvatske telekomunikacije d</v>
          </cell>
        </row>
        <row r="11">
          <cell r="C11">
            <v>2012</v>
          </cell>
        </row>
      </sheetData>
      <sheetData sheetId="1" refreshError="1"/>
      <sheetData sheetId="2" refreshError="1">
        <row r="2">
          <cell r="D2" t="str">
            <v>FK_SCENARIO_NAME</v>
          </cell>
          <cell r="E2" t="str">
            <v>FK_SCENARIO</v>
          </cell>
          <cell r="H2" t="str">
            <v>ID_YEAR</v>
          </cell>
          <cell r="J2" t="str">
            <v>ENTITY_NAME</v>
          </cell>
          <cell r="K2" t="str">
            <v>STG_ENTITY_NAME</v>
          </cell>
          <cell r="L2" t="str">
            <v>STG_ENTITY_CODE</v>
          </cell>
        </row>
        <row r="3">
          <cell r="D3" t="str">
            <v>Actual</v>
          </cell>
          <cell r="E3" t="str">
            <v>MIPACT1</v>
          </cell>
          <cell r="H3">
            <v>2004</v>
          </cell>
          <cell r="J3" t="str">
            <v>DTAG: DT - DT Wor Inp&amp;Adj</v>
          </cell>
          <cell r="K3" t="str">
            <v>YSDT</v>
          </cell>
          <cell r="L3" t="str">
            <v>YSDT</v>
          </cell>
        </row>
        <row r="4">
          <cell r="D4" t="str">
            <v>Actual Alternative</v>
          </cell>
          <cell r="E4" t="str">
            <v>MIPACT2</v>
          </cell>
          <cell r="H4">
            <v>2005</v>
          </cell>
          <cell r="J4" t="str">
            <v>DTAG: Dummy DT</v>
          </cell>
          <cell r="K4" t="str">
            <v>8600</v>
          </cell>
          <cell r="L4" t="str">
            <v>8600</v>
          </cell>
        </row>
        <row r="5">
          <cell r="D5" t="str">
            <v>Actual Test</v>
          </cell>
          <cell r="E5" t="str">
            <v>MIPACT3</v>
          </cell>
          <cell r="H5">
            <v>2006</v>
          </cell>
          <cell r="J5" t="str">
            <v>DTAG: Dummy DTW</v>
          </cell>
          <cell r="K5" t="str">
            <v>8888</v>
          </cell>
          <cell r="L5" t="str">
            <v>8888</v>
          </cell>
        </row>
        <row r="6">
          <cell r="D6" t="str">
            <v>Actual XR</v>
          </cell>
          <cell r="E6" t="str">
            <v>MIPACTXR</v>
          </cell>
          <cell r="H6">
            <v>2007</v>
          </cell>
          <cell r="J6" t="str">
            <v>DTAG: SonstFrDritte</v>
          </cell>
          <cell r="K6" t="str">
            <v>999999</v>
          </cell>
          <cell r="L6" t="str">
            <v>999999</v>
          </cell>
        </row>
        <row r="7">
          <cell r="D7" t="str">
            <v>Budget Alternative</v>
          </cell>
          <cell r="E7" t="str">
            <v>MIPBUD2</v>
          </cell>
          <cell r="H7">
            <v>2008</v>
          </cell>
          <cell r="J7" t="str">
            <v>EU: Adjustments EUDT</v>
          </cell>
          <cell r="K7" t="str">
            <v>102504</v>
          </cell>
          <cell r="L7" t="str">
            <v>102504</v>
          </cell>
        </row>
        <row r="8">
          <cell r="D8" t="str">
            <v>Budget TP</v>
          </cell>
          <cell r="E8" t="str">
            <v>MIPBUD6</v>
          </cell>
          <cell r="H8">
            <v>2009</v>
          </cell>
          <cell r="J8" t="str">
            <v>EU: Carcom Warszawa Sp. z o.o.</v>
          </cell>
          <cell r="K8" t="str">
            <v>1424</v>
          </cell>
          <cell r="L8" t="str">
            <v>1424</v>
          </cell>
        </row>
        <row r="9">
          <cell r="D9" t="str">
            <v>Budget 1</v>
          </cell>
          <cell r="E9" t="str">
            <v>MIPBUD1</v>
          </cell>
          <cell r="H9">
            <v>2010</v>
          </cell>
          <cell r="J9" t="str">
            <v>EU: CMobil</v>
          </cell>
          <cell r="L9" t="str">
            <v>0191</v>
          </cell>
        </row>
        <row r="10">
          <cell r="D10" t="str">
            <v>Budget 3</v>
          </cell>
          <cell r="E10" t="str">
            <v>MIPBUD3</v>
          </cell>
          <cell r="H10">
            <v>2011</v>
          </cell>
          <cell r="J10" t="str">
            <v>EU: Elektrim Autoinvest S.A.</v>
          </cell>
          <cell r="K10" t="str">
            <v>1425</v>
          </cell>
          <cell r="L10" t="str">
            <v>1425</v>
          </cell>
        </row>
        <row r="11">
          <cell r="D11" t="str">
            <v>Budget 4</v>
          </cell>
          <cell r="E11" t="str">
            <v>MIPBUD4</v>
          </cell>
          <cell r="H11">
            <v>2012</v>
          </cell>
          <cell r="J11" t="str">
            <v>EU: EU HQ Adj</v>
          </cell>
          <cell r="K11" t="str">
            <v>YSEUHQ</v>
          </cell>
          <cell r="L11" t="str">
            <v>YSEUHQ</v>
          </cell>
        </row>
        <row r="12">
          <cell r="D12" t="str">
            <v>Budget 5</v>
          </cell>
          <cell r="E12" t="str">
            <v>MIPBUD5</v>
          </cell>
          <cell r="H12">
            <v>2013</v>
          </cell>
          <cell r="J12" t="str">
            <v>EU: EU OP Adj</v>
          </cell>
          <cell r="K12" t="str">
            <v>YSEUNO</v>
          </cell>
          <cell r="L12" t="str">
            <v>YSEUNO</v>
          </cell>
        </row>
        <row r="13">
          <cell r="D13" t="str">
            <v>Final Budget</v>
          </cell>
          <cell r="E13" t="str">
            <v>MIPBUDF1</v>
          </cell>
          <cell r="H13">
            <v>2014</v>
          </cell>
          <cell r="J13" t="str">
            <v>EU: EU Other adj</v>
          </cell>
          <cell r="K13" t="str">
            <v>YSEUOS</v>
          </cell>
          <cell r="L13" t="str">
            <v>YSEUOS</v>
          </cell>
        </row>
        <row r="14">
          <cell r="D14" t="str">
            <v>Flash</v>
          </cell>
          <cell r="E14" t="str">
            <v>MIPFLA1</v>
          </cell>
          <cell r="H14">
            <v>2015</v>
          </cell>
          <cell r="J14" t="str">
            <v>EU: EU shares of former TMO Int. AG</v>
          </cell>
          <cell r="L14" t="str">
            <v>102502</v>
          </cell>
        </row>
        <row r="15">
          <cell r="D15" t="str">
            <v>Forecast Reference Point</v>
          </cell>
          <cell r="E15" t="str">
            <v>MIPFORRP</v>
          </cell>
          <cell r="H15">
            <v>2016</v>
          </cell>
          <cell r="J15" t="str">
            <v>EU: Everything Everywhere Limited</v>
          </cell>
          <cell r="K15" t="str">
            <v>0503</v>
          </cell>
          <cell r="L15" t="str">
            <v>0503</v>
          </cell>
        </row>
        <row r="16">
          <cell r="D16" t="str">
            <v>Forecast 1</v>
          </cell>
          <cell r="E16" t="str">
            <v>MIPFOR1</v>
          </cell>
          <cell r="H16">
            <v>2017</v>
          </cell>
          <cell r="J16" t="str">
            <v>EU: Holdco</v>
          </cell>
          <cell r="L16" t="str">
            <v>0780</v>
          </cell>
        </row>
        <row r="17">
          <cell r="D17" t="str">
            <v>Forecast 2+10</v>
          </cell>
          <cell r="E17" t="str">
            <v>MIPFOR2</v>
          </cell>
          <cell r="H17">
            <v>2018</v>
          </cell>
          <cell r="J17" t="str">
            <v>EU: ICSS</v>
          </cell>
          <cell r="L17" t="str">
            <v>102503</v>
          </cell>
        </row>
        <row r="18">
          <cell r="D18" t="str">
            <v>Forecast 3+9</v>
          </cell>
          <cell r="E18" t="str">
            <v>MIPFOR3</v>
          </cell>
          <cell r="H18">
            <v>2019</v>
          </cell>
          <cell r="J18" t="str">
            <v>EU: ICSS/MNC Adj</v>
          </cell>
          <cell r="K18" t="str">
            <v>YSICMN</v>
          </cell>
          <cell r="L18" t="str">
            <v>YSICMN</v>
          </cell>
        </row>
        <row r="19">
          <cell r="D19" t="str">
            <v>Forecast 4</v>
          </cell>
          <cell r="E19" t="str">
            <v>MIPFOR4</v>
          </cell>
          <cell r="H19">
            <v>2020</v>
          </cell>
          <cell r="J19" t="str">
            <v>EU: LH-WLAN</v>
          </cell>
          <cell r="L19" t="str">
            <v>0518</v>
          </cell>
        </row>
        <row r="20">
          <cell r="D20" t="str">
            <v>Forecast 5+7</v>
          </cell>
          <cell r="E20" t="str">
            <v>MIPFOR5</v>
          </cell>
          <cell r="J20" t="str">
            <v>EU: MNC Multinational Companies</v>
          </cell>
          <cell r="L20" t="str">
            <v>102501</v>
          </cell>
        </row>
        <row r="21">
          <cell r="D21" t="str">
            <v>Forecast 6+6</v>
          </cell>
          <cell r="E21" t="str">
            <v>MIPFOR6</v>
          </cell>
          <cell r="J21" t="str">
            <v>EU: Online</v>
          </cell>
          <cell r="L21" t="str">
            <v>0547</v>
          </cell>
        </row>
        <row r="22">
          <cell r="D22" t="str">
            <v>Forecast 8+4</v>
          </cell>
          <cell r="E22" t="str">
            <v>MIPFOR8</v>
          </cell>
          <cell r="J22" t="str">
            <v>EU: PTC</v>
          </cell>
          <cell r="K22" t="str">
            <v>TMPL</v>
          </cell>
          <cell r="L22" t="str">
            <v>0179</v>
          </cell>
        </row>
        <row r="23">
          <cell r="D23" t="str">
            <v>Forecast 9+3</v>
          </cell>
          <cell r="E23" t="str">
            <v>MIPFOR9</v>
          </cell>
          <cell r="J23" t="str">
            <v>EU: SE - T-Mobile Austria Group (H2)</v>
          </cell>
          <cell r="K23" t="str">
            <v>H2EUAT</v>
          </cell>
          <cell r="L23" t="str">
            <v>H2EUAT</v>
          </cell>
        </row>
        <row r="24">
          <cell r="D24" t="str">
            <v>iPF 2005 - Final 01</v>
          </cell>
          <cell r="E24" t="str">
            <v>MIPIPF1</v>
          </cell>
          <cell r="J24" t="str">
            <v>EU: SE - T-Mobile Netherland Mobile Group (H2)</v>
          </cell>
          <cell r="K24" t="str">
            <v>H2EUNM</v>
          </cell>
          <cell r="L24" t="str">
            <v>H2EUNM</v>
          </cell>
        </row>
        <row r="25">
          <cell r="D25" t="str">
            <v>iPF 2005 - Final 02</v>
          </cell>
          <cell r="E25" t="str">
            <v>MIPIPF2</v>
          </cell>
          <cell r="J25" t="str">
            <v>EU: SE - Westeuropa Input &amp; Adjustment</v>
          </cell>
          <cell r="K25" t="str">
            <v>YSSEEU</v>
          </cell>
          <cell r="L25" t="str">
            <v>YSSEEU</v>
          </cell>
        </row>
        <row r="26">
          <cell r="D26" t="str">
            <v>iPF 2005 - Final 03</v>
          </cell>
          <cell r="E26" t="str">
            <v>MIPIPF3</v>
          </cell>
          <cell r="J26" t="str">
            <v>EU: tele.ring</v>
          </cell>
          <cell r="K26" t="str">
            <v>tele.ring</v>
          </cell>
          <cell r="L26" t="str">
            <v>0525</v>
          </cell>
        </row>
        <row r="27">
          <cell r="D27" t="str">
            <v>iPF 2006</v>
          </cell>
          <cell r="E27" t="str">
            <v>MIPIPF4</v>
          </cell>
          <cell r="J27" t="str">
            <v>EU: TM Global</v>
          </cell>
          <cell r="L27" t="str">
            <v>0514</v>
          </cell>
        </row>
        <row r="28">
          <cell r="D28" t="str">
            <v>iPF 2006 Frozen TMO</v>
          </cell>
          <cell r="E28" t="str">
            <v>MIPIPFBAK3</v>
          </cell>
          <cell r="J28" t="str">
            <v>EU: TM Global 2</v>
          </cell>
          <cell r="L28" t="str">
            <v>0791</v>
          </cell>
        </row>
        <row r="29">
          <cell r="D29" t="str">
            <v>iPF 2006 Frozen 1</v>
          </cell>
          <cell r="E29" t="str">
            <v>MIPIPFBAK1</v>
          </cell>
          <cell r="J29" t="str">
            <v>EU: TM Worldwide</v>
          </cell>
          <cell r="L29" t="str">
            <v>0360</v>
          </cell>
        </row>
        <row r="30">
          <cell r="D30" t="str">
            <v>iPF 2006 Frozen 2</v>
          </cell>
          <cell r="E30" t="str">
            <v>MIPIPFBAK2</v>
          </cell>
          <cell r="J30" t="str">
            <v>EU: TMA</v>
          </cell>
          <cell r="K30" t="str">
            <v>TMA</v>
          </cell>
          <cell r="L30" t="str">
            <v>0159</v>
          </cell>
        </row>
        <row r="31">
          <cell r="D31" t="str">
            <v>iPF 2007</v>
          </cell>
          <cell r="E31" t="str">
            <v>MIPIPF5</v>
          </cell>
          <cell r="J31" t="str">
            <v>EU: TMA Input&amp;adju</v>
          </cell>
          <cell r="K31" t="str">
            <v>YSEUAT</v>
          </cell>
          <cell r="L31" t="str">
            <v>YSEUAT</v>
          </cell>
        </row>
        <row r="32">
          <cell r="D32" t="str">
            <v>iPF 2007 - Final 2007</v>
          </cell>
          <cell r="E32" t="str">
            <v>MIPIPF54</v>
          </cell>
          <cell r="J32" t="str">
            <v>EU: TMA local share</v>
          </cell>
          <cell r="K32" t="str">
            <v>MI02</v>
          </cell>
          <cell r="L32" t="str">
            <v>MI02</v>
          </cell>
        </row>
        <row r="33">
          <cell r="D33" t="str">
            <v>iPF 2007 Frozen TMO</v>
          </cell>
          <cell r="E33" t="str">
            <v>MIPIPF53</v>
          </cell>
          <cell r="J33" t="str">
            <v>EU: TMCZ</v>
          </cell>
          <cell r="K33" t="str">
            <v>TMCZ</v>
          </cell>
          <cell r="L33" t="str">
            <v>0246</v>
          </cell>
        </row>
        <row r="34">
          <cell r="D34" t="str">
            <v>iPF 2007 Frozen 1</v>
          </cell>
          <cell r="E34" t="str">
            <v>MIPIPF51</v>
          </cell>
          <cell r="J34" t="str">
            <v>EU: TMCZ local share</v>
          </cell>
          <cell r="K34" t="str">
            <v>MI01</v>
          </cell>
          <cell r="L34" t="str">
            <v>MI01</v>
          </cell>
        </row>
        <row r="35">
          <cell r="D35" t="str">
            <v>iPF 2007 Frozen 2</v>
          </cell>
          <cell r="E35" t="str">
            <v>MIPIPF52</v>
          </cell>
          <cell r="J35" t="str">
            <v>EU: TMNL</v>
          </cell>
          <cell r="K35" t="str">
            <v>TMNL</v>
          </cell>
          <cell r="L35" t="str">
            <v>0606</v>
          </cell>
        </row>
        <row r="36">
          <cell r="D36" t="str">
            <v>iPF 2008</v>
          </cell>
          <cell r="E36" t="str">
            <v>MIPIPF6</v>
          </cell>
          <cell r="J36" t="str">
            <v>EU: TMNL Adj</v>
          </cell>
          <cell r="K36" t="str">
            <v>YSEUNM</v>
          </cell>
          <cell r="L36" t="str">
            <v>YSEUNM</v>
          </cell>
        </row>
        <row r="37">
          <cell r="D37" t="str">
            <v>iPF 2008 Frozen TMO</v>
          </cell>
          <cell r="E37" t="str">
            <v>MIPIPF63</v>
          </cell>
          <cell r="J37" t="str">
            <v>EU: TMNL Group Adj</v>
          </cell>
          <cell r="K37" t="str">
            <v>YSEUNL</v>
          </cell>
          <cell r="L37" t="str">
            <v>YSEUNL</v>
          </cell>
        </row>
        <row r="38">
          <cell r="D38" t="str">
            <v>iPF 2008 Frozen 1</v>
          </cell>
          <cell r="E38" t="str">
            <v>MIPIPF61</v>
          </cell>
          <cell r="J38" t="str">
            <v>EU: TMNL local share</v>
          </cell>
          <cell r="K38" t="str">
            <v>MI03</v>
          </cell>
          <cell r="L38" t="str">
            <v>MI03</v>
          </cell>
        </row>
        <row r="39">
          <cell r="D39" t="str">
            <v>iPF 2008 Frozen 2</v>
          </cell>
          <cell r="E39" t="str">
            <v>MIPIPF62</v>
          </cell>
          <cell r="J39" t="str">
            <v>EU: TMO GZG</v>
          </cell>
          <cell r="K39" t="str">
            <v>1373</v>
          </cell>
          <cell r="L39" t="str">
            <v>1373</v>
          </cell>
        </row>
        <row r="40">
          <cell r="D40" t="str">
            <v>iPF 2009</v>
          </cell>
          <cell r="E40" t="str">
            <v>MIPIPF7</v>
          </cell>
          <cell r="J40" t="str">
            <v>EU: TMO Sonstige</v>
          </cell>
          <cell r="K40" t="str">
            <v>8866</v>
          </cell>
          <cell r="L40" t="str">
            <v>8866</v>
          </cell>
        </row>
        <row r="41">
          <cell r="D41" t="str">
            <v>iPF 2009 Frozen TMO</v>
          </cell>
          <cell r="E41" t="str">
            <v>MIPIPF73</v>
          </cell>
          <cell r="J41" t="str">
            <v>EU: T-Mobile Poland Holding Nr. 1</v>
          </cell>
          <cell r="L41" t="str">
            <v>0463</v>
          </cell>
        </row>
        <row r="42">
          <cell r="D42" t="str">
            <v>iPF 2009 Frozen 1</v>
          </cell>
          <cell r="E42" t="str">
            <v>MIPIPF71</v>
          </cell>
          <cell r="J42" t="str">
            <v>EU: T-Mobile UK Holding Neu</v>
          </cell>
          <cell r="K42" t="str">
            <v>0540</v>
          </cell>
          <cell r="L42" t="str">
            <v>0540</v>
          </cell>
        </row>
        <row r="43">
          <cell r="D43" t="str">
            <v>iPF 2009 Frozen 2</v>
          </cell>
          <cell r="E43" t="str">
            <v>MIPIPF72</v>
          </cell>
          <cell r="J43" t="str">
            <v>EU: TMUK</v>
          </cell>
          <cell r="K43" t="str">
            <v>TMUK</v>
          </cell>
          <cell r="L43" t="str">
            <v>0500</v>
          </cell>
        </row>
        <row r="44">
          <cell r="D44" t="str">
            <v>iPF 2011-2014</v>
          </cell>
          <cell r="E44" t="str">
            <v>MIPIPF8</v>
          </cell>
          <cell r="J44" t="str">
            <v>EU: TMUK Held for sale</v>
          </cell>
          <cell r="K44" t="str">
            <v>EUUK</v>
          </cell>
          <cell r="L44" t="str">
            <v>EUUK</v>
          </cell>
        </row>
        <row r="45">
          <cell r="D45" t="str">
            <v>iPF 2011-2014 Frozen 1</v>
          </cell>
          <cell r="E45" t="str">
            <v>MIPIPF81</v>
          </cell>
          <cell r="J45" t="str">
            <v>EU: TMUK Inp&amp;Adj</v>
          </cell>
          <cell r="K45" t="str">
            <v>YSEUUK</v>
          </cell>
          <cell r="L45" t="str">
            <v>YSEUUK</v>
          </cell>
        </row>
        <row r="46">
          <cell r="D46" t="str">
            <v>iPF 2011-2014 Frozen 2</v>
          </cell>
          <cell r="E46" t="str">
            <v>MIPIPF82</v>
          </cell>
          <cell r="J46" t="str">
            <v>GER: 1. DFMG</v>
          </cell>
          <cell r="K46" t="str">
            <v>0764</v>
          </cell>
          <cell r="L46" t="str">
            <v>0764</v>
          </cell>
        </row>
        <row r="47">
          <cell r="D47" t="str">
            <v>iPF 2011-2014 Frozen 3</v>
          </cell>
          <cell r="E47" t="str">
            <v>MIPIPF83</v>
          </cell>
          <cell r="J47" t="str">
            <v>GER: AB Inp&amp;Adj</v>
          </cell>
          <cell r="K47" t="str">
            <v>YS56</v>
          </cell>
          <cell r="L47" t="str">
            <v>YS56</v>
          </cell>
        </row>
        <row r="48">
          <cell r="D48" t="str">
            <v>iPF 2012-2015 Goal Alignment</v>
          </cell>
          <cell r="E48" t="str">
            <v>MIPIPF99</v>
          </cell>
          <cell r="J48" t="str">
            <v>GER: Accumio Fin. S.</v>
          </cell>
          <cell r="K48" t="str">
            <v>0792</v>
          </cell>
          <cell r="L48" t="str">
            <v>0792</v>
          </cell>
        </row>
        <row r="49">
          <cell r="D49" t="str">
            <v>iPF 2012-2015 Goal Alignment 1</v>
          </cell>
          <cell r="E49" t="str">
            <v>MIPIPF991</v>
          </cell>
          <cell r="J49" t="str">
            <v>GER: Active Billing</v>
          </cell>
          <cell r="K49" t="str">
            <v>1339</v>
          </cell>
          <cell r="L49" t="str">
            <v>1339</v>
          </cell>
        </row>
        <row r="50">
          <cell r="D50" t="str">
            <v>iPF 2012-2015 Goal Alignment 2</v>
          </cell>
          <cell r="E50" t="str">
            <v>MIPIPF992</v>
          </cell>
          <cell r="J50" t="str">
            <v>GER: Active Billing Beamte</v>
          </cell>
          <cell r="K50" t="str">
            <v>102013</v>
          </cell>
          <cell r="L50" t="str">
            <v>102013</v>
          </cell>
        </row>
        <row r="51">
          <cell r="D51" t="str">
            <v>iPF 2012-2015 Goal Alignment 3</v>
          </cell>
          <cell r="E51" t="str">
            <v>MIPIPF993</v>
          </cell>
          <cell r="J51" t="str">
            <v>GER: ActiveBilling</v>
          </cell>
          <cell r="K51" t="str">
            <v>133956</v>
          </cell>
          <cell r="L51" t="str">
            <v>133956</v>
          </cell>
        </row>
        <row r="52">
          <cell r="D52" t="str">
            <v>iPF 2012-2015 Goal Communication</v>
          </cell>
          <cell r="E52" t="str">
            <v>MIPIPF9</v>
          </cell>
          <cell r="J52" t="str">
            <v>GER: anderen GER-Ges zgw Beamte</v>
          </cell>
          <cell r="K52" t="str">
            <v>102015</v>
          </cell>
          <cell r="L52" t="str">
            <v>102015</v>
          </cell>
        </row>
        <row r="53">
          <cell r="D53" t="str">
            <v>iPF 2012-2015 Goal Communication TP</v>
          </cell>
          <cell r="E53" t="str">
            <v>MIPIPF94</v>
          </cell>
          <cell r="J53" t="str">
            <v>GER: ASPM Holding B.V.</v>
          </cell>
          <cell r="K53" t="str">
            <v>1173</v>
          </cell>
          <cell r="L53" t="str">
            <v>1173</v>
          </cell>
        </row>
        <row r="54">
          <cell r="D54" t="str">
            <v>iPF 2012-2015 Goal Communication 1</v>
          </cell>
          <cell r="E54" t="str">
            <v>MIPIPF91</v>
          </cell>
          <cell r="J54" t="str">
            <v>GER: AtradaNürnberg</v>
          </cell>
          <cell r="K54" t="str">
            <v>1102</v>
          </cell>
          <cell r="L54" t="str">
            <v>1102</v>
          </cell>
        </row>
        <row r="55">
          <cell r="D55" t="str">
            <v>iPF 2012-2015 Goal Communication 2</v>
          </cell>
          <cell r="E55" t="str">
            <v>MIPIPF92</v>
          </cell>
          <cell r="J55" t="str">
            <v>GER: AutoScout24 AG</v>
          </cell>
          <cell r="K55" t="str">
            <v>1142</v>
          </cell>
          <cell r="L55" t="str">
            <v>1142</v>
          </cell>
        </row>
        <row r="56">
          <cell r="D56" t="str">
            <v>iPF 2012-2015 Goal Communication 3</v>
          </cell>
          <cell r="E56" t="str">
            <v>MIPIPF93</v>
          </cell>
          <cell r="J56" t="str">
            <v>GER: AutoScout24 AS</v>
          </cell>
          <cell r="K56" t="str">
            <v>1152</v>
          </cell>
          <cell r="L56" t="str">
            <v>1152</v>
          </cell>
        </row>
        <row r="57">
          <cell r="D57" t="str">
            <v>NatCo Calculations (FC 1)</v>
          </cell>
          <cell r="E57" t="str">
            <v>MIPFORC</v>
          </cell>
          <cell r="J57" t="str">
            <v>GER: AutoScout24 Bel</v>
          </cell>
          <cell r="K57" t="str">
            <v>1146</v>
          </cell>
          <cell r="L57" t="str">
            <v>1146</v>
          </cell>
        </row>
        <row r="58">
          <cell r="D58" t="str">
            <v>Obligo 1 (hist)</v>
          </cell>
          <cell r="E58" t="str">
            <v>MIPOBL1</v>
          </cell>
          <cell r="J58" t="str">
            <v>GER: AutoScout24 Esp</v>
          </cell>
          <cell r="K58" t="str">
            <v>1144</v>
          </cell>
          <cell r="L58" t="str">
            <v>1144</v>
          </cell>
        </row>
        <row r="59">
          <cell r="D59" t="str">
            <v>Revised Budget</v>
          </cell>
          <cell r="E59" t="str">
            <v>MIPBUDREV1</v>
          </cell>
          <cell r="J59" t="str">
            <v>GER: AutoScout24 Fra</v>
          </cell>
          <cell r="K59" t="str">
            <v>1151</v>
          </cell>
          <cell r="L59" t="str">
            <v>1151</v>
          </cell>
        </row>
        <row r="60">
          <cell r="D60" t="str">
            <v>TMO Calculations (FC 2)</v>
          </cell>
          <cell r="E60" t="str">
            <v>MIPFORC2</v>
          </cell>
          <cell r="J60" t="str">
            <v>GER: AutoScout24 Gmb</v>
          </cell>
          <cell r="K60" t="str">
            <v>1143</v>
          </cell>
          <cell r="L60" t="str">
            <v>1143</v>
          </cell>
        </row>
        <row r="61">
          <cell r="J61" t="str">
            <v>GER: AutoScout24 Ita</v>
          </cell>
          <cell r="K61" t="str">
            <v>1148</v>
          </cell>
          <cell r="L61" t="str">
            <v>1148</v>
          </cell>
        </row>
        <row r="62">
          <cell r="J62" t="str">
            <v>GER: AutoScout24 Ned</v>
          </cell>
          <cell r="K62" t="str">
            <v>1150</v>
          </cell>
          <cell r="L62" t="str">
            <v>1150</v>
          </cell>
        </row>
        <row r="63">
          <cell r="J63" t="str">
            <v>GER: AutoScout24 vertical Input &amp; Adjustment</v>
          </cell>
          <cell r="K63" t="str">
            <v>YSGE76</v>
          </cell>
          <cell r="L63" t="str">
            <v>YSGE76</v>
          </cell>
        </row>
        <row r="64">
          <cell r="J64" t="str">
            <v>GER: BD Center</v>
          </cell>
          <cell r="K64" t="str">
            <v>100191</v>
          </cell>
          <cell r="L64" t="str">
            <v>100191</v>
          </cell>
        </row>
        <row r="65">
          <cell r="J65" t="str">
            <v>GER: Beamte TS</v>
          </cell>
          <cell r="K65" t="str">
            <v>1013</v>
          </cell>
          <cell r="L65" t="str">
            <v>1013</v>
          </cell>
        </row>
        <row r="66">
          <cell r="J66" t="str">
            <v>GER: BTS Center</v>
          </cell>
          <cell r="K66" t="str">
            <v>100192</v>
          </cell>
          <cell r="L66" t="str">
            <v>100192</v>
          </cell>
        </row>
        <row r="67">
          <cell r="J67" t="str">
            <v>GER: Business D DTAG</v>
          </cell>
          <cell r="K67" t="str">
            <v>100131</v>
          </cell>
          <cell r="L67" t="str">
            <v>100131</v>
          </cell>
        </row>
        <row r="68">
          <cell r="J68" t="str">
            <v>GER: Business I DTAG</v>
          </cell>
          <cell r="K68" t="str">
            <v>100134</v>
          </cell>
          <cell r="L68" t="str">
            <v>100134</v>
          </cell>
        </row>
        <row r="69">
          <cell r="J69" t="str">
            <v>GER: Business Inp&amp;Adj</v>
          </cell>
          <cell r="K69" t="str">
            <v>YS53</v>
          </cell>
          <cell r="L69" t="str">
            <v>YS53</v>
          </cell>
        </row>
        <row r="70">
          <cell r="J70" t="str">
            <v>GER: Business TS DTAG</v>
          </cell>
          <cell r="K70" t="str">
            <v>100132</v>
          </cell>
          <cell r="L70" t="str">
            <v>100132</v>
          </cell>
        </row>
        <row r="71">
          <cell r="J71" t="str">
            <v>GER: CBS GmbH</v>
          </cell>
          <cell r="K71" t="str">
            <v>1407</v>
          </cell>
          <cell r="L71" t="str">
            <v>1407</v>
          </cell>
        </row>
        <row r="72">
          <cell r="J72" t="str">
            <v>GER: CEE DTAG</v>
          </cell>
          <cell r="K72" t="str">
            <v>100128</v>
          </cell>
          <cell r="L72" t="str">
            <v>100128</v>
          </cell>
        </row>
        <row r="73">
          <cell r="J73" t="str">
            <v>GER: ClickandBuy Int. Ltd</v>
          </cell>
          <cell r="K73" t="str">
            <v>1406</v>
          </cell>
          <cell r="L73" t="str">
            <v>1406</v>
          </cell>
        </row>
        <row r="74">
          <cell r="J74" t="str">
            <v>GER: ClickandBuy International AG</v>
          </cell>
          <cell r="K74" t="str">
            <v>1404</v>
          </cell>
          <cell r="L74" t="str">
            <v>1404</v>
          </cell>
        </row>
        <row r="75">
          <cell r="J75" t="str">
            <v>GER: ClickandBuy Mark.</v>
          </cell>
          <cell r="K75" t="str">
            <v>1405</v>
          </cell>
          <cell r="L75" t="str">
            <v>1405</v>
          </cell>
        </row>
        <row r="76">
          <cell r="J76" t="str">
            <v>GER: ClickandBuy Marketing Inc.</v>
          </cell>
          <cell r="K76" t="str">
            <v>1409</v>
          </cell>
          <cell r="L76" t="str">
            <v>1409</v>
          </cell>
        </row>
        <row r="77">
          <cell r="J77" t="str">
            <v>GER: ClickandBuy Private Ltd.</v>
          </cell>
          <cell r="K77" t="str">
            <v>1410</v>
          </cell>
          <cell r="L77" t="str">
            <v>1410</v>
          </cell>
        </row>
        <row r="78">
          <cell r="J78" t="str">
            <v>GER: Congstar GmbH</v>
          </cell>
          <cell r="K78" t="str">
            <v>1165</v>
          </cell>
          <cell r="L78" t="str">
            <v>1165</v>
          </cell>
        </row>
        <row r="79">
          <cell r="J79" t="str">
            <v>GER: Consumer DTAG</v>
          </cell>
          <cell r="K79" t="str">
            <v>100117</v>
          </cell>
          <cell r="L79" t="str">
            <v>100117</v>
          </cell>
        </row>
        <row r="80">
          <cell r="J80" t="str">
            <v>GER: Cronon AG</v>
          </cell>
          <cell r="K80" t="str">
            <v>1397</v>
          </cell>
          <cell r="L80" t="str">
            <v>1397</v>
          </cell>
        </row>
        <row r="81">
          <cell r="J81" t="str">
            <v>GER: DFMG</v>
          </cell>
          <cell r="K81" t="str">
            <v>0716</v>
          </cell>
          <cell r="L81" t="str">
            <v>0716</v>
          </cell>
        </row>
        <row r="82">
          <cell r="J82" t="str">
            <v>GER: DFMG Holding</v>
          </cell>
          <cell r="K82" t="str">
            <v>0359</v>
          </cell>
          <cell r="L82" t="str">
            <v>0359</v>
          </cell>
        </row>
        <row r="83">
          <cell r="J83" t="str">
            <v>GER: DFMG Inp&amp;Adj</v>
          </cell>
          <cell r="K83" t="str">
            <v>YS59</v>
          </cell>
          <cell r="L83" t="str">
            <v>YS59</v>
          </cell>
        </row>
        <row r="84">
          <cell r="J84" t="str">
            <v>GER: DFMG2</v>
          </cell>
          <cell r="K84" t="str">
            <v>DFMG2</v>
          </cell>
          <cell r="L84" t="str">
            <v>0773</v>
          </cell>
        </row>
        <row r="85">
          <cell r="J85" t="str">
            <v>GER: DT GK AGB</v>
          </cell>
          <cell r="K85" t="str">
            <v>1021</v>
          </cell>
          <cell r="L85" t="str">
            <v>1021</v>
          </cell>
        </row>
        <row r="86">
          <cell r="J86" t="str">
            <v>GER: DT GK Beamte</v>
          </cell>
          <cell r="K86" t="str">
            <v>1023</v>
          </cell>
          <cell r="L86" t="str">
            <v>1023</v>
          </cell>
        </row>
        <row r="87">
          <cell r="J87" t="str">
            <v>GER: DT GK Lösungen</v>
          </cell>
          <cell r="K87" t="str">
            <v>1022</v>
          </cell>
          <cell r="L87" t="str">
            <v>1022</v>
          </cell>
        </row>
        <row r="88">
          <cell r="J88" t="str">
            <v>GER: DT GK zgw Beamte</v>
          </cell>
          <cell r="K88" t="str">
            <v>102023</v>
          </cell>
          <cell r="L88" t="str">
            <v>102023</v>
          </cell>
        </row>
        <row r="89">
          <cell r="J89" t="str">
            <v>GER: DT KS Beamte</v>
          </cell>
          <cell r="K89" t="str">
            <v>102017</v>
          </cell>
          <cell r="L89" t="str">
            <v>102017</v>
          </cell>
        </row>
        <row r="90">
          <cell r="J90" t="str">
            <v>GER: DT KS GmbH</v>
          </cell>
          <cell r="K90" t="str">
            <v>1342</v>
          </cell>
          <cell r="L90" t="str">
            <v>1342</v>
          </cell>
        </row>
        <row r="91">
          <cell r="J91" t="str">
            <v>GER: DT NP Beamte</v>
          </cell>
          <cell r="K91" t="str">
            <v>102019</v>
          </cell>
          <cell r="L91" t="str">
            <v>102019</v>
          </cell>
        </row>
        <row r="92">
          <cell r="J92" t="str">
            <v>GER: DT NP GmbH</v>
          </cell>
          <cell r="K92" t="str">
            <v>1341</v>
          </cell>
          <cell r="L92" t="str">
            <v>1341</v>
          </cell>
        </row>
        <row r="93">
          <cell r="J93" t="str">
            <v>GER: DT TS Beamte</v>
          </cell>
          <cell r="K93" t="str">
            <v>102018</v>
          </cell>
          <cell r="L93" t="str">
            <v>102018</v>
          </cell>
        </row>
        <row r="94">
          <cell r="J94" t="str">
            <v>GER: DT TS GmbH</v>
          </cell>
          <cell r="K94" t="str">
            <v>1340</v>
          </cell>
          <cell r="L94" t="str">
            <v>1340</v>
          </cell>
        </row>
        <row r="95">
          <cell r="J95" t="str">
            <v>GER: DT TS GmbH Input &amp; Adjustment</v>
          </cell>
          <cell r="K95" t="str">
            <v>YS16</v>
          </cell>
          <cell r="L95" t="str">
            <v>YS16</v>
          </cell>
        </row>
        <row r="96">
          <cell r="J96" t="str">
            <v>GER: DT VAS Austria GmbH</v>
          </cell>
          <cell r="K96" t="str">
            <v>0429</v>
          </cell>
          <cell r="L96" t="str">
            <v>0429</v>
          </cell>
        </row>
        <row r="97">
          <cell r="J97" t="str">
            <v>GER: DTAG Adj</v>
          </cell>
          <cell r="K97" t="str">
            <v>YSEUAG</v>
          </cell>
          <cell r="L97" t="str">
            <v>YSEUAG</v>
          </cell>
        </row>
        <row r="98">
          <cell r="J98" t="str">
            <v>GER: DTAG P&amp;I D</v>
          </cell>
          <cell r="K98" t="str">
            <v>1026</v>
          </cell>
          <cell r="L98" t="str">
            <v>1026</v>
          </cell>
        </row>
        <row r="99">
          <cell r="J99" t="str">
            <v>GER: DTAG P&amp;I D PSN</v>
          </cell>
          <cell r="K99" t="str">
            <v>102601</v>
          </cell>
          <cell r="L99" t="str">
            <v>102601</v>
          </cell>
        </row>
        <row r="100">
          <cell r="J100" t="str">
            <v>GER: DTAG T-Com</v>
          </cell>
          <cell r="K100" t="str">
            <v>1001</v>
          </cell>
          <cell r="L100" t="str">
            <v>1001</v>
          </cell>
        </row>
        <row r="101">
          <cell r="J101" t="str">
            <v>GER: DTMedien</v>
          </cell>
          <cell r="K101" t="str">
            <v>0007</v>
          </cell>
          <cell r="L101" t="str">
            <v>0007</v>
          </cell>
        </row>
        <row r="102">
          <cell r="J102" t="str">
            <v>GER: DUMMY 0156</v>
          </cell>
          <cell r="K102" t="str">
            <v>8156</v>
          </cell>
          <cell r="L102" t="str">
            <v>8156</v>
          </cell>
        </row>
        <row r="103">
          <cell r="J103" t="str">
            <v>GER: Dummy GEMO</v>
          </cell>
          <cell r="K103" t="str">
            <v>8601</v>
          </cell>
          <cell r="L103" t="str">
            <v>8601</v>
          </cell>
        </row>
        <row r="104">
          <cell r="J104" t="str">
            <v>GER: Dummy Inland</v>
          </cell>
          <cell r="K104" t="str">
            <v>8150</v>
          </cell>
          <cell r="L104" t="str">
            <v>8150</v>
          </cell>
        </row>
        <row r="105">
          <cell r="J105" t="str">
            <v>GER: Dummy TD GmbH</v>
          </cell>
          <cell r="K105" t="str">
            <v>9460</v>
          </cell>
          <cell r="L105" t="str">
            <v>9460</v>
          </cell>
        </row>
        <row r="106">
          <cell r="J106" t="str">
            <v>GER: Elbonia</v>
          </cell>
          <cell r="K106" t="str">
            <v>ELBO</v>
          </cell>
          <cell r="L106" t="str">
            <v>ELBO</v>
          </cell>
        </row>
        <row r="107">
          <cell r="J107" t="str">
            <v>GER: EVA Dummy Seg. 72</v>
          </cell>
          <cell r="K107" t="str">
            <v>YS72</v>
          </cell>
          <cell r="L107" t="str">
            <v>YS72</v>
          </cell>
        </row>
        <row r="108">
          <cell r="J108" t="str">
            <v>GER: FinanceScout24 GmbH</v>
          </cell>
          <cell r="K108" t="str">
            <v>1138</v>
          </cell>
          <cell r="L108" t="str">
            <v>1138</v>
          </cell>
        </row>
        <row r="109">
          <cell r="J109" t="str">
            <v>GER: Firstgate Holding AG</v>
          </cell>
          <cell r="K109" t="str">
            <v>1228</v>
          </cell>
          <cell r="L109" t="str">
            <v>1228</v>
          </cell>
        </row>
        <row r="110">
          <cell r="J110" t="str">
            <v>GER: Firstgate Internet SAS</v>
          </cell>
          <cell r="K110" t="str">
            <v>1408</v>
          </cell>
          <cell r="L110" t="str">
            <v>1408</v>
          </cell>
        </row>
        <row r="111">
          <cell r="J111" t="str">
            <v>GER: Fixed Inp&amp;Adj</v>
          </cell>
          <cell r="K111" t="str">
            <v>YSGEFN</v>
          </cell>
          <cell r="L111" t="str">
            <v>YSGEFN</v>
          </cell>
        </row>
        <row r="112">
          <cell r="J112" t="str">
            <v>GER: FriendScout24 GmbH</v>
          </cell>
          <cell r="K112" t="str">
            <v>1155</v>
          </cell>
          <cell r="L112" t="str">
            <v>1155</v>
          </cell>
        </row>
        <row r="113">
          <cell r="J113" t="str">
            <v>GER: GE - Active Bil</v>
          </cell>
          <cell r="K113" t="str">
            <v>56</v>
          </cell>
          <cell r="L113" t="str">
            <v>56</v>
          </cell>
        </row>
        <row r="114">
          <cell r="J114" t="str">
            <v>GER: GE - Billing</v>
          </cell>
          <cell r="K114" t="str">
            <v>55</v>
          </cell>
          <cell r="L114" t="str">
            <v>55</v>
          </cell>
        </row>
        <row r="115">
          <cell r="J115" t="str">
            <v>GER: GE - Billing Input &amp; Adjustment</v>
          </cell>
          <cell r="K115" t="str">
            <v>YS55</v>
          </cell>
          <cell r="L115" t="str">
            <v>YS55</v>
          </cell>
        </row>
        <row r="116">
          <cell r="J116" t="str">
            <v>GER: GE - Business D Input &amp; Adjustment</v>
          </cell>
          <cell r="K116" t="str">
            <v>YSGE31</v>
          </cell>
          <cell r="L116" t="str">
            <v>YSGE31</v>
          </cell>
        </row>
        <row r="117">
          <cell r="J117" t="str">
            <v>GER: GE - Business TS Input &amp; Adjustment</v>
          </cell>
          <cell r="K117" t="str">
            <v>YSGE32</v>
          </cell>
          <cell r="L117" t="str">
            <v>YSGE32</v>
          </cell>
        </row>
        <row r="118">
          <cell r="J118" t="str">
            <v>GER: GE - C und b</v>
          </cell>
          <cell r="K118" t="str">
            <v>72</v>
          </cell>
          <cell r="L118" t="str">
            <v>72</v>
          </cell>
        </row>
        <row r="119">
          <cell r="J119" t="str">
            <v>GER: GE - C&amp;B Input &amp; Adjustment</v>
          </cell>
          <cell r="K119" t="str">
            <v>YSGE72</v>
          </cell>
          <cell r="L119" t="str">
            <v>YSGE72</v>
          </cell>
        </row>
        <row r="120">
          <cell r="J120" t="str">
            <v>GER: GE - ClickandBuy</v>
          </cell>
          <cell r="K120" t="str">
            <v>GECB</v>
          </cell>
          <cell r="L120" t="str">
            <v>GECB</v>
          </cell>
        </row>
        <row r="121">
          <cell r="J121" t="str">
            <v>GER: GE - Deutsche Telekom Technischer Service Input &amp; Adjustment</v>
          </cell>
          <cell r="K121" t="str">
            <v>YSGE16</v>
          </cell>
          <cell r="L121" t="str">
            <v>YSGE16</v>
          </cell>
        </row>
        <row r="122">
          <cell r="J122" t="str">
            <v>GER: GE - Deutschland (NewCo) Input &amp; Adjustment</v>
          </cell>
          <cell r="K122" t="str">
            <v>YSGE</v>
          </cell>
          <cell r="L122" t="str">
            <v>YSGE</v>
          </cell>
        </row>
        <row r="123">
          <cell r="J123" t="str">
            <v>GER: GE - DFMG historic</v>
          </cell>
          <cell r="K123" t="str">
            <v>58</v>
          </cell>
          <cell r="L123" t="str">
            <v>58</v>
          </cell>
        </row>
        <row r="124">
          <cell r="J124" t="str">
            <v>GER: GE - DFMG Input &amp; Adjustment</v>
          </cell>
          <cell r="K124" t="str">
            <v>YSGE59</v>
          </cell>
          <cell r="L124" t="str">
            <v>YSGE59</v>
          </cell>
        </row>
        <row r="125">
          <cell r="J125" t="str">
            <v>GER: GE - Digital Services Input &amp; Adjustment</v>
          </cell>
          <cell r="K125" t="str">
            <v>YSGE10</v>
          </cell>
          <cell r="L125" t="str">
            <v>YSGE10</v>
          </cell>
        </row>
        <row r="126">
          <cell r="J126" t="str">
            <v>GER: GE - DT KS</v>
          </cell>
          <cell r="K126" t="str">
            <v>37</v>
          </cell>
          <cell r="L126" t="str">
            <v>37</v>
          </cell>
        </row>
        <row r="127">
          <cell r="J127" t="str">
            <v>GER: GE - DT NP</v>
          </cell>
          <cell r="K127" t="str">
            <v>15</v>
          </cell>
          <cell r="L127" t="str">
            <v>15</v>
          </cell>
        </row>
        <row r="128">
          <cell r="J128" t="str">
            <v>GER: GE - DT NP Input &amp; Adjustment</v>
          </cell>
          <cell r="K128" t="str">
            <v>YS15</v>
          </cell>
          <cell r="L128" t="str">
            <v>YS15</v>
          </cell>
        </row>
        <row r="129">
          <cell r="J129" t="str">
            <v>GER: GE - DT TS</v>
          </cell>
          <cell r="K129" t="str">
            <v>16</v>
          </cell>
          <cell r="L129" t="str">
            <v>16</v>
          </cell>
        </row>
        <row r="130">
          <cell r="J130" t="str">
            <v>GER: GE - DTGK</v>
          </cell>
          <cell r="K130" t="str">
            <v>23</v>
          </cell>
          <cell r="L130" t="str">
            <v>23</v>
          </cell>
        </row>
        <row r="131">
          <cell r="J131" t="str">
            <v>GER: GE - DTGK Input &amp; Adjustment</v>
          </cell>
          <cell r="K131" t="str">
            <v>YS23</v>
          </cell>
          <cell r="L131" t="str">
            <v>YS23</v>
          </cell>
        </row>
        <row r="132">
          <cell r="J132" t="str">
            <v>GER: GE - DTKS Input &amp; Adjustment</v>
          </cell>
          <cell r="K132" t="str">
            <v>YSGE37</v>
          </cell>
          <cell r="L132" t="str">
            <v>YSGE37</v>
          </cell>
        </row>
        <row r="133">
          <cell r="J133" t="str">
            <v>GER: GE - DTNP Deutsche Telekom Netzproduktion Input &amp; Adjustment</v>
          </cell>
          <cell r="K133" t="str">
            <v>YSGE15</v>
          </cell>
          <cell r="L133" t="str">
            <v>YSGE15</v>
          </cell>
        </row>
        <row r="134">
          <cell r="J134" t="str">
            <v>GER: GE - Festnetz D</v>
          </cell>
          <cell r="K134" t="str">
            <v>GEFN</v>
          </cell>
          <cell r="L134" t="str">
            <v>GEFN</v>
          </cell>
        </row>
        <row r="135">
          <cell r="J135" t="str">
            <v>GER: GE - Festnetz Scout</v>
          </cell>
          <cell r="K135" t="str">
            <v>GESC</v>
          </cell>
          <cell r="L135" t="str">
            <v>GESC</v>
          </cell>
        </row>
        <row r="136">
          <cell r="J136" t="str">
            <v>GER: GE - Festnetz TCDTAG</v>
          </cell>
          <cell r="K136" t="str">
            <v>GEDT</v>
          </cell>
          <cell r="L136" t="str">
            <v>GEDT</v>
          </cell>
        </row>
        <row r="137">
          <cell r="J137" t="str">
            <v>GER: GE - Geschäftskunden Festnetz Input &amp; Adjustment</v>
          </cell>
          <cell r="K137" t="str">
            <v>YS54</v>
          </cell>
          <cell r="L137" t="str">
            <v>YS54</v>
          </cell>
        </row>
        <row r="138">
          <cell r="J138" t="str">
            <v>GER: GE - GK</v>
          </cell>
          <cell r="K138" t="str">
            <v>53</v>
          </cell>
          <cell r="L138" t="str">
            <v>53</v>
          </cell>
        </row>
        <row r="139">
          <cell r="J139" t="str">
            <v>GER: GE - GK 0002 Input &amp; Adjustment</v>
          </cell>
          <cell r="K139" t="str">
            <v>YSGE56</v>
          </cell>
          <cell r="L139" t="str">
            <v>YSGE56</v>
          </cell>
        </row>
        <row r="140">
          <cell r="J140" t="str">
            <v>GER: GE - GK 1001 Input &amp; Adjustment</v>
          </cell>
          <cell r="K140" t="str">
            <v>YSGE54</v>
          </cell>
          <cell r="L140" t="str">
            <v>YSGE54</v>
          </cell>
        </row>
        <row r="141">
          <cell r="J141" t="str">
            <v>GER: GE - GK 1022 Input &amp; Adjustment</v>
          </cell>
          <cell r="K141" t="str">
            <v>YSGE55</v>
          </cell>
          <cell r="L141" t="str">
            <v>YSGE55</v>
          </cell>
        </row>
        <row r="142">
          <cell r="J142" t="str">
            <v>GER: GE - GK Geschäftskunden Input &amp; Adjustment</v>
          </cell>
          <cell r="K142" t="str">
            <v>YSGE53</v>
          </cell>
          <cell r="L142" t="str">
            <v>YSGE53</v>
          </cell>
        </row>
        <row r="143">
          <cell r="J143" t="str">
            <v>GER: GE - IT Input &amp; Adjustment</v>
          </cell>
          <cell r="K143" t="str">
            <v>YSGE69</v>
          </cell>
          <cell r="L143" t="str">
            <v>YSGE69</v>
          </cell>
        </row>
        <row r="144">
          <cell r="J144" t="str">
            <v>GER: GE - KS Input &amp; Adjustment</v>
          </cell>
          <cell r="K144" t="str">
            <v>YSGE13</v>
          </cell>
          <cell r="L144" t="str">
            <v>YSGE13</v>
          </cell>
        </row>
        <row r="145">
          <cell r="J145" t="str">
            <v>GER: GE - Marketing Input &amp; Adjustment</v>
          </cell>
          <cell r="K145" t="str">
            <v>YSGE17</v>
          </cell>
          <cell r="L145" t="str">
            <v>YSGE17</v>
          </cell>
        </row>
        <row r="146">
          <cell r="J146" t="str">
            <v>GER: GE - Marketing TD Input &amp; Adjustment</v>
          </cell>
          <cell r="K146" t="str">
            <v>YSGE34</v>
          </cell>
          <cell r="L146" t="str">
            <v>YSGE34</v>
          </cell>
        </row>
        <row r="147">
          <cell r="J147" t="str">
            <v>GER: GE - Mkt Inp&amp;Adj</v>
          </cell>
          <cell r="K147" t="str">
            <v>YS34</v>
          </cell>
          <cell r="L147" t="str">
            <v>YS34</v>
          </cell>
        </row>
        <row r="148">
          <cell r="J148" t="str">
            <v>GER: GE - Mobil D</v>
          </cell>
          <cell r="K148" t="str">
            <v>GEMO</v>
          </cell>
          <cell r="L148" t="str">
            <v>GEMO</v>
          </cell>
        </row>
        <row r="149">
          <cell r="J149" t="str">
            <v>GER: GE - MQM</v>
          </cell>
          <cell r="K149" t="str">
            <v>14</v>
          </cell>
          <cell r="L149" t="str">
            <v>14</v>
          </cell>
        </row>
        <row r="150">
          <cell r="J150" t="str">
            <v>GER: GE - MVM</v>
          </cell>
          <cell r="K150" t="str">
            <v>26</v>
          </cell>
          <cell r="L150" t="str">
            <v>26</v>
          </cell>
        </row>
        <row r="151">
          <cell r="J151" t="str">
            <v>GER: GE - MVW</v>
          </cell>
          <cell r="K151" t="str">
            <v>27</v>
          </cell>
          <cell r="L151" t="str">
            <v>27</v>
          </cell>
        </row>
        <row r="152">
          <cell r="J152" t="str">
            <v>GER: GE - Private Customers 0002 Input &amp; Adjustment</v>
          </cell>
          <cell r="K152" t="str">
            <v>YSGE21</v>
          </cell>
          <cell r="L152" t="str">
            <v>YSGE21</v>
          </cell>
        </row>
        <row r="153">
          <cell r="J153" t="str">
            <v>GER: GE - Private Customers 1001 Input &amp; Adjustment</v>
          </cell>
          <cell r="K153" t="str">
            <v>YSGE20</v>
          </cell>
          <cell r="L153" t="str">
            <v>YSGE20</v>
          </cell>
        </row>
        <row r="154">
          <cell r="J154" t="str">
            <v>GER: GE - Private Customers Input &amp; Adjustment</v>
          </cell>
          <cell r="K154" t="str">
            <v>YSGE18</v>
          </cell>
          <cell r="L154" t="str">
            <v>YSGE18</v>
          </cell>
        </row>
        <row r="155">
          <cell r="J155" t="str">
            <v>GER: GE - Private Customers TD Input &amp; Adjustment</v>
          </cell>
          <cell r="K155" t="str">
            <v>YSGE19</v>
          </cell>
          <cell r="L155" t="str">
            <v>YSGE19</v>
          </cell>
        </row>
        <row r="156">
          <cell r="J156" t="str">
            <v>GER: GE - Privatkunden 0002</v>
          </cell>
          <cell r="K156" t="str">
            <v>21</v>
          </cell>
          <cell r="L156" t="str">
            <v>21</v>
          </cell>
        </row>
        <row r="157">
          <cell r="J157" t="str">
            <v>GER: GE - Privatkunden 1001</v>
          </cell>
          <cell r="K157" t="str">
            <v>20</v>
          </cell>
          <cell r="L157" t="str">
            <v>20</v>
          </cell>
        </row>
        <row r="158">
          <cell r="J158" t="str">
            <v>GER: GE - Privatkunden TD</v>
          </cell>
          <cell r="K158" t="str">
            <v>19</v>
          </cell>
          <cell r="L158" t="str">
            <v>19</v>
          </cell>
        </row>
        <row r="159">
          <cell r="J159" t="str">
            <v>GER: GE - PSN</v>
          </cell>
          <cell r="K159" t="str">
            <v>10</v>
          </cell>
          <cell r="L159" t="str">
            <v>10</v>
          </cell>
        </row>
        <row r="160">
          <cell r="J160" t="str">
            <v>GER: GE - PSN BTG Input &amp; Adjustment</v>
          </cell>
          <cell r="K160" t="str">
            <v>YSGE46</v>
          </cell>
          <cell r="L160" t="str">
            <v>YSGE46</v>
          </cell>
        </row>
        <row r="161">
          <cell r="J161" t="str">
            <v>GER: GE - PVT</v>
          </cell>
          <cell r="K161" t="str">
            <v>57</v>
          </cell>
          <cell r="L161" t="str">
            <v>57</v>
          </cell>
        </row>
        <row r="162">
          <cell r="J162" t="str">
            <v>GER: GE - PVT Input &amp; Adjustment</v>
          </cell>
          <cell r="K162" t="str">
            <v>YS57</v>
          </cell>
          <cell r="L162" t="str">
            <v>YS57</v>
          </cell>
        </row>
        <row r="163">
          <cell r="J163" t="str">
            <v>GER: GE - PVT Produktionsverbund Technik Input &amp; Adjustment</v>
          </cell>
          <cell r="K163" t="str">
            <v>YSGE29</v>
          </cell>
          <cell r="L163" t="str">
            <v>YSGE29</v>
          </cell>
        </row>
        <row r="164">
          <cell r="J164" t="str">
            <v>GER: GE - QS Input &amp; Adjustment</v>
          </cell>
          <cell r="K164" t="str">
            <v>YSGE68</v>
          </cell>
          <cell r="L164" t="str">
            <v>YSGE68</v>
          </cell>
        </row>
        <row r="165">
          <cell r="J165" t="str">
            <v>GER: GE - Querschn.</v>
          </cell>
          <cell r="K165" t="str">
            <v>68</v>
          </cell>
          <cell r="L165" t="str">
            <v>68</v>
          </cell>
        </row>
        <row r="166">
          <cell r="J166" t="str">
            <v>GER: GE - Querschnitt Input &amp; Adjustment</v>
          </cell>
          <cell r="K166" t="str">
            <v>YSGE39</v>
          </cell>
          <cell r="L166" t="str">
            <v>YSGE39</v>
          </cell>
        </row>
        <row r="167">
          <cell r="J167" t="str">
            <v>GER: GE - Ret Mkt Inp&amp;Adj</v>
          </cell>
          <cell r="K167" t="str">
            <v>YS18</v>
          </cell>
          <cell r="L167" t="str">
            <v>YS18</v>
          </cell>
        </row>
        <row r="168">
          <cell r="J168" t="str">
            <v>GER: GE - Retail</v>
          </cell>
          <cell r="K168" t="str">
            <v>17</v>
          </cell>
          <cell r="L168" t="str">
            <v>17</v>
          </cell>
        </row>
        <row r="169">
          <cell r="J169" t="str">
            <v>GER: GE - Retail Inp&amp;Adj</v>
          </cell>
          <cell r="K169" t="str">
            <v>YS17</v>
          </cell>
          <cell r="L169" t="str">
            <v>YS17</v>
          </cell>
        </row>
        <row r="170">
          <cell r="J170" t="str">
            <v>GER: GE - SAF/Accumio Input &amp; Adjustment</v>
          </cell>
          <cell r="K170" t="str">
            <v>YSGE70</v>
          </cell>
          <cell r="L170" t="str">
            <v>YSGE70</v>
          </cell>
        </row>
        <row r="171">
          <cell r="J171" t="str">
            <v>GER: GE - Scout D Input &amp; Adjustment</v>
          </cell>
          <cell r="K171" t="str">
            <v>YSGE61</v>
          </cell>
          <cell r="L171" t="str">
            <v>YSGE61</v>
          </cell>
        </row>
        <row r="172">
          <cell r="J172" t="str">
            <v>GER: GE - STRATO (legal)</v>
          </cell>
          <cell r="K172" t="str">
            <v>GEST</v>
          </cell>
          <cell r="L172" t="str">
            <v>GEST</v>
          </cell>
        </row>
        <row r="173">
          <cell r="J173" t="str">
            <v>GER: GE - STRATO Input &amp; Adjustment</v>
          </cell>
          <cell r="K173" t="str">
            <v>YSGE73</v>
          </cell>
          <cell r="L173" t="str">
            <v>YSGE73</v>
          </cell>
        </row>
        <row r="174">
          <cell r="J174" t="str">
            <v>GER: GE - Technik Input &amp; Adjustment</v>
          </cell>
          <cell r="K174" t="str">
            <v>YSGE57</v>
          </cell>
          <cell r="L174" t="str">
            <v>YSGE57</v>
          </cell>
        </row>
        <row r="175">
          <cell r="J175" t="str">
            <v>GER: GE - TS Input &amp; Adjustment</v>
          </cell>
          <cell r="K175" t="str">
            <v>YSGE12</v>
          </cell>
          <cell r="L175" t="str">
            <v>YSGE12</v>
          </cell>
        </row>
        <row r="176">
          <cell r="J176" t="str">
            <v>GER: GE - TSG</v>
          </cell>
          <cell r="K176" t="str">
            <v>51</v>
          </cell>
          <cell r="L176" t="str">
            <v>51</v>
          </cell>
        </row>
        <row r="177">
          <cell r="J177" t="str">
            <v>GER: GE - TSG Telekom Shop Gesellschaft Input &amp; Adjustment</v>
          </cell>
          <cell r="K177" t="str">
            <v>YSGE51</v>
          </cell>
          <cell r="L177" t="str">
            <v>YSGE51</v>
          </cell>
        </row>
        <row r="178">
          <cell r="J178" t="str">
            <v>GER: GE - Vertrieb GK Input &amp; Adjustment</v>
          </cell>
          <cell r="K178" t="str">
            <v>YSGE41</v>
          </cell>
          <cell r="L178" t="str">
            <v>YSGE41</v>
          </cell>
        </row>
        <row r="179">
          <cell r="J179" t="str">
            <v>GER: GE - Vertrieb Input &amp; Adjustment</v>
          </cell>
          <cell r="K179" t="str">
            <v>YSGE25</v>
          </cell>
          <cell r="L179" t="str">
            <v>YSGE25</v>
          </cell>
        </row>
        <row r="180">
          <cell r="J180" t="str">
            <v>GER: GE - Vertrieb PK Input &amp; Adjustment</v>
          </cell>
          <cell r="K180" t="str">
            <v>YSGE40</v>
          </cell>
          <cell r="L180" t="str">
            <v>YSGE40</v>
          </cell>
        </row>
        <row r="181">
          <cell r="J181" t="str">
            <v>GER: GE - Vertrieb Sonstige Input &amp; Adjustment</v>
          </cell>
          <cell r="K181" t="str">
            <v>YSGE42</v>
          </cell>
          <cell r="L181" t="str">
            <v>YSGE42</v>
          </cell>
        </row>
        <row r="182">
          <cell r="J182" t="str">
            <v>GER: GE - Vertrieb&amp;Service Input &amp; Adjustment</v>
          </cell>
          <cell r="K182" t="str">
            <v>YSGE35</v>
          </cell>
          <cell r="L182" t="str">
            <v>YSGE35</v>
          </cell>
        </row>
        <row r="183">
          <cell r="J183" t="str">
            <v>GER: GE - VSE</v>
          </cell>
          <cell r="K183" t="str">
            <v>71</v>
          </cell>
          <cell r="L183" t="str">
            <v>71</v>
          </cell>
        </row>
        <row r="184">
          <cell r="J184" t="str">
            <v>GER: GE - Wholesale DTAG Input &amp; Adjustment</v>
          </cell>
          <cell r="K184" t="str">
            <v>YS44</v>
          </cell>
          <cell r="L184" t="str">
            <v>YS44</v>
          </cell>
        </row>
        <row r="185">
          <cell r="J185" t="str">
            <v>GER: GE - Wholesale Input &amp; Adjustment</v>
          </cell>
          <cell r="K185" t="str">
            <v>YSGE27</v>
          </cell>
          <cell r="L185" t="str">
            <v>YSGE27</v>
          </cell>
        </row>
        <row r="186">
          <cell r="J186" t="str">
            <v>GER: GE - WS</v>
          </cell>
          <cell r="K186" t="str">
            <v>44</v>
          </cell>
          <cell r="L186" t="str">
            <v>44</v>
          </cell>
        </row>
        <row r="187">
          <cell r="J187" t="str">
            <v>GER: GE - ZMD 1001 Input &amp; Adjustment</v>
          </cell>
          <cell r="K187" t="str">
            <v>YSGE30</v>
          </cell>
          <cell r="L187" t="str">
            <v>YSGE30</v>
          </cell>
        </row>
        <row r="188">
          <cell r="J188" t="str">
            <v>GER: GE - ZMD Input &amp; Adjustment</v>
          </cell>
          <cell r="K188" t="str">
            <v>YSGE26</v>
          </cell>
          <cell r="L188" t="str">
            <v>YSGE26</v>
          </cell>
        </row>
        <row r="189">
          <cell r="J189" t="str">
            <v>GER: GE - ZMD TD Input &amp; Adjustment</v>
          </cell>
          <cell r="K189" t="str">
            <v>YSGE28</v>
          </cell>
          <cell r="L189" t="str">
            <v>YSGE28</v>
          </cell>
        </row>
        <row r="190">
          <cell r="J190" t="str">
            <v>GER: GE -QS/IT</v>
          </cell>
          <cell r="K190" t="str">
            <v>39</v>
          </cell>
          <cell r="L190" t="str">
            <v>39</v>
          </cell>
        </row>
        <row r="191">
          <cell r="J191" t="str">
            <v>GER: GE-Business D</v>
          </cell>
          <cell r="K191" t="str">
            <v>31</v>
          </cell>
          <cell r="L191" t="str">
            <v>31</v>
          </cell>
        </row>
        <row r="192">
          <cell r="J192" t="str">
            <v>GER: GE-Business TS</v>
          </cell>
          <cell r="K192" t="str">
            <v>32</v>
          </cell>
          <cell r="L192" t="str">
            <v>32</v>
          </cell>
        </row>
        <row r="193">
          <cell r="J193" t="str">
            <v>GER: GE-DFMG</v>
          </cell>
          <cell r="K193" t="str">
            <v>59</v>
          </cell>
          <cell r="L193" t="str">
            <v>59</v>
          </cell>
        </row>
        <row r="194">
          <cell r="J194" t="str">
            <v>GER: GE-GK Festnetz</v>
          </cell>
          <cell r="K194" t="str">
            <v>54</v>
          </cell>
          <cell r="L194" t="str">
            <v>54</v>
          </cell>
        </row>
        <row r="195">
          <cell r="J195" t="str">
            <v>GER: GE-IT</v>
          </cell>
          <cell r="K195" t="str">
            <v>69</v>
          </cell>
          <cell r="L195" t="str">
            <v>69</v>
          </cell>
        </row>
        <row r="196">
          <cell r="J196" t="str">
            <v>GER: GE-IT Input &amp; Adjustment</v>
          </cell>
          <cell r="K196" t="str">
            <v>YS69</v>
          </cell>
          <cell r="L196" t="str">
            <v>YS69</v>
          </cell>
        </row>
        <row r="197">
          <cell r="J197" t="str">
            <v>GER: GE-KS</v>
          </cell>
          <cell r="K197" t="str">
            <v>13</v>
          </cell>
          <cell r="L197" t="str">
            <v>13</v>
          </cell>
        </row>
        <row r="198">
          <cell r="J198" t="str">
            <v>GER: GE-KS Input &amp; Adjustment</v>
          </cell>
          <cell r="K198" t="str">
            <v>YS13</v>
          </cell>
          <cell r="L198" t="str">
            <v>YS13</v>
          </cell>
        </row>
        <row r="199">
          <cell r="J199" t="str">
            <v>GER: GE-Marketing</v>
          </cell>
          <cell r="K199" t="str">
            <v>34</v>
          </cell>
          <cell r="L199" t="str">
            <v>34</v>
          </cell>
        </row>
        <row r="200">
          <cell r="J200" t="str">
            <v>GER: GE-MarketingTHO</v>
          </cell>
          <cell r="K200" t="str">
            <v>47</v>
          </cell>
          <cell r="L200" t="str">
            <v>47</v>
          </cell>
        </row>
        <row r="201">
          <cell r="J201" t="str">
            <v>GER: GE-MarketingTHO Input &amp; Adjustment</v>
          </cell>
          <cell r="K201" t="str">
            <v>YS47</v>
          </cell>
          <cell r="L201" t="str">
            <v>YS47</v>
          </cell>
        </row>
        <row r="202">
          <cell r="J202" t="str">
            <v>GER: GE-Prod&amp;Service</v>
          </cell>
          <cell r="K202" t="str">
            <v>22</v>
          </cell>
          <cell r="L202" t="str">
            <v>22</v>
          </cell>
        </row>
        <row r="203">
          <cell r="J203" t="str">
            <v>GER: GE-PSN BTG</v>
          </cell>
          <cell r="K203" t="str">
            <v>46</v>
          </cell>
          <cell r="L203" t="str">
            <v>46</v>
          </cell>
        </row>
        <row r="204">
          <cell r="J204" t="str">
            <v>GER: GE-PVT Classic</v>
          </cell>
          <cell r="K204" t="str">
            <v>29</v>
          </cell>
          <cell r="L204" t="str">
            <v>29</v>
          </cell>
        </row>
        <row r="205">
          <cell r="J205" t="str">
            <v>GER: GE-Querschnitt Input &amp; Adjustment</v>
          </cell>
          <cell r="K205" t="str">
            <v>YS68</v>
          </cell>
          <cell r="L205" t="str">
            <v>YS68</v>
          </cell>
        </row>
        <row r="206">
          <cell r="J206" t="str">
            <v>GER: GE-RetMarketing</v>
          </cell>
          <cell r="K206" t="str">
            <v>18</v>
          </cell>
          <cell r="L206" t="str">
            <v>18</v>
          </cell>
        </row>
        <row r="207">
          <cell r="J207" t="str">
            <v>GER: GE-SAF/Accumio</v>
          </cell>
          <cell r="K207" t="str">
            <v>70</v>
          </cell>
          <cell r="L207" t="str">
            <v>70</v>
          </cell>
        </row>
        <row r="208">
          <cell r="J208" t="str">
            <v>GER: GE-Sales&amp;Serv</v>
          </cell>
          <cell r="K208" t="str">
            <v>35</v>
          </cell>
          <cell r="L208" t="str">
            <v>35</v>
          </cell>
        </row>
        <row r="209">
          <cell r="J209" t="str">
            <v>GER: GE-Scout D</v>
          </cell>
          <cell r="K209" t="str">
            <v>61</v>
          </cell>
          <cell r="L209" t="str">
            <v>61</v>
          </cell>
        </row>
        <row r="210">
          <cell r="J210" t="str">
            <v>GER: GE-TS</v>
          </cell>
          <cell r="K210" t="str">
            <v>12</v>
          </cell>
          <cell r="L210" t="str">
            <v>12</v>
          </cell>
        </row>
        <row r="211">
          <cell r="J211" t="str">
            <v>GER: GE-Vertrieb</v>
          </cell>
          <cell r="K211" t="str">
            <v>25</v>
          </cell>
          <cell r="L211" t="str">
            <v>25</v>
          </cell>
        </row>
        <row r="212">
          <cell r="J212" t="str">
            <v>GER: GE-Vertrieb GK</v>
          </cell>
          <cell r="K212" t="str">
            <v>41</v>
          </cell>
          <cell r="L212" t="str">
            <v>41</v>
          </cell>
        </row>
        <row r="213">
          <cell r="J213" t="str">
            <v>GER: GE-Vertrieb Input &amp; Adjustment</v>
          </cell>
          <cell r="K213" t="str">
            <v>YS25</v>
          </cell>
          <cell r="L213" t="str">
            <v>YS25</v>
          </cell>
        </row>
        <row r="214">
          <cell r="J214" t="str">
            <v>GER: GE-Vertrieb PK</v>
          </cell>
          <cell r="K214" t="str">
            <v>40</v>
          </cell>
          <cell r="L214" t="str">
            <v>40</v>
          </cell>
        </row>
        <row r="215">
          <cell r="J215" t="str">
            <v>GER: GE-Vertrieb Sonstige</v>
          </cell>
          <cell r="K215" t="str">
            <v>42</v>
          </cell>
          <cell r="L215" t="str">
            <v>42</v>
          </cell>
        </row>
        <row r="216">
          <cell r="J216" t="str">
            <v>GER: GE-ZMD 1001</v>
          </cell>
          <cell r="K216" t="str">
            <v>30</v>
          </cell>
          <cell r="L216" t="str">
            <v>30</v>
          </cell>
        </row>
        <row r="217">
          <cell r="J217" t="str">
            <v>GER: GE-ZMD TD</v>
          </cell>
          <cell r="K217" t="str">
            <v>28</v>
          </cell>
          <cell r="L217" t="str">
            <v>28</v>
          </cell>
        </row>
        <row r="218">
          <cell r="J218" t="str">
            <v>GER: GK - A Inp&amp;Adj</v>
          </cell>
          <cell r="K218" t="str">
            <v>YSAULG</v>
          </cell>
          <cell r="L218" t="str">
            <v>YSAULG</v>
          </cell>
        </row>
        <row r="219">
          <cell r="J219" t="str">
            <v>GER: GK - I Inp&amp;Adj</v>
          </cell>
          <cell r="K219" t="str">
            <v>YSINLG</v>
          </cell>
          <cell r="L219" t="str">
            <v>YSINLG</v>
          </cell>
        </row>
        <row r="220">
          <cell r="J220" t="str">
            <v>GER: GK Center Marketing 0002</v>
          </cell>
          <cell r="K220" t="str">
            <v>000205</v>
          </cell>
          <cell r="L220" t="str">
            <v>000205</v>
          </cell>
        </row>
        <row r="221">
          <cell r="J221" t="str">
            <v>GER: GK Center Marketing 1022</v>
          </cell>
          <cell r="K221" t="str">
            <v>102254</v>
          </cell>
          <cell r="L221" t="str">
            <v>102254</v>
          </cell>
        </row>
        <row r="222">
          <cell r="J222" t="str">
            <v>GER: GK Marktbereich 0002</v>
          </cell>
          <cell r="K222" t="str">
            <v>000204</v>
          </cell>
          <cell r="L222" t="str">
            <v>000204</v>
          </cell>
        </row>
        <row r="223">
          <cell r="J223" t="str">
            <v>GER: GK Marktbereich 1001</v>
          </cell>
          <cell r="K223" t="str">
            <v>100153</v>
          </cell>
          <cell r="L223" t="str">
            <v>100153</v>
          </cell>
        </row>
        <row r="224">
          <cell r="J224" t="str">
            <v>GER: GK Marktbereich 1022</v>
          </cell>
          <cell r="K224" t="str">
            <v>102253</v>
          </cell>
          <cell r="L224" t="str">
            <v>102253</v>
          </cell>
        </row>
        <row r="225">
          <cell r="J225" t="str">
            <v>GER: Immobilien Scou</v>
          </cell>
          <cell r="K225" t="str">
            <v>1159</v>
          </cell>
          <cell r="L225" t="str">
            <v>1159</v>
          </cell>
        </row>
        <row r="226">
          <cell r="J226" t="str">
            <v>GER: Interactive Med</v>
          </cell>
          <cell r="K226" t="str">
            <v>1128</v>
          </cell>
          <cell r="L226" t="str">
            <v>1128</v>
          </cell>
        </row>
        <row r="227">
          <cell r="J227" t="str">
            <v>GER: IT 0002</v>
          </cell>
          <cell r="K227" t="str">
            <v>000215</v>
          </cell>
          <cell r="L227" t="str">
            <v>000215</v>
          </cell>
        </row>
        <row r="228">
          <cell r="J228" t="str">
            <v>GER: IT 1022</v>
          </cell>
          <cell r="K228" t="str">
            <v>102269</v>
          </cell>
          <cell r="L228" t="str">
            <v>102269</v>
          </cell>
        </row>
        <row r="229">
          <cell r="J229" t="str">
            <v>GER: IT Beamte</v>
          </cell>
          <cell r="K229" t="str">
            <v>102029</v>
          </cell>
          <cell r="L229" t="str">
            <v>102029</v>
          </cell>
        </row>
        <row r="230">
          <cell r="J230" t="str">
            <v>GER: IT Billing</v>
          </cell>
          <cell r="K230" t="str">
            <v>133969</v>
          </cell>
          <cell r="L230" t="str">
            <v>133969</v>
          </cell>
        </row>
        <row r="231">
          <cell r="J231" t="str">
            <v>GER: IT DTAG</v>
          </cell>
          <cell r="K231" t="str">
            <v>100182</v>
          </cell>
          <cell r="L231" t="str">
            <v>100182</v>
          </cell>
        </row>
        <row r="232">
          <cell r="J232" t="str">
            <v>GER: JobScout24 GmbH</v>
          </cell>
          <cell r="K232" t="str">
            <v>1136</v>
          </cell>
          <cell r="L232" t="str">
            <v>1136</v>
          </cell>
        </row>
        <row r="233">
          <cell r="J233" t="str">
            <v>GER: JobScout24 Inte</v>
          </cell>
          <cell r="K233" t="str">
            <v>1135</v>
          </cell>
          <cell r="L233" t="str">
            <v>1135</v>
          </cell>
        </row>
        <row r="234">
          <cell r="J234" t="str">
            <v>GER: Kayak Software Corporation</v>
          </cell>
          <cell r="K234" t="str">
            <v>1280</v>
          </cell>
          <cell r="L234" t="str">
            <v>1280</v>
          </cell>
        </row>
        <row r="235">
          <cell r="J235" t="str">
            <v>GER: KGS Geschäftskunden</v>
          </cell>
          <cell r="K235" t="str">
            <v>941853</v>
          </cell>
          <cell r="L235" t="str">
            <v>941853</v>
          </cell>
        </row>
        <row r="236">
          <cell r="J236" t="str">
            <v>GER: KGS iPF BBFN</v>
          </cell>
          <cell r="K236" t="str">
            <v>9414</v>
          </cell>
          <cell r="L236" t="str">
            <v>9414</v>
          </cell>
        </row>
        <row r="237">
          <cell r="J237" t="str">
            <v>GER: KGS IT</v>
          </cell>
          <cell r="K237" t="str">
            <v>941869</v>
          </cell>
          <cell r="L237" t="str">
            <v>941869</v>
          </cell>
        </row>
        <row r="238">
          <cell r="J238" t="str">
            <v>GER: KGS Marketing</v>
          </cell>
          <cell r="K238" t="str">
            <v>941817</v>
          </cell>
          <cell r="L238" t="str">
            <v>941817</v>
          </cell>
        </row>
        <row r="239">
          <cell r="J239" t="str">
            <v>GER: KGS Marketing TD</v>
          </cell>
          <cell r="K239" t="str">
            <v>941834</v>
          </cell>
          <cell r="L239" t="str">
            <v>941834</v>
          </cell>
        </row>
        <row r="240">
          <cell r="J240" t="str">
            <v>GER: KGS Privatkunden</v>
          </cell>
          <cell r="K240" t="str">
            <v>941818</v>
          </cell>
          <cell r="L240" t="str">
            <v>941818</v>
          </cell>
        </row>
        <row r="241">
          <cell r="J241" t="str">
            <v>GER: KGS PVT</v>
          </cell>
          <cell r="K241" t="str">
            <v>941830</v>
          </cell>
          <cell r="L241" t="str">
            <v>941830</v>
          </cell>
        </row>
        <row r="242">
          <cell r="J242" t="str">
            <v>GER: KGS Querschnitt</v>
          </cell>
          <cell r="K242" t="str">
            <v>941839</v>
          </cell>
          <cell r="L242" t="str">
            <v>941839</v>
          </cell>
        </row>
        <row r="243">
          <cell r="J243" t="str">
            <v>GER: KGS Technischer Service</v>
          </cell>
          <cell r="K243" t="str">
            <v>941812</v>
          </cell>
          <cell r="L243" t="str">
            <v>941812</v>
          </cell>
        </row>
        <row r="244">
          <cell r="J244" t="str">
            <v>GER: KGS Vertrieb</v>
          </cell>
          <cell r="K244" t="str">
            <v>941825</v>
          </cell>
          <cell r="L244" t="str">
            <v>941825</v>
          </cell>
        </row>
        <row r="245">
          <cell r="J245" t="str">
            <v>GER: KGS ZC B</v>
          </cell>
          <cell r="K245" t="str">
            <v>9415</v>
          </cell>
          <cell r="L245" t="str">
            <v>9415</v>
          </cell>
        </row>
        <row r="246">
          <cell r="J246" t="str">
            <v>GER: KGS ZC D</v>
          </cell>
          <cell r="K246" t="str">
            <v>9417</v>
          </cell>
          <cell r="L246" t="str">
            <v>9417</v>
          </cell>
        </row>
        <row r="247">
          <cell r="J247" t="str">
            <v>GER: KS 1001 Beamte</v>
          </cell>
          <cell r="K247" t="str">
            <v>102024</v>
          </cell>
          <cell r="L247" t="str">
            <v>102024</v>
          </cell>
        </row>
        <row r="248">
          <cell r="J248" t="str">
            <v>GER: KS Beamte DTAG</v>
          </cell>
          <cell r="K248" t="str">
            <v>100137</v>
          </cell>
          <cell r="L248" t="str">
            <v>100137</v>
          </cell>
        </row>
        <row r="249">
          <cell r="J249" t="str">
            <v>GER: KS DTAG</v>
          </cell>
          <cell r="K249" t="str">
            <v>100113</v>
          </cell>
          <cell r="L249" t="str">
            <v>100113</v>
          </cell>
        </row>
        <row r="250">
          <cell r="J250" t="str">
            <v>GER: KS GK</v>
          </cell>
          <cell r="K250" t="str">
            <v>102213</v>
          </cell>
          <cell r="L250" t="str">
            <v>102213</v>
          </cell>
        </row>
        <row r="251">
          <cell r="J251" t="str">
            <v>GER: KS Inp&amp;Adj</v>
          </cell>
          <cell r="K251" t="str">
            <v>YS37</v>
          </cell>
          <cell r="L251" t="str">
            <v>YS37</v>
          </cell>
        </row>
        <row r="252">
          <cell r="J252" t="str">
            <v>GER: Marketing 0002</v>
          </cell>
          <cell r="K252" t="str">
            <v>000202</v>
          </cell>
          <cell r="L252" t="str">
            <v>000202</v>
          </cell>
        </row>
        <row r="253">
          <cell r="J253" t="str">
            <v>GER: Marketing 1001 Beamte</v>
          </cell>
          <cell r="K253" t="str">
            <v>102020</v>
          </cell>
          <cell r="L253" t="str">
            <v>102020</v>
          </cell>
        </row>
        <row r="254">
          <cell r="J254" t="str">
            <v>GER: Marketing 1022</v>
          </cell>
          <cell r="K254" t="str">
            <v>102234</v>
          </cell>
          <cell r="L254" t="str">
            <v>102234</v>
          </cell>
        </row>
        <row r="255">
          <cell r="J255" t="str">
            <v>GER: Marketing DTAG</v>
          </cell>
          <cell r="K255" t="str">
            <v>100133</v>
          </cell>
          <cell r="L255" t="str">
            <v>100133</v>
          </cell>
        </row>
        <row r="256">
          <cell r="J256" t="str">
            <v>GER: Mobil Inp&amp;Adj</v>
          </cell>
          <cell r="K256" t="str">
            <v>YSGEMO</v>
          </cell>
          <cell r="L256" t="str">
            <v>YSGEMO</v>
          </cell>
        </row>
        <row r="257">
          <cell r="J257" t="str">
            <v>GER: MQM DTAG</v>
          </cell>
          <cell r="K257" t="str">
            <v>100114</v>
          </cell>
          <cell r="L257" t="str">
            <v>100114</v>
          </cell>
        </row>
        <row r="258">
          <cell r="J258" t="str">
            <v>GER: Mutter BBFN</v>
          </cell>
          <cell r="K258" t="str">
            <v>8155</v>
          </cell>
          <cell r="L258" t="str">
            <v>8155</v>
          </cell>
        </row>
        <row r="259">
          <cell r="J259" t="str">
            <v>GER: MVM DTAG</v>
          </cell>
          <cell r="K259" t="str">
            <v>100126</v>
          </cell>
          <cell r="L259" t="str">
            <v>100126</v>
          </cell>
        </row>
        <row r="260">
          <cell r="J260" t="str">
            <v>GER: neu zentrale kor. TH</v>
          </cell>
          <cell r="K260" t="str">
            <v>9419</v>
          </cell>
          <cell r="L260" t="str">
            <v>9419</v>
          </cell>
        </row>
        <row r="261">
          <cell r="J261" t="str">
            <v>GER: Non DTAG P&amp;I D PSN</v>
          </cell>
          <cell r="K261" t="str">
            <v>102690</v>
          </cell>
          <cell r="L261" t="str">
            <v>102690</v>
          </cell>
        </row>
        <row r="262">
          <cell r="J262" t="str">
            <v>GER: P &amp; I Holding GmbH</v>
          </cell>
          <cell r="K262" t="str">
            <v>0452</v>
          </cell>
          <cell r="L262" t="str">
            <v>0452</v>
          </cell>
        </row>
        <row r="263">
          <cell r="J263" t="str">
            <v>GER: PASM2</v>
          </cell>
          <cell r="K263" t="str">
            <v>1321</v>
          </cell>
          <cell r="L263" t="str">
            <v>1321</v>
          </cell>
        </row>
        <row r="264">
          <cell r="J264" t="str">
            <v>GER: PH Marketing DTAG</v>
          </cell>
          <cell r="K264" t="str">
            <v>100147</v>
          </cell>
          <cell r="L264" t="str">
            <v>100147</v>
          </cell>
        </row>
        <row r="265">
          <cell r="J265" t="str">
            <v>GER: PH Querschnitt DTAG</v>
          </cell>
          <cell r="K265" t="str">
            <v>100149</v>
          </cell>
          <cell r="L265" t="str">
            <v>100149</v>
          </cell>
        </row>
        <row r="266">
          <cell r="J266" t="str">
            <v>GER: PH Technik DTAG</v>
          </cell>
          <cell r="K266" t="str">
            <v>100148</v>
          </cell>
          <cell r="L266" t="str">
            <v>100148</v>
          </cell>
        </row>
        <row r="267">
          <cell r="J267" t="str">
            <v>GER: PK Beamte</v>
          </cell>
          <cell r="K267" t="str">
            <v>102030</v>
          </cell>
          <cell r="L267" t="str">
            <v>102030</v>
          </cell>
        </row>
        <row r="268">
          <cell r="J268" t="str">
            <v>GER: PK Center 1001</v>
          </cell>
          <cell r="K268" t="str">
            <v>100118</v>
          </cell>
          <cell r="L268" t="str">
            <v>100118</v>
          </cell>
        </row>
        <row r="269">
          <cell r="J269" t="str">
            <v>GER: PK Center Marketing 0002</v>
          </cell>
          <cell r="K269" t="str">
            <v>000203</v>
          </cell>
          <cell r="L269" t="str">
            <v>000203</v>
          </cell>
        </row>
        <row r="270">
          <cell r="J270" t="str">
            <v>GER: PK Marktbereich 0002</v>
          </cell>
          <cell r="K270" t="str">
            <v>000201</v>
          </cell>
          <cell r="L270" t="str">
            <v>000201</v>
          </cell>
        </row>
        <row r="271">
          <cell r="J271" t="str">
            <v>GER: PSN DTAG</v>
          </cell>
          <cell r="K271" t="str">
            <v>100160</v>
          </cell>
          <cell r="L271" t="str">
            <v>100160</v>
          </cell>
        </row>
        <row r="272">
          <cell r="J272" t="str">
            <v>GER: PSN DTAG Inp&amp;Adj</v>
          </cell>
          <cell r="K272" t="str">
            <v>YS10</v>
          </cell>
          <cell r="L272" t="str">
            <v>YS10</v>
          </cell>
        </row>
        <row r="273">
          <cell r="J273" t="str">
            <v>GER: PSN Inp&amp;Adj</v>
          </cell>
          <cell r="K273" t="str">
            <v>YS46</v>
          </cell>
          <cell r="L273" t="str">
            <v>YS46</v>
          </cell>
        </row>
        <row r="274">
          <cell r="J274" t="str">
            <v>GER: PVT 0002</v>
          </cell>
          <cell r="K274" t="str">
            <v>000210</v>
          </cell>
          <cell r="L274" t="str">
            <v>000210</v>
          </cell>
        </row>
        <row r="275">
          <cell r="J275" t="str">
            <v>GER: PVT 1001 Beamte</v>
          </cell>
          <cell r="K275" t="str">
            <v>102027</v>
          </cell>
          <cell r="L275" t="str">
            <v>102027</v>
          </cell>
        </row>
        <row r="276">
          <cell r="J276" t="str">
            <v>GER: PVT DTAG</v>
          </cell>
          <cell r="K276" t="str">
            <v>100129</v>
          </cell>
          <cell r="L276" t="str">
            <v>100129</v>
          </cell>
        </row>
        <row r="277">
          <cell r="J277" t="str">
            <v>GER: PVT Inp&amp;Adj</v>
          </cell>
          <cell r="K277" t="str">
            <v>YS29</v>
          </cell>
          <cell r="L277" t="str">
            <v>YS29</v>
          </cell>
        </row>
        <row r="278">
          <cell r="J278" t="str">
            <v>GER: QS 0002</v>
          </cell>
          <cell r="K278" t="str">
            <v>000216</v>
          </cell>
          <cell r="L278" t="str">
            <v>000216</v>
          </cell>
        </row>
        <row r="279">
          <cell r="J279" t="str">
            <v>GER: QS 1022</v>
          </cell>
          <cell r="K279" t="str">
            <v>102239</v>
          </cell>
          <cell r="L279" t="str">
            <v>102239</v>
          </cell>
        </row>
        <row r="280">
          <cell r="J280" t="str">
            <v>GER: QS Beamte</v>
          </cell>
          <cell r="K280" t="str">
            <v>102028</v>
          </cell>
          <cell r="L280" t="str">
            <v>102028</v>
          </cell>
        </row>
        <row r="281">
          <cell r="J281" t="str">
            <v>GER: Querschnit DTAG</v>
          </cell>
          <cell r="K281" t="str">
            <v>100139</v>
          </cell>
          <cell r="L281" t="str">
            <v>100139</v>
          </cell>
        </row>
        <row r="282">
          <cell r="J282" t="str">
            <v>GER: SAF</v>
          </cell>
          <cell r="K282" t="str">
            <v>0164</v>
          </cell>
          <cell r="L282" t="str">
            <v>0164</v>
          </cell>
        </row>
        <row r="283">
          <cell r="J283" t="str">
            <v>GER: SAF Inp&amp;Adj</v>
          </cell>
          <cell r="K283" t="str">
            <v>YS70</v>
          </cell>
          <cell r="L283" t="str">
            <v>YS70</v>
          </cell>
        </row>
        <row r="284">
          <cell r="J284" t="str">
            <v>GER: Sales &amp; Ser Inp&amp;Adj</v>
          </cell>
          <cell r="K284" t="str">
            <v>YS35</v>
          </cell>
          <cell r="L284" t="str">
            <v>YS35</v>
          </cell>
        </row>
        <row r="285">
          <cell r="J285" t="str">
            <v>GER: Scout D Inp&amp;Adj</v>
          </cell>
          <cell r="K285" t="str">
            <v>YS61</v>
          </cell>
          <cell r="L285" t="str">
            <v>YS61</v>
          </cell>
        </row>
        <row r="286">
          <cell r="J286" t="str">
            <v>GER: Scout24 AG</v>
          </cell>
          <cell r="K286" t="str">
            <v>1131</v>
          </cell>
          <cell r="L286" t="str">
            <v>1131</v>
          </cell>
        </row>
        <row r="287">
          <cell r="J287" t="str">
            <v>GER: Scout24 GmbH</v>
          </cell>
          <cell r="K287" t="str">
            <v>1153</v>
          </cell>
          <cell r="L287" t="str">
            <v>1153</v>
          </cell>
        </row>
        <row r="288">
          <cell r="J288" t="str">
            <v>GER: Scout24 Holding</v>
          </cell>
          <cell r="K288" t="str">
            <v>0451</v>
          </cell>
          <cell r="L288" t="str">
            <v>0451</v>
          </cell>
        </row>
        <row r="289">
          <cell r="J289" t="str">
            <v>GER: Scout24 Holding Input &amp; Adjustment</v>
          </cell>
          <cell r="K289" t="str">
            <v>YSGE74</v>
          </cell>
          <cell r="L289" t="str">
            <v>YSGE74</v>
          </cell>
        </row>
        <row r="290">
          <cell r="J290" t="str">
            <v>GER: Scout24 Interna</v>
          </cell>
          <cell r="K290" t="str">
            <v>1132</v>
          </cell>
          <cell r="L290" t="str">
            <v>1132</v>
          </cell>
        </row>
        <row r="291">
          <cell r="J291" t="str">
            <v>GER: Scout24 Schweiz</v>
          </cell>
          <cell r="K291" t="str">
            <v>1139</v>
          </cell>
          <cell r="L291" t="str">
            <v>1139</v>
          </cell>
        </row>
        <row r="292">
          <cell r="J292" t="str">
            <v>GER: Scout24 Schweiz Input &amp; Adjustment</v>
          </cell>
          <cell r="K292" t="str">
            <v>YSGE75</v>
          </cell>
          <cell r="L292" t="str">
            <v>YSGE75</v>
          </cell>
        </row>
        <row r="293">
          <cell r="J293" t="str">
            <v>GER: Sonst BTG DTAG</v>
          </cell>
          <cell r="K293" t="str">
            <v>100138</v>
          </cell>
          <cell r="L293" t="str">
            <v>100138</v>
          </cell>
        </row>
        <row r="294">
          <cell r="J294" t="str">
            <v>GER: STRATO AG</v>
          </cell>
          <cell r="K294" t="str">
            <v>1395</v>
          </cell>
          <cell r="L294" t="str">
            <v>1395</v>
          </cell>
        </row>
        <row r="295">
          <cell r="J295" t="str">
            <v>GER: STRATO Rechenzentrum</v>
          </cell>
          <cell r="K295" t="str">
            <v>1396</v>
          </cell>
          <cell r="L295" t="str">
            <v>1396</v>
          </cell>
        </row>
        <row r="296">
          <cell r="J296" t="str">
            <v>GER: Support Inp&amp;Adj</v>
          </cell>
          <cell r="K296" t="str">
            <v>YS39</v>
          </cell>
          <cell r="L296" t="str">
            <v>YS39</v>
          </cell>
        </row>
        <row r="297">
          <cell r="J297" t="str">
            <v>GER: Technology Inp&amp;Adj</v>
          </cell>
          <cell r="K297" t="str">
            <v>YS22</v>
          </cell>
          <cell r="L297" t="str">
            <v>YS22</v>
          </cell>
        </row>
        <row r="298">
          <cell r="J298" t="str">
            <v>GER: THO zgw Beamte</v>
          </cell>
          <cell r="K298" t="str">
            <v>1020</v>
          </cell>
          <cell r="L298" t="str">
            <v>1020</v>
          </cell>
        </row>
        <row r="299">
          <cell r="J299" t="str">
            <v>GER: T-Home neu</v>
          </cell>
          <cell r="K299" t="str">
            <v>8000</v>
          </cell>
          <cell r="L299" t="str">
            <v>8000</v>
          </cell>
        </row>
        <row r="300">
          <cell r="J300" t="str">
            <v>GER: TI Beamte DTAG</v>
          </cell>
          <cell r="K300" t="str">
            <v>100115</v>
          </cell>
          <cell r="L300" t="str">
            <v>100115</v>
          </cell>
        </row>
        <row r="301">
          <cell r="J301" t="str">
            <v>GER: TK Beamte DTAG</v>
          </cell>
          <cell r="K301" t="str">
            <v>100116</v>
          </cell>
          <cell r="L301" t="str">
            <v>100116</v>
          </cell>
        </row>
        <row r="302">
          <cell r="J302" t="str">
            <v>GER: TMD</v>
          </cell>
          <cell r="K302" t="str">
            <v>TMD</v>
          </cell>
          <cell r="L302" t="str">
            <v>0002</v>
          </cell>
        </row>
        <row r="303">
          <cell r="J303" t="str">
            <v>GER: T-Mobile Deutschland Local share</v>
          </cell>
          <cell r="K303" t="str">
            <v>MI04</v>
          </cell>
          <cell r="L303" t="str">
            <v>MI04</v>
          </cell>
        </row>
        <row r="304">
          <cell r="J304" t="str">
            <v>GER: T-Mobile Newco 4</v>
          </cell>
          <cell r="K304" t="str">
            <v>0553</v>
          </cell>
          <cell r="L304" t="str">
            <v>0553</v>
          </cell>
        </row>
        <row r="305">
          <cell r="J305" t="str">
            <v>GER: T-Online Servic</v>
          </cell>
          <cell r="K305" t="str">
            <v>1168</v>
          </cell>
          <cell r="L305" t="str">
            <v>1168</v>
          </cell>
        </row>
        <row r="306">
          <cell r="J306" t="str">
            <v>GER: T-OnlineTravel</v>
          </cell>
          <cell r="K306" t="str">
            <v>1123</v>
          </cell>
          <cell r="L306" t="str">
            <v>1123</v>
          </cell>
        </row>
        <row r="307">
          <cell r="J307" t="str">
            <v>GER: TOnlVentureFund</v>
          </cell>
          <cell r="K307" t="str">
            <v>1126</v>
          </cell>
          <cell r="L307" t="str">
            <v>1126</v>
          </cell>
        </row>
        <row r="308">
          <cell r="J308" t="str">
            <v>GER: TS 1001 Beamte</v>
          </cell>
          <cell r="K308" t="str">
            <v>102026</v>
          </cell>
          <cell r="L308" t="str">
            <v>102026</v>
          </cell>
        </row>
        <row r="309">
          <cell r="J309" t="str">
            <v>GER: TS DTAG</v>
          </cell>
          <cell r="K309" t="str">
            <v>100197</v>
          </cell>
          <cell r="L309" t="str">
            <v>100197</v>
          </cell>
        </row>
        <row r="310">
          <cell r="J310" t="str">
            <v>GER: TS GK</v>
          </cell>
          <cell r="K310" t="str">
            <v>102212</v>
          </cell>
          <cell r="L310" t="str">
            <v>102212</v>
          </cell>
        </row>
        <row r="311">
          <cell r="J311" t="str">
            <v>GER: TS Inp&amp;Adj</v>
          </cell>
          <cell r="K311" t="str">
            <v>YS12</v>
          </cell>
          <cell r="L311" t="str">
            <v>YS12</v>
          </cell>
        </row>
        <row r="312">
          <cell r="J312" t="str">
            <v>GER: TSG Beamte</v>
          </cell>
          <cell r="K312" t="str">
            <v>102016</v>
          </cell>
          <cell r="L312" t="str">
            <v>102016</v>
          </cell>
        </row>
        <row r="313">
          <cell r="J313" t="str">
            <v>GER: TSG GmbH</v>
          </cell>
          <cell r="K313" t="str">
            <v>1304</v>
          </cell>
          <cell r="L313" t="str">
            <v>1304</v>
          </cell>
        </row>
        <row r="314">
          <cell r="J314" t="str">
            <v>GER: TSG Inp&amp;Adj</v>
          </cell>
          <cell r="K314" t="str">
            <v>YS51</v>
          </cell>
          <cell r="L314" t="str">
            <v>YS51</v>
          </cell>
        </row>
        <row r="315">
          <cell r="J315" t="str">
            <v>GER: TVG Telefonbuch- und Verzeichnisverlag GmbH&amp;Co. KG</v>
          </cell>
          <cell r="K315" t="str">
            <v>0657</v>
          </cell>
          <cell r="L315" t="str">
            <v>0657</v>
          </cell>
        </row>
        <row r="316">
          <cell r="J316" t="str">
            <v>GER: VAS (MWD) Inp&amp;Adj</v>
          </cell>
          <cell r="K316" t="str">
            <v>YS26</v>
          </cell>
          <cell r="L316" t="str">
            <v>YS26</v>
          </cell>
        </row>
        <row r="317">
          <cell r="J317" t="str">
            <v>GER: VC DTAG</v>
          </cell>
          <cell r="K317" t="str">
            <v>100125</v>
          </cell>
          <cell r="L317" t="str">
            <v>100125</v>
          </cell>
        </row>
        <row r="318">
          <cell r="J318" t="str">
            <v>GER: Vertrieb 1001 Beamte</v>
          </cell>
          <cell r="K318" t="str">
            <v>102025</v>
          </cell>
          <cell r="L318" t="str">
            <v>102025</v>
          </cell>
        </row>
        <row r="319">
          <cell r="J319" t="str">
            <v>GER: Vertrieb GK 0002</v>
          </cell>
          <cell r="K319" t="str">
            <v>000207</v>
          </cell>
          <cell r="L319" t="str">
            <v>000207</v>
          </cell>
        </row>
        <row r="320">
          <cell r="J320" t="str">
            <v>GER: Vertrieb GK 1001</v>
          </cell>
          <cell r="K320" t="str">
            <v>100170</v>
          </cell>
          <cell r="L320" t="str">
            <v>100170</v>
          </cell>
        </row>
        <row r="321">
          <cell r="J321" t="str">
            <v>GER: Vertrieb GK 1022</v>
          </cell>
          <cell r="K321" t="str">
            <v>102222</v>
          </cell>
          <cell r="L321" t="str">
            <v>102222</v>
          </cell>
        </row>
        <row r="322">
          <cell r="J322" t="str">
            <v>GER: Vertrieb GK Beamte</v>
          </cell>
          <cell r="K322" t="str">
            <v>102031</v>
          </cell>
          <cell r="L322" t="str">
            <v>102031</v>
          </cell>
        </row>
        <row r="323">
          <cell r="J323" t="str">
            <v>GER: Vertrieb PK 0002</v>
          </cell>
          <cell r="K323" t="str">
            <v>000206</v>
          </cell>
          <cell r="L323" t="str">
            <v>000206</v>
          </cell>
        </row>
        <row r="324">
          <cell r="J324" t="str">
            <v>GER: Vertrieb PK 1022</v>
          </cell>
          <cell r="K324" t="str">
            <v>102221</v>
          </cell>
          <cell r="L324" t="str">
            <v>102221</v>
          </cell>
        </row>
        <row r="325">
          <cell r="J325" t="str">
            <v>GER: Vertrieb Sonstige 0002</v>
          </cell>
          <cell r="K325" t="str">
            <v>000208</v>
          </cell>
          <cell r="L325" t="str">
            <v>000208</v>
          </cell>
        </row>
        <row r="326">
          <cell r="J326" t="str">
            <v>GER: Vertrieb Sonstige 1001</v>
          </cell>
          <cell r="K326" t="str">
            <v>100171</v>
          </cell>
          <cell r="L326" t="str">
            <v>100171</v>
          </cell>
        </row>
        <row r="327">
          <cell r="J327" t="str">
            <v>GER: Vertrieb Sonstige 1022</v>
          </cell>
          <cell r="K327" t="str">
            <v>102223</v>
          </cell>
          <cell r="L327" t="str">
            <v>102223</v>
          </cell>
        </row>
        <row r="328">
          <cell r="J328" t="str">
            <v>GER: Vertrieb Sonstige Beamte</v>
          </cell>
          <cell r="K328" t="str">
            <v>102032</v>
          </cell>
          <cell r="L328" t="str">
            <v>102032</v>
          </cell>
        </row>
        <row r="329">
          <cell r="J329" t="str">
            <v>GER: Vk_02_09_CAP Customer Advantage Program GmbH</v>
          </cell>
          <cell r="K329" t="str">
            <v>0663</v>
          </cell>
          <cell r="L329" t="str">
            <v>0663</v>
          </cell>
        </row>
        <row r="330">
          <cell r="J330" t="str">
            <v>GER: Vs_1009COM</v>
          </cell>
          <cell r="K330" t="str">
            <v>8123</v>
          </cell>
          <cell r="L330" t="str">
            <v>8123</v>
          </cell>
        </row>
        <row r="331">
          <cell r="J331" t="str">
            <v>GER: VSE</v>
          </cell>
          <cell r="K331" t="str">
            <v>100180</v>
          </cell>
          <cell r="L331" t="str">
            <v>100180</v>
          </cell>
        </row>
        <row r="332">
          <cell r="J332" t="str">
            <v>GER: VSE Retail DTAG</v>
          </cell>
          <cell r="K332" t="str">
            <v>100181</v>
          </cell>
          <cell r="L332" t="str">
            <v>100181</v>
          </cell>
        </row>
        <row r="333">
          <cell r="J333" t="str">
            <v>GER: Wholesale Inp&amp;Adj</v>
          </cell>
          <cell r="K333" t="str">
            <v>YS27</v>
          </cell>
          <cell r="L333" t="str">
            <v>YS27</v>
          </cell>
        </row>
        <row r="334">
          <cell r="J334" t="str">
            <v>GER: Wholesale Mobile</v>
          </cell>
          <cell r="K334" t="str">
            <v>000209</v>
          </cell>
          <cell r="L334" t="str">
            <v>000209</v>
          </cell>
        </row>
        <row r="335">
          <cell r="J335" t="str">
            <v>GER: Wholesale ZA DTAG</v>
          </cell>
          <cell r="K335" t="str">
            <v>100198</v>
          </cell>
          <cell r="L335" t="str">
            <v>100198</v>
          </cell>
        </row>
        <row r="336">
          <cell r="J336" t="str">
            <v>GER: Z MWD Beamte</v>
          </cell>
          <cell r="K336" t="str">
            <v>102021</v>
          </cell>
          <cell r="L336" t="str">
            <v>102021</v>
          </cell>
        </row>
        <row r="337">
          <cell r="J337" t="str">
            <v>GER: Z WS Beamte</v>
          </cell>
          <cell r="K337" t="str">
            <v>102022</v>
          </cell>
          <cell r="L337" t="str">
            <v>102022</v>
          </cell>
        </row>
        <row r="338">
          <cell r="J338" t="str">
            <v>GER: zentrale KGS KBBFN</v>
          </cell>
          <cell r="K338" t="str">
            <v>9413</v>
          </cell>
          <cell r="L338" t="str">
            <v>9413</v>
          </cell>
        </row>
        <row r="339">
          <cell r="J339" t="str">
            <v>GER: zentrale Korrektur TCOM</v>
          </cell>
          <cell r="K339" t="str">
            <v>9418</v>
          </cell>
          <cell r="L339" t="str">
            <v>9418</v>
          </cell>
        </row>
        <row r="340">
          <cell r="J340" t="str">
            <v>GER: ZMD Center 1001</v>
          </cell>
          <cell r="K340" t="str">
            <v>100196</v>
          </cell>
          <cell r="L340" t="str">
            <v>100196</v>
          </cell>
        </row>
        <row r="341">
          <cell r="J341" t="str">
            <v>GHS: Affirmed Networks, Inc.</v>
          </cell>
          <cell r="K341" t="str">
            <v>1282</v>
          </cell>
          <cell r="L341" t="str">
            <v>1282</v>
          </cell>
        </row>
        <row r="342">
          <cell r="J342" t="str">
            <v>GHS: apprupt GmbH</v>
          </cell>
          <cell r="K342" t="str">
            <v>1281</v>
          </cell>
          <cell r="L342" t="str">
            <v>1281</v>
          </cell>
        </row>
        <row r="343">
          <cell r="J343" t="str">
            <v>GHS: ChooChee Inc.</v>
          </cell>
          <cell r="K343" t="str">
            <v>1286</v>
          </cell>
          <cell r="L343" t="str">
            <v>1286</v>
          </cell>
        </row>
        <row r="344">
          <cell r="J344" t="str">
            <v>GHS: CIT</v>
          </cell>
          <cell r="K344" t="str">
            <v>101032</v>
          </cell>
          <cell r="L344" t="str">
            <v>101032</v>
          </cell>
        </row>
        <row r="345">
          <cell r="J345" t="str">
            <v>GHS: COO DTAG</v>
          </cell>
          <cell r="K345" t="str">
            <v>101009</v>
          </cell>
          <cell r="L345" t="str">
            <v>101009</v>
          </cell>
        </row>
        <row r="346">
          <cell r="J346" t="str">
            <v>GHS: COO DTAG_GNF</v>
          </cell>
          <cell r="K346" t="str">
            <v>MI08</v>
          </cell>
          <cell r="L346" t="str">
            <v>MI08</v>
          </cell>
        </row>
        <row r="347">
          <cell r="J347" t="str">
            <v>GHS: COO Inp&amp;Adj</v>
          </cell>
          <cell r="K347" t="str">
            <v>YSGH09</v>
          </cell>
          <cell r="L347" t="str">
            <v>YSGH09</v>
          </cell>
        </row>
        <row r="348">
          <cell r="J348" t="str">
            <v>GHS: Cuculus GmbH</v>
          </cell>
          <cell r="K348" t="str">
            <v>1290</v>
          </cell>
          <cell r="L348" t="str">
            <v>1290</v>
          </cell>
        </row>
        <row r="349">
          <cell r="J349" t="str">
            <v>GHS: DeTeAssekuranz</v>
          </cell>
          <cell r="K349" t="str">
            <v>0668</v>
          </cell>
          <cell r="L349" t="str">
            <v>0668</v>
          </cell>
        </row>
        <row r="350">
          <cell r="J350" t="str">
            <v>GHS: DeTeFleet</v>
          </cell>
          <cell r="K350" t="str">
            <v>0145</v>
          </cell>
          <cell r="L350" t="str">
            <v>0145</v>
          </cell>
        </row>
        <row r="351">
          <cell r="J351" t="str">
            <v>GHS: Deutsche Telekom Shared Services s.r.o.</v>
          </cell>
          <cell r="K351" t="str">
            <v>1391</v>
          </cell>
          <cell r="L351" t="str">
            <v>1391</v>
          </cell>
        </row>
        <row r="352">
          <cell r="J352" t="str">
            <v>GHS: DT Accounting GmbH</v>
          </cell>
          <cell r="K352" t="str">
            <v>0694</v>
          </cell>
          <cell r="L352" t="str">
            <v>0694</v>
          </cell>
        </row>
        <row r="353">
          <cell r="J353" t="str">
            <v>GHS: DT AG, Produkthaus</v>
          </cell>
          <cell r="K353" t="str">
            <v>1024</v>
          </cell>
          <cell r="L353" t="str">
            <v>1024</v>
          </cell>
        </row>
        <row r="354">
          <cell r="J354" t="str">
            <v>GHS: DT Venture Funds Gmb</v>
          </cell>
          <cell r="K354" t="str">
            <v>1374</v>
          </cell>
          <cell r="L354" t="str">
            <v>1374</v>
          </cell>
        </row>
        <row r="355">
          <cell r="J355" t="str">
            <v>GHS: DTAG GHS Produkthaus</v>
          </cell>
          <cell r="K355" t="str">
            <v>101010</v>
          </cell>
          <cell r="L355" t="str">
            <v>101010</v>
          </cell>
        </row>
        <row r="356">
          <cell r="J356" t="str">
            <v>GHS: DTAG T-Sonst</v>
          </cell>
          <cell r="K356" t="str">
            <v>1010</v>
          </cell>
          <cell r="L356" t="str">
            <v>1010</v>
          </cell>
        </row>
        <row r="357">
          <cell r="J357" t="str">
            <v>GHS: DTAG Übrige</v>
          </cell>
          <cell r="K357" t="str">
            <v>101003</v>
          </cell>
          <cell r="L357" t="str">
            <v>101003</v>
          </cell>
        </row>
        <row r="358">
          <cell r="J358" t="str">
            <v>GHS: DTAG Vivento</v>
          </cell>
          <cell r="K358" t="str">
            <v>101006</v>
          </cell>
          <cell r="L358" t="str">
            <v>101006</v>
          </cell>
        </row>
        <row r="359">
          <cell r="J359" t="str">
            <v>GHS: DTBKHoldges.</v>
          </cell>
          <cell r="K359" t="str">
            <v>0280</v>
          </cell>
          <cell r="L359" t="str">
            <v>0280</v>
          </cell>
        </row>
        <row r="360">
          <cell r="J360" t="str">
            <v>GHS: DTFinanceB.V.</v>
          </cell>
          <cell r="K360" t="str">
            <v>0154</v>
          </cell>
          <cell r="L360" t="str">
            <v>0154</v>
          </cell>
        </row>
        <row r="361">
          <cell r="J361" t="str">
            <v>GHS: DTT GmbH (1750)</v>
          </cell>
          <cell r="K361" t="str">
            <v>1750</v>
          </cell>
          <cell r="L361" t="str">
            <v>1750</v>
          </cell>
        </row>
        <row r="362">
          <cell r="J362" t="str">
            <v>GHS: Dummy GHSE</v>
          </cell>
          <cell r="K362" t="str">
            <v>8605</v>
          </cell>
          <cell r="L362" t="str">
            <v>8605</v>
          </cell>
        </row>
        <row r="363">
          <cell r="J363" t="str">
            <v>GHS: Fin Accounting</v>
          </cell>
          <cell r="K363" t="str">
            <v>101023</v>
          </cell>
          <cell r="L363" t="str">
            <v>101023</v>
          </cell>
        </row>
        <row r="364">
          <cell r="J364" t="str">
            <v>GHS: Fin Audit&amp;RM</v>
          </cell>
          <cell r="K364" t="str">
            <v>101024</v>
          </cell>
          <cell r="L364" t="str">
            <v>101024</v>
          </cell>
        </row>
        <row r="365">
          <cell r="J365" t="str">
            <v>GHS: Fin Controlling</v>
          </cell>
          <cell r="K365" t="str">
            <v>101025</v>
          </cell>
          <cell r="L365" t="str">
            <v>101025</v>
          </cell>
        </row>
        <row r="366">
          <cell r="J366" t="str">
            <v>GHS: Fin Management</v>
          </cell>
          <cell r="K366" t="str">
            <v>101027</v>
          </cell>
          <cell r="L366" t="str">
            <v>101027</v>
          </cell>
        </row>
        <row r="367">
          <cell r="J367" t="str">
            <v>GHS: Fin Tax&amp;Treasury</v>
          </cell>
          <cell r="K367" t="str">
            <v>101026</v>
          </cell>
          <cell r="L367" t="str">
            <v>101026</v>
          </cell>
        </row>
        <row r="368">
          <cell r="J368" t="str">
            <v>GHS: Fleet Inp&amp;Adj</v>
          </cell>
          <cell r="K368" t="str">
            <v>YSGH05</v>
          </cell>
          <cell r="L368" t="str">
            <v>YSGH05</v>
          </cell>
        </row>
        <row r="369">
          <cell r="J369" t="str">
            <v>GHS: GHS GuG</v>
          </cell>
          <cell r="K369" t="str">
            <v>101001</v>
          </cell>
          <cell r="L369" t="str">
            <v>101001</v>
          </cell>
        </row>
        <row r="370">
          <cell r="J370" t="str">
            <v>GHS: GHS Inp and Adj</v>
          </cell>
          <cell r="K370" t="str">
            <v>YSGHSE</v>
          </cell>
          <cell r="L370" t="str">
            <v>YSGHSE</v>
          </cell>
        </row>
        <row r="371">
          <cell r="J371" t="str">
            <v>GHS: GHS Inp&amp;Adj</v>
          </cell>
          <cell r="K371" t="str">
            <v>YSGH</v>
          </cell>
          <cell r="L371" t="str">
            <v>YSGH</v>
          </cell>
        </row>
        <row r="372">
          <cell r="J372" t="str">
            <v>GHS: GHS Other Inp&amp;Adj</v>
          </cell>
          <cell r="K372" t="str">
            <v>YSGH03</v>
          </cell>
          <cell r="L372" t="str">
            <v>YSGH03</v>
          </cell>
        </row>
        <row r="373">
          <cell r="J373" t="str">
            <v>GHS: GMG</v>
          </cell>
          <cell r="K373" t="str">
            <v>0005</v>
          </cell>
          <cell r="L373" t="str">
            <v>0005</v>
          </cell>
        </row>
        <row r="374">
          <cell r="J374" t="str">
            <v>GHS: Gr&amp;Ge Inp&amp;Adj</v>
          </cell>
          <cell r="K374" t="str">
            <v>YSGH01</v>
          </cell>
          <cell r="L374" t="str">
            <v>YSGH01</v>
          </cell>
        </row>
        <row r="375">
          <cell r="J375" t="str">
            <v>GHS: HQ CTIO</v>
          </cell>
          <cell r="K375" t="str">
            <v>101035</v>
          </cell>
          <cell r="L375" t="str">
            <v>101035</v>
          </cell>
        </row>
        <row r="376">
          <cell r="J376" t="str">
            <v>GHS: HR BP</v>
          </cell>
          <cell r="K376" t="str">
            <v>101012</v>
          </cell>
          <cell r="L376" t="str">
            <v>101012</v>
          </cell>
        </row>
        <row r="377">
          <cell r="J377" t="str">
            <v>GHS: HR CC</v>
          </cell>
          <cell r="K377" t="str">
            <v>101013</v>
          </cell>
          <cell r="L377" t="str">
            <v>101013</v>
          </cell>
        </row>
        <row r="378">
          <cell r="J378" t="str">
            <v>GHS: HR M&amp;HR&amp;sonst</v>
          </cell>
          <cell r="K378" t="str">
            <v>101015</v>
          </cell>
          <cell r="L378" t="str">
            <v>101015</v>
          </cell>
        </row>
        <row r="379">
          <cell r="J379" t="str">
            <v>GHS: HR SDC</v>
          </cell>
          <cell r="K379" t="str">
            <v>101014</v>
          </cell>
          <cell r="L379" t="str">
            <v>101014</v>
          </cell>
        </row>
        <row r="380">
          <cell r="J380" t="str">
            <v>GHS: IGA Worldwide, Inc.</v>
          </cell>
          <cell r="K380" t="str">
            <v>1283</v>
          </cell>
          <cell r="L380" t="str">
            <v>1283</v>
          </cell>
        </row>
        <row r="381">
          <cell r="J381" t="str">
            <v>GHS: Innovid Inc.</v>
          </cell>
          <cell r="K381" t="str">
            <v>1285</v>
          </cell>
          <cell r="L381" t="str">
            <v>1285</v>
          </cell>
        </row>
        <row r="382">
          <cell r="J382" t="str">
            <v>GHS: Intelligent Apps GmbH</v>
          </cell>
          <cell r="K382" t="str">
            <v>1288</v>
          </cell>
          <cell r="L382" t="str">
            <v>1288</v>
          </cell>
        </row>
        <row r="383">
          <cell r="J383" t="str">
            <v>GHS: magari internet GmbH</v>
          </cell>
          <cell r="K383" t="str">
            <v>1284</v>
          </cell>
          <cell r="L383" t="str">
            <v>1284</v>
          </cell>
        </row>
        <row r="384">
          <cell r="J384" t="str">
            <v>GHS: MedInvest Inc.</v>
          </cell>
          <cell r="K384" t="str">
            <v>1287</v>
          </cell>
          <cell r="L384" t="str">
            <v>1287</v>
          </cell>
        </row>
        <row r="385">
          <cell r="J385" t="str">
            <v>GHS: MyThings Inc.</v>
          </cell>
          <cell r="K385" t="str">
            <v>1289</v>
          </cell>
          <cell r="L385" t="str">
            <v>1289</v>
          </cell>
        </row>
        <row r="386">
          <cell r="J386" t="str">
            <v>GHS: NT&amp;GNF</v>
          </cell>
          <cell r="K386" t="str">
            <v>101031</v>
          </cell>
          <cell r="L386" t="str">
            <v>101031</v>
          </cell>
        </row>
        <row r="387">
          <cell r="J387" t="str">
            <v>GHS: others DRC</v>
          </cell>
          <cell r="K387" t="str">
            <v>101042</v>
          </cell>
          <cell r="L387" t="str">
            <v>101042</v>
          </cell>
        </row>
        <row r="388">
          <cell r="J388" t="str">
            <v>GHS: others VV</v>
          </cell>
          <cell r="K388" t="str">
            <v>101041</v>
          </cell>
          <cell r="L388" t="str">
            <v>101041</v>
          </cell>
        </row>
        <row r="389">
          <cell r="J389" t="str">
            <v>GHS: PH GHS Inp&amp;Adj</v>
          </cell>
          <cell r="K389" t="str">
            <v>YSGH10</v>
          </cell>
          <cell r="L389" t="str">
            <v>YSGH10</v>
          </cell>
        </row>
        <row r="390">
          <cell r="J390" t="str">
            <v>GHS: Procurement</v>
          </cell>
          <cell r="K390" t="str">
            <v>101034</v>
          </cell>
          <cell r="L390" t="str">
            <v>101034</v>
          </cell>
        </row>
        <row r="391">
          <cell r="J391" t="str">
            <v>GHS: SCS</v>
          </cell>
          <cell r="K391" t="str">
            <v>8137</v>
          </cell>
          <cell r="L391" t="str">
            <v>8137</v>
          </cell>
        </row>
        <row r="392">
          <cell r="J392" t="str">
            <v>GHS: TMO Int. AG</v>
          </cell>
          <cell r="L392" t="str">
            <v>0551</v>
          </cell>
        </row>
        <row r="393">
          <cell r="J393" t="str">
            <v>GHS: TMO UK</v>
          </cell>
          <cell r="K393" t="str">
            <v>TMOUK</v>
          </cell>
          <cell r="L393" t="str">
            <v>0471</v>
          </cell>
        </row>
        <row r="394">
          <cell r="J394" t="str">
            <v>GHS: T-Mobile International UK Pension Trustee Limited</v>
          </cell>
          <cell r="K394" t="str">
            <v>0541</v>
          </cell>
          <cell r="L394" t="str">
            <v>0541</v>
          </cell>
        </row>
        <row r="395">
          <cell r="J395" t="str">
            <v>GHS: T-Venture</v>
          </cell>
          <cell r="K395" t="str">
            <v>0161</v>
          </cell>
          <cell r="L395" t="str">
            <v>0161</v>
          </cell>
        </row>
        <row r="396">
          <cell r="J396" t="str">
            <v>GHS: Vivento Custome</v>
          </cell>
          <cell r="K396" t="str">
            <v>1309</v>
          </cell>
          <cell r="L396" t="str">
            <v>1309</v>
          </cell>
        </row>
        <row r="397">
          <cell r="J397" t="str">
            <v>GHS: Vivento Inp&amp;Adj</v>
          </cell>
          <cell r="K397" t="str">
            <v>YSGH06</v>
          </cell>
          <cell r="L397" t="str">
            <v>YSGH06</v>
          </cell>
        </row>
        <row r="398">
          <cell r="J398" t="str">
            <v>GHS: Vivento Technic</v>
          </cell>
          <cell r="K398" t="str">
            <v>1311</v>
          </cell>
          <cell r="L398" t="str">
            <v>1311</v>
          </cell>
        </row>
        <row r="399">
          <cell r="J399" t="str">
            <v>OTE: Bulgaria Adjustment</v>
          </cell>
          <cell r="L399" t="str">
            <v>ADJBG</v>
          </cell>
        </row>
        <row r="400">
          <cell r="J400" t="str">
            <v>OTE: Cosmo Megala Katastimata</v>
          </cell>
          <cell r="L400" t="str">
            <v>1575</v>
          </cell>
        </row>
        <row r="401">
          <cell r="J401" t="str">
            <v>OTE: Cosmofon MTS (Skopje)</v>
          </cell>
          <cell r="L401" t="str">
            <v>1579</v>
          </cell>
        </row>
        <row r="402">
          <cell r="J402" t="str">
            <v>OTE: E-Value</v>
          </cell>
          <cell r="L402" t="str">
            <v>1565</v>
          </cell>
        </row>
        <row r="403">
          <cell r="J403" t="str">
            <v>OTE: Georgios Prokopis &amp; Partners</v>
          </cell>
          <cell r="L403" t="str">
            <v>1580</v>
          </cell>
        </row>
        <row r="404">
          <cell r="J404" t="str">
            <v>OTE: Germanos Skopje</v>
          </cell>
          <cell r="L404" t="str">
            <v>1566</v>
          </cell>
        </row>
        <row r="405">
          <cell r="J405" t="str">
            <v>OTE: Greece Adjustment</v>
          </cell>
          <cell r="L405" t="str">
            <v>ADJGR</v>
          </cell>
        </row>
        <row r="406">
          <cell r="J406" t="str">
            <v>OTE: Grigoris Mavromihalis</v>
          </cell>
          <cell r="L406" t="str">
            <v>1567</v>
          </cell>
        </row>
        <row r="407">
          <cell r="J407" t="str">
            <v>OTE: Ioannis Tsaparas</v>
          </cell>
          <cell r="L407" t="str">
            <v>1569</v>
          </cell>
        </row>
        <row r="408">
          <cell r="J408" t="str">
            <v>OTE: Mobilbeep</v>
          </cell>
          <cell r="L408" t="str">
            <v>1562</v>
          </cell>
        </row>
        <row r="409">
          <cell r="J409" t="str">
            <v>OTE: Mobile Tel/tions Albaros</v>
          </cell>
          <cell r="L409" t="str">
            <v>1568</v>
          </cell>
        </row>
        <row r="410">
          <cell r="J410" t="str">
            <v>OTE: Romania Adjustment</v>
          </cell>
          <cell r="L410" t="str">
            <v>ADJRO</v>
          </cell>
        </row>
        <row r="411">
          <cell r="J411" t="str">
            <v>OTE: Sunlight Romania</v>
          </cell>
          <cell r="L411" t="str">
            <v>1571</v>
          </cell>
        </row>
        <row r="412">
          <cell r="J412" t="str">
            <v>OTE: TEL SIM GSM</v>
          </cell>
          <cell r="L412" t="str">
            <v>1572</v>
          </cell>
        </row>
        <row r="413">
          <cell r="J413" t="str">
            <v>Other: Ab_0109Beamte TS BS</v>
          </cell>
          <cell r="K413" t="str">
            <v>1014</v>
          </cell>
          <cell r="L413" t="str">
            <v>1014</v>
          </cell>
        </row>
        <row r="414">
          <cell r="J414" t="str">
            <v>Other: Ab_0109TS BS HQ</v>
          </cell>
          <cell r="K414" t="str">
            <v>8427</v>
          </cell>
          <cell r="L414" t="str">
            <v>8427</v>
          </cell>
        </row>
        <row r="415">
          <cell r="J415" t="str">
            <v>Other: Ab_0109TS BS MVBS</v>
          </cell>
          <cell r="K415" t="str">
            <v>1008</v>
          </cell>
          <cell r="L415" t="str">
            <v>1008</v>
          </cell>
        </row>
        <row r="416">
          <cell r="J416" t="str">
            <v>Other: CEE</v>
          </cell>
          <cell r="L416" t="str">
            <v>TCEE</v>
          </cell>
        </row>
        <row r="417">
          <cell r="J417" t="str">
            <v>Other: CEE Adjustment</v>
          </cell>
          <cell r="L417" t="str">
            <v>ADJCEE</v>
          </cell>
        </row>
        <row r="418">
          <cell r="J418" t="str">
            <v>Other: Consolidated Group Adjustment</v>
          </cell>
          <cell r="L418" t="str">
            <v>ADJGRP</v>
          </cell>
        </row>
        <row r="419">
          <cell r="J419" t="str">
            <v>Other: COSMOTE Group</v>
          </cell>
          <cell r="L419" t="str">
            <v>COSM</v>
          </cell>
        </row>
        <row r="420">
          <cell r="J420" t="str">
            <v>Other: COSMOTE Group Adjustment</v>
          </cell>
          <cell r="L420" t="str">
            <v>ADJOTE</v>
          </cell>
        </row>
        <row r="421">
          <cell r="J421" t="str">
            <v>Other: COSMOTE Group Holdings Adjustment</v>
          </cell>
          <cell r="L421" t="str">
            <v>ADJOTEHLD</v>
          </cell>
        </row>
        <row r="422">
          <cell r="J422" t="str">
            <v>Other: Deutsche Telekom AG, Europe</v>
          </cell>
          <cell r="L422" t="str">
            <v>1025</v>
          </cell>
        </row>
        <row r="423">
          <cell r="J423" t="str">
            <v>Other: DTAG Adj - RENAMED</v>
          </cell>
          <cell r="K423" t="str">
            <v>YS1025</v>
          </cell>
          <cell r="L423" t="str">
            <v>YS1025</v>
          </cell>
        </row>
        <row r="424">
          <cell r="J424" t="str">
            <v>Other: DTAG EU</v>
          </cell>
          <cell r="K424" t="str">
            <v>1025S</v>
          </cell>
          <cell r="L424" t="str">
            <v>1025S</v>
          </cell>
        </row>
        <row r="425">
          <cell r="J425" t="str">
            <v>Other: EEUK</v>
          </cell>
          <cell r="K425" t="str">
            <v>8503</v>
          </cell>
          <cell r="L425" t="str">
            <v>8503</v>
          </cell>
        </row>
        <row r="426">
          <cell r="J426" t="str">
            <v>Other: EEUK FT Orange part</v>
          </cell>
          <cell r="K426" t="str">
            <v>MI06</v>
          </cell>
          <cell r="L426" t="str">
            <v>MI06</v>
          </cell>
        </row>
        <row r="427">
          <cell r="J427" t="str">
            <v>Other: EEUK TMUK part</v>
          </cell>
          <cell r="K427" t="str">
            <v>MI07</v>
          </cell>
          <cell r="L427" t="str">
            <v>MI07</v>
          </cell>
        </row>
        <row r="428">
          <cell r="J428" t="str">
            <v>Other: Eronet (@equity)</v>
          </cell>
          <cell r="K428" t="str">
            <v>TMEN</v>
          </cell>
          <cell r="L428" t="str">
            <v>0722</v>
          </cell>
        </row>
        <row r="429">
          <cell r="J429" t="str">
            <v>Other: EU - Europe Adjustment</v>
          </cell>
          <cell r="L429" t="str">
            <v>EUADJ</v>
          </cell>
        </row>
        <row r="430">
          <cell r="J430" t="str">
            <v>Other: EU Other adj -RENAMED</v>
          </cell>
          <cell r="K430" t="str">
            <v>YSEUOT</v>
          </cell>
          <cell r="L430" t="str">
            <v>YSEUOT</v>
          </cell>
        </row>
        <row r="431">
          <cell r="J431" t="str">
            <v>Other: EU shares of former TMO Int. AG - RENAMED</v>
          </cell>
          <cell r="L431" t="str">
            <v>0555</v>
          </cell>
        </row>
        <row r="432">
          <cell r="J432" t="str">
            <v>Other: Europe (old)</v>
          </cell>
          <cell r="L432" t="str">
            <v>TMOE</v>
          </cell>
        </row>
        <row r="433">
          <cell r="J433" t="str">
            <v>Other: Europe Adjustment</v>
          </cell>
          <cell r="L433" t="str">
            <v>ADJ60</v>
          </cell>
        </row>
        <row r="434">
          <cell r="J434" t="str">
            <v>Other: Europe w/o OTE</v>
          </cell>
          <cell r="L434" t="str">
            <v>TMOEURWOOTE</v>
          </cell>
        </row>
        <row r="435">
          <cell r="J435" t="str">
            <v>Other: Europe w/o OTE Adjustment</v>
          </cell>
          <cell r="L435" t="str">
            <v>ADJ30</v>
          </cell>
        </row>
        <row r="436">
          <cell r="J436" t="str">
            <v>Other: GH - COO DTAG</v>
          </cell>
          <cell r="K436" t="str">
            <v>GH09</v>
          </cell>
          <cell r="L436" t="str">
            <v>GH09</v>
          </cell>
        </row>
        <row r="437">
          <cell r="J437" t="str">
            <v>Other: GH - Fleet</v>
          </cell>
          <cell r="K437" t="str">
            <v>GH05</v>
          </cell>
          <cell r="L437" t="str">
            <v>GH05</v>
          </cell>
        </row>
        <row r="438">
          <cell r="J438" t="str">
            <v>Other: GH - GuG</v>
          </cell>
          <cell r="K438" t="str">
            <v>GH01</v>
          </cell>
          <cell r="L438" t="str">
            <v>GH01</v>
          </cell>
        </row>
        <row r="439">
          <cell r="J439" t="str">
            <v>Other: GH - Übrige</v>
          </cell>
          <cell r="K439" t="str">
            <v>GH03</v>
          </cell>
          <cell r="L439" t="str">
            <v>GH03</v>
          </cell>
        </row>
        <row r="440">
          <cell r="J440" t="str">
            <v>Other: GH - Vivento</v>
          </cell>
          <cell r="K440" t="str">
            <v>GH06</v>
          </cell>
          <cell r="L440" t="str">
            <v>GH06</v>
          </cell>
        </row>
        <row r="441">
          <cell r="J441" t="str">
            <v>Other: Hier_MIS_H2</v>
          </cell>
          <cell r="K441" t="str">
            <v>H2_MIS</v>
          </cell>
          <cell r="L441" t="str">
            <v>H2_MIS</v>
          </cell>
        </row>
        <row r="442">
          <cell r="J442" t="str">
            <v>Other: ICSS - RENAMED</v>
          </cell>
          <cell r="L442" t="str">
            <v>MIIC</v>
          </cell>
        </row>
        <row r="443">
          <cell r="J443" t="str">
            <v>Other: ICSS/MNC -RENAMED</v>
          </cell>
          <cell r="L443" t="str">
            <v>ICMNC_OLD</v>
          </cell>
        </row>
        <row r="444">
          <cell r="J444" t="str">
            <v>Other: MNC Multinational Companies - RENAMED</v>
          </cell>
          <cell r="L444" t="str">
            <v>MIMN</v>
          </cell>
        </row>
        <row r="445">
          <cell r="J445" t="str">
            <v>Other: Mobile Europe</v>
          </cell>
          <cell r="K445" t="str">
            <v>EUM</v>
          </cell>
          <cell r="L445" t="str">
            <v>EUM</v>
          </cell>
        </row>
        <row r="446">
          <cell r="J446" t="str">
            <v>Other: Mobile SEE</v>
          </cell>
          <cell r="L446" t="str">
            <v>SEEM</v>
          </cell>
        </row>
        <row r="447">
          <cell r="J447" t="str">
            <v>Other: MTS (@equity)</v>
          </cell>
          <cell r="K447" t="str">
            <v>TMTS</v>
          </cell>
          <cell r="L447" t="str">
            <v>0093</v>
          </cell>
        </row>
        <row r="448">
          <cell r="J448" t="str">
            <v>Other: old EEUK</v>
          </cell>
          <cell r="K448" t="str">
            <v>MI05</v>
          </cell>
          <cell r="L448" t="str">
            <v>MI05</v>
          </cell>
        </row>
        <row r="449">
          <cell r="J449" t="str">
            <v>Other: Orange NL</v>
          </cell>
          <cell r="L449" t="str">
            <v>0546</v>
          </cell>
        </row>
        <row r="450">
          <cell r="J450" t="str">
            <v>Other: Segment Adjustment</v>
          </cell>
          <cell r="L450" t="str">
            <v>ADJSEG</v>
          </cell>
        </row>
        <row r="451">
          <cell r="J451" t="str">
            <v>Other: Segment Mobile</v>
          </cell>
          <cell r="L451" t="str">
            <v>MOS</v>
          </cell>
        </row>
        <row r="452">
          <cell r="J452" t="str">
            <v>Other: Segment Mobile hist</v>
          </cell>
          <cell r="L452" t="str">
            <v>TMOS</v>
          </cell>
        </row>
        <row r="453">
          <cell r="J453" t="str">
            <v>Other: Skopje Adjustment</v>
          </cell>
          <cell r="L453" t="str">
            <v>ADJMK</v>
          </cell>
        </row>
        <row r="454">
          <cell r="J454" t="str">
            <v>Other: TM Billing</v>
          </cell>
          <cell r="L454" t="str">
            <v>0373</v>
          </cell>
        </row>
        <row r="455">
          <cell r="J455" t="str">
            <v>Other: TMA local share -RENAMED</v>
          </cell>
          <cell r="K455" t="str">
            <v>EUALS</v>
          </cell>
          <cell r="L455" t="str">
            <v>EUALS</v>
          </cell>
        </row>
        <row r="456">
          <cell r="J456" t="str">
            <v>Other: TMCZ local share-RENAMED</v>
          </cell>
          <cell r="K456" t="str">
            <v>EUCZLS</v>
          </cell>
          <cell r="L456" t="str">
            <v>EUCZLS</v>
          </cell>
        </row>
        <row r="457">
          <cell r="J457" t="str">
            <v>Other: TMNL local share-RENAMED</v>
          </cell>
          <cell r="K457" t="str">
            <v>EUNLLS</v>
          </cell>
          <cell r="L457" t="str">
            <v>EUNLLS</v>
          </cell>
        </row>
        <row r="458">
          <cell r="J458" t="str">
            <v>Other: TMO Cons Grp</v>
          </cell>
          <cell r="L458" t="str">
            <v>TMOL</v>
          </cell>
        </row>
        <row r="459">
          <cell r="J459" t="str">
            <v>Other: TMO Int. Hold. GmbH</v>
          </cell>
          <cell r="L459" t="str">
            <v>0004</v>
          </cell>
        </row>
        <row r="460">
          <cell r="J460" t="str">
            <v>Other: TMO KG</v>
          </cell>
          <cell r="K460" t="str">
            <v>TMO</v>
          </cell>
          <cell r="L460" t="str">
            <v>0550</v>
          </cell>
        </row>
        <row r="461">
          <cell r="J461" t="str">
            <v>Other: TMUK Held for Sale (old)</v>
          </cell>
          <cell r="K461" t="str">
            <v>TMUKHFS</v>
          </cell>
          <cell r="L461" t="str">
            <v>0500HFS</v>
          </cell>
        </row>
        <row r="462">
          <cell r="J462" t="str">
            <v>Other: TMUK Held for sale -RENAMED</v>
          </cell>
          <cell r="K462" t="str">
            <v>0500HF</v>
          </cell>
          <cell r="L462" t="str">
            <v>0500HF</v>
          </cell>
        </row>
        <row r="463">
          <cell r="J463" t="str">
            <v>Other: TMUK Inp&amp;Adj -RENAMED</v>
          </cell>
          <cell r="K463" t="str">
            <v>YS0500</v>
          </cell>
          <cell r="L463" t="str">
            <v>YS0500</v>
          </cell>
        </row>
        <row r="464">
          <cell r="J464" t="str">
            <v>Other: TS-TMD</v>
          </cell>
          <cell r="K464" t="str">
            <v>TSTMD</v>
          </cell>
          <cell r="L464" t="str">
            <v>0519</v>
          </cell>
        </row>
        <row r="465">
          <cell r="J465" t="str">
            <v>Other: TS-TMD Adjustment</v>
          </cell>
          <cell r="K465" t="str">
            <v>ADJTMDTS</v>
          </cell>
          <cell r="L465" t="str">
            <v>ADJTMDTS</v>
          </cell>
        </row>
        <row r="466">
          <cell r="J466" t="str">
            <v>Other: Vs_0109TSI TelecServ</v>
          </cell>
          <cell r="K466" t="str">
            <v>0797</v>
          </cell>
          <cell r="L466" t="str">
            <v>0797</v>
          </cell>
        </row>
        <row r="467">
          <cell r="J467" t="str">
            <v>Other: WEU 5 Adjustment</v>
          </cell>
          <cell r="L467" t="str">
            <v>ADJEUR</v>
          </cell>
        </row>
        <row r="468">
          <cell r="J468" t="str">
            <v>Other: WEU 6 Adjustment</v>
          </cell>
          <cell r="L468" t="str">
            <v>ADJ6</v>
          </cell>
        </row>
        <row r="469">
          <cell r="J469" t="str">
            <v>SEE: Albania Inp&amp;Adj</v>
          </cell>
          <cell r="K469" t="str">
            <v>YSSEAL</v>
          </cell>
          <cell r="L469" t="str">
            <v>YSSEAL</v>
          </cell>
        </row>
        <row r="470">
          <cell r="J470" t="str">
            <v>SEE: AMC (Albania)</v>
          </cell>
          <cell r="L470" t="str">
            <v>1577</v>
          </cell>
        </row>
        <row r="471">
          <cell r="J471" t="str">
            <v>SEE: Bulgaria I&amp;A</v>
          </cell>
          <cell r="K471" t="str">
            <v>YSSEBG</v>
          </cell>
          <cell r="L471" t="str">
            <v>YSSEBG</v>
          </cell>
        </row>
        <row r="472">
          <cell r="J472" t="str">
            <v>SEE: Combis d.o.o.</v>
          </cell>
          <cell r="K472" t="str">
            <v>1420</v>
          </cell>
          <cell r="L472" t="str">
            <v>1420</v>
          </cell>
        </row>
        <row r="473">
          <cell r="J473" t="str">
            <v>SEE: Cosmobulgaria Mobile</v>
          </cell>
          <cell r="L473" t="str">
            <v>1574</v>
          </cell>
        </row>
        <row r="474">
          <cell r="J474" t="str">
            <v>SEE: Cosmoholding Albania</v>
          </cell>
          <cell r="L474" t="str">
            <v>1576</v>
          </cell>
        </row>
        <row r="475">
          <cell r="J475" t="str">
            <v>SEE: Cosmoholding Cyprus</v>
          </cell>
          <cell r="L475" t="str">
            <v>1561</v>
          </cell>
        </row>
        <row r="476">
          <cell r="J476" t="str">
            <v>SEE: Cosmoholding Romania Limited</v>
          </cell>
          <cell r="K476" t="str">
            <v>1591</v>
          </cell>
          <cell r="L476" t="str">
            <v>1591</v>
          </cell>
        </row>
        <row r="477">
          <cell r="J477" t="str">
            <v>SEE: COSMOTE (Greece)</v>
          </cell>
          <cell r="L477" t="str">
            <v>1560</v>
          </cell>
        </row>
        <row r="478">
          <cell r="J478" t="str">
            <v>SEE: COSMOTE Romania</v>
          </cell>
          <cell r="L478" t="str">
            <v>1573</v>
          </cell>
        </row>
        <row r="479">
          <cell r="J479" t="str">
            <v>SEE: Crnogorski Telekom a.d. Podgor</v>
          </cell>
          <cell r="K479" t="str">
            <v>1384</v>
          </cell>
          <cell r="L479" t="str">
            <v>1384</v>
          </cell>
        </row>
        <row r="480">
          <cell r="J480" t="str">
            <v>SEE: DTAG AG, SEE</v>
          </cell>
          <cell r="K480" t="str">
            <v>1027</v>
          </cell>
          <cell r="L480" t="str">
            <v>1027</v>
          </cell>
        </row>
        <row r="481">
          <cell r="J481" t="str">
            <v>SEE: Dummy - OTE</v>
          </cell>
          <cell r="K481" t="str">
            <v>8148</v>
          </cell>
          <cell r="L481" t="str">
            <v>8148</v>
          </cell>
        </row>
        <row r="482">
          <cell r="J482" t="str">
            <v>SEE: Dummy  RO Cosmoholding Cypros</v>
          </cell>
          <cell r="K482" t="str">
            <v>8809</v>
          </cell>
          <cell r="L482" t="str">
            <v>8809</v>
          </cell>
        </row>
        <row r="483">
          <cell r="J483" t="str">
            <v>SEE: Dummy  RO OTE Int. Inv. 1513</v>
          </cell>
          <cell r="K483" t="str">
            <v>8807</v>
          </cell>
          <cell r="L483" t="str">
            <v>8807</v>
          </cell>
        </row>
        <row r="484">
          <cell r="J484" t="str">
            <v>SEE: Dummy  RO Romtelecom 1501</v>
          </cell>
          <cell r="K484" t="str">
            <v>8808</v>
          </cell>
          <cell r="L484" t="str">
            <v>8808</v>
          </cell>
        </row>
        <row r="485">
          <cell r="J485" t="str">
            <v>SEE: Dummy AL Cosmoholding Albania</v>
          </cell>
          <cell r="K485" t="str">
            <v>8801</v>
          </cell>
          <cell r="L485" t="str">
            <v>8801</v>
          </cell>
        </row>
        <row r="486">
          <cell r="J486" t="str">
            <v>SEE: Dummy AL Cosmote 1560</v>
          </cell>
          <cell r="K486" t="str">
            <v>8829</v>
          </cell>
          <cell r="L486" t="str">
            <v>8829</v>
          </cell>
        </row>
        <row r="487">
          <cell r="J487" t="str">
            <v>SEE: Dummy BG Cosmoholding Cypros</v>
          </cell>
          <cell r="K487" t="str">
            <v>8825</v>
          </cell>
          <cell r="L487" t="str">
            <v>8825</v>
          </cell>
        </row>
        <row r="488">
          <cell r="J488" t="str">
            <v>SEE: Dummy BG Cosmote 1560</v>
          </cell>
          <cell r="K488" t="str">
            <v>8802</v>
          </cell>
          <cell r="L488" t="str">
            <v>8802</v>
          </cell>
        </row>
        <row r="489">
          <cell r="J489" t="str">
            <v>SEE: Dummy COSM OTE 1500</v>
          </cell>
          <cell r="K489" t="str">
            <v>8800</v>
          </cell>
          <cell r="L489" t="str">
            <v>8800</v>
          </cell>
        </row>
        <row r="490">
          <cell r="J490" t="str">
            <v>SEE: Dummy GR</v>
          </cell>
          <cell r="K490" t="str">
            <v>8803</v>
          </cell>
          <cell r="L490" t="str">
            <v>8803</v>
          </cell>
        </row>
        <row r="491">
          <cell r="J491" t="str">
            <v>SEE: Dummy HD Cosmote 1560</v>
          </cell>
          <cell r="K491" t="str">
            <v>8804</v>
          </cell>
          <cell r="L491" t="str">
            <v>8804</v>
          </cell>
        </row>
        <row r="492">
          <cell r="J492" t="str">
            <v>SEE: Dummy MT BBFN</v>
          </cell>
          <cell r="K492" t="str">
            <v>9435</v>
          </cell>
          <cell r="L492" t="str">
            <v>9435</v>
          </cell>
        </row>
        <row r="493">
          <cell r="J493" t="str">
            <v>SEE: Dummy OTE GHS</v>
          </cell>
          <cell r="K493" t="str">
            <v>8827</v>
          </cell>
          <cell r="L493" t="str">
            <v>8827</v>
          </cell>
        </row>
        <row r="494">
          <cell r="J494" t="str">
            <v>SEE: Dummy RO Cosmote 1560</v>
          </cell>
          <cell r="K494" t="str">
            <v>8806</v>
          </cell>
          <cell r="L494" t="str">
            <v>8806</v>
          </cell>
        </row>
        <row r="495">
          <cell r="J495" t="str">
            <v>SEE: Dummy SE</v>
          </cell>
          <cell r="K495" t="str">
            <v>8151</v>
          </cell>
          <cell r="L495" t="str">
            <v>8151</v>
          </cell>
        </row>
        <row r="496">
          <cell r="J496" t="str">
            <v>SEE: Dummy SECR</v>
          </cell>
          <cell r="K496" t="str">
            <v>8613</v>
          </cell>
          <cell r="L496" t="str">
            <v>8613</v>
          </cell>
        </row>
        <row r="497">
          <cell r="J497" t="str">
            <v>SEE: Dummy SEEGR</v>
          </cell>
          <cell r="K497" t="str">
            <v>8149</v>
          </cell>
          <cell r="L497" t="str">
            <v>8149</v>
          </cell>
        </row>
        <row r="498">
          <cell r="J498" t="str">
            <v>SEE: Dummy SEFC</v>
          </cell>
          <cell r="K498" t="str">
            <v>8615</v>
          </cell>
          <cell r="L498" t="str">
            <v>8615</v>
          </cell>
        </row>
        <row r="499">
          <cell r="J499" t="str">
            <v>SEE: Dummy SEFH</v>
          </cell>
          <cell r="K499" t="str">
            <v>8607</v>
          </cell>
          <cell r="L499" t="str">
            <v>8607</v>
          </cell>
        </row>
        <row r="500">
          <cell r="J500" t="str">
            <v>SEE: Dummy SEFM</v>
          </cell>
          <cell r="K500" t="str">
            <v>8612</v>
          </cell>
          <cell r="L500" t="str">
            <v>8612</v>
          </cell>
        </row>
        <row r="501">
          <cell r="J501" t="str">
            <v>SEE: Dummy SEFR</v>
          </cell>
          <cell r="K501" t="str">
            <v>8603</v>
          </cell>
          <cell r="L501" t="str">
            <v>8603</v>
          </cell>
        </row>
        <row r="502">
          <cell r="J502" t="str">
            <v>SEE: Dummy SEFS</v>
          </cell>
          <cell r="K502" t="str">
            <v>8152</v>
          </cell>
          <cell r="L502" t="str">
            <v>8152</v>
          </cell>
        </row>
        <row r="503">
          <cell r="J503" t="str">
            <v>SEE: Dummy SEGR</v>
          </cell>
          <cell r="K503" t="str">
            <v>8616</v>
          </cell>
          <cell r="L503" t="str">
            <v>8616</v>
          </cell>
        </row>
        <row r="504">
          <cell r="J504" t="str">
            <v>SEE: Dummy SEHT</v>
          </cell>
          <cell r="K504" t="str">
            <v>8606</v>
          </cell>
          <cell r="L504" t="str">
            <v>8606</v>
          </cell>
        </row>
        <row r="505">
          <cell r="J505" t="str">
            <v>SEE: Dummy SEHU</v>
          </cell>
          <cell r="K505" t="str">
            <v>8610</v>
          </cell>
          <cell r="L505" t="str">
            <v>8610</v>
          </cell>
        </row>
        <row r="506">
          <cell r="J506" t="str">
            <v>SEE: Dummy SEMC</v>
          </cell>
          <cell r="K506" t="str">
            <v>8614</v>
          </cell>
          <cell r="L506" t="str">
            <v>8614</v>
          </cell>
        </row>
        <row r="507">
          <cell r="J507" t="str">
            <v>SEE: Dummy SEMG</v>
          </cell>
          <cell r="K507" t="str">
            <v>8617</v>
          </cell>
          <cell r="L507" t="str">
            <v>8617</v>
          </cell>
        </row>
        <row r="508">
          <cell r="J508" t="str">
            <v>SEE: Dummy SEMK</v>
          </cell>
          <cell r="K508" t="str">
            <v>8611</v>
          </cell>
          <cell r="L508" t="str">
            <v>8611</v>
          </cell>
        </row>
        <row r="509">
          <cell r="J509" t="str">
            <v>SEE: Dummy SEMT</v>
          </cell>
          <cell r="K509" t="str">
            <v>8609</v>
          </cell>
          <cell r="L509" t="str">
            <v>8609</v>
          </cell>
        </row>
        <row r="510">
          <cell r="J510" t="str">
            <v>SEE: Dummy SERO</v>
          </cell>
          <cell r="K510" t="str">
            <v>8602</v>
          </cell>
          <cell r="L510" t="str">
            <v>8602</v>
          </cell>
        </row>
        <row r="511">
          <cell r="J511" t="str">
            <v>SEE: Dummy SEST</v>
          </cell>
          <cell r="K511" t="str">
            <v>8608</v>
          </cell>
          <cell r="L511" t="str">
            <v>8608</v>
          </cell>
        </row>
        <row r="512">
          <cell r="J512" t="str">
            <v>SEE: Fix Croat Inp&amp;Adj</v>
          </cell>
          <cell r="K512" t="str">
            <v>YSSEFH</v>
          </cell>
          <cell r="L512" t="str">
            <v>YSSEFH</v>
          </cell>
        </row>
        <row r="513">
          <cell r="J513" t="str">
            <v>SEE: Fix Mont Inp&amp;Adj</v>
          </cell>
          <cell r="K513" t="str">
            <v>YSSEFC</v>
          </cell>
          <cell r="L513" t="str">
            <v>YSSEFC</v>
          </cell>
        </row>
        <row r="514">
          <cell r="J514" t="str">
            <v>SEE: Fix Slov Inp&amp;Adj</v>
          </cell>
          <cell r="K514" t="str">
            <v>YSSEFS</v>
          </cell>
          <cell r="L514" t="str">
            <v>YSSEFS</v>
          </cell>
        </row>
        <row r="515">
          <cell r="J515" t="str">
            <v>SEE: Fixed Greece Inp&amp;Adj</v>
          </cell>
          <cell r="K515" t="str">
            <v>YSSEFG</v>
          </cell>
          <cell r="L515" t="str">
            <v>YSSEFG</v>
          </cell>
        </row>
        <row r="516">
          <cell r="J516" t="str">
            <v>SEE: Fixed Hung Inp&amp;Adj</v>
          </cell>
          <cell r="K516" t="str">
            <v>YSSEFU</v>
          </cell>
          <cell r="L516" t="str">
            <v>YSSEFU</v>
          </cell>
        </row>
        <row r="517">
          <cell r="J517" t="str">
            <v>SEE: Fixed Maced Inp&amp;Adj</v>
          </cell>
          <cell r="K517" t="str">
            <v>YSSEFM</v>
          </cell>
          <cell r="L517" t="str">
            <v>YSSEFM</v>
          </cell>
        </row>
        <row r="518">
          <cell r="J518" t="str">
            <v>SEE: Fixed Rom Inp&amp;Adj</v>
          </cell>
          <cell r="K518" t="str">
            <v>YSSEFR</v>
          </cell>
          <cell r="L518" t="str">
            <v>YSSEFR</v>
          </cell>
        </row>
        <row r="519">
          <cell r="J519" t="str">
            <v>SEE: GARANTA ASIGURARI SA</v>
          </cell>
          <cell r="K519" t="str">
            <v>1593</v>
          </cell>
          <cell r="L519" t="str">
            <v>1593</v>
          </cell>
        </row>
        <row r="520">
          <cell r="J520" t="str">
            <v>SEE: Germanos (Greece)</v>
          </cell>
          <cell r="L520" t="str">
            <v>1563</v>
          </cell>
        </row>
        <row r="521">
          <cell r="J521" t="str">
            <v>SEE: Germanos Bulgaria</v>
          </cell>
          <cell r="L521" t="str">
            <v>1564</v>
          </cell>
        </row>
        <row r="522">
          <cell r="J522" t="str">
            <v>SEE: Germanos Romania</v>
          </cell>
          <cell r="L522" t="str">
            <v>1570</v>
          </cell>
        </row>
        <row r="523">
          <cell r="J523" t="str">
            <v>SEE: GHS - Inp&amp;Adj</v>
          </cell>
          <cell r="K523" t="str">
            <v>YSSEHG</v>
          </cell>
          <cell r="L523" t="str">
            <v>YSSEHG</v>
          </cell>
        </row>
        <row r="524">
          <cell r="J524" t="str">
            <v>SEE: Greece I&amp;A</v>
          </cell>
          <cell r="K524" t="str">
            <v>YSSEMG</v>
          </cell>
          <cell r="L524" t="str">
            <v>YSSEMG</v>
          </cell>
        </row>
        <row r="525">
          <cell r="J525" t="str">
            <v>SEE: Greece Inp&amp;Adj</v>
          </cell>
          <cell r="K525" t="str">
            <v>YSSEGR</v>
          </cell>
          <cell r="L525" t="str">
            <v>YSSEGR</v>
          </cell>
        </row>
        <row r="526">
          <cell r="J526" t="str">
            <v>SEE: HELLAS-SAT Consortium Ltd</v>
          </cell>
          <cell r="K526" t="str">
            <v>1504</v>
          </cell>
          <cell r="L526" t="str">
            <v>1504</v>
          </cell>
        </row>
        <row r="527">
          <cell r="J527" t="str">
            <v>SEE: HRK Dummy</v>
          </cell>
          <cell r="K527" t="str">
            <v>8159</v>
          </cell>
          <cell r="L527" t="str">
            <v>8159</v>
          </cell>
        </row>
        <row r="528">
          <cell r="J528" t="str">
            <v>SEE: HT Hrvatske telekomunikacije d</v>
          </cell>
          <cell r="K528" t="str">
            <v>0381</v>
          </cell>
          <cell r="L528" t="str">
            <v>0381</v>
          </cell>
        </row>
        <row r="529">
          <cell r="J529" t="str">
            <v>SEE: HUF Dummy</v>
          </cell>
          <cell r="K529" t="str">
            <v>8160</v>
          </cell>
          <cell r="L529" t="str">
            <v>8160</v>
          </cell>
        </row>
        <row r="530">
          <cell r="J530" t="str">
            <v>SEE: Hungary Inp&amp;Adj</v>
          </cell>
          <cell r="K530" t="str">
            <v>YSSEHU</v>
          </cell>
          <cell r="L530" t="str">
            <v>YSSEHU</v>
          </cell>
        </row>
        <row r="531">
          <cell r="J531" t="str">
            <v>SEE: Kabelsko distributivni sustav d.o.o.</v>
          </cell>
          <cell r="K531" t="str">
            <v>0765</v>
          </cell>
          <cell r="L531" t="str">
            <v>0765</v>
          </cell>
        </row>
        <row r="532">
          <cell r="J532" t="str">
            <v>SEE: Korrekturgesellschaft OTE</v>
          </cell>
          <cell r="K532" t="str">
            <v>8158</v>
          </cell>
          <cell r="L532" t="str">
            <v>8158</v>
          </cell>
        </row>
        <row r="533">
          <cell r="J533" t="str">
            <v>SEE: Korrekturgesellschaft SEE</v>
          </cell>
          <cell r="K533" t="str">
            <v>8157</v>
          </cell>
          <cell r="L533" t="str">
            <v>8157</v>
          </cell>
        </row>
        <row r="534">
          <cell r="J534" t="str">
            <v>SEE: Mac Inp&amp;Adj</v>
          </cell>
          <cell r="K534" t="str">
            <v>YSSEMK</v>
          </cell>
          <cell r="L534" t="str">
            <v>YSSEMK</v>
          </cell>
        </row>
        <row r="535">
          <cell r="J535" t="str">
            <v>SEE: Magyar Telekom Tavkozlesi Nyil</v>
          </cell>
          <cell r="K535" t="str">
            <v>0092</v>
          </cell>
          <cell r="L535" t="str">
            <v>0092</v>
          </cell>
        </row>
        <row r="536">
          <cell r="J536" t="str">
            <v>SEE: MagyarCom Holding GmbH, Bonn</v>
          </cell>
          <cell r="K536" t="str">
            <v>0160</v>
          </cell>
          <cell r="L536" t="str">
            <v>0160</v>
          </cell>
        </row>
        <row r="537">
          <cell r="J537" t="str">
            <v>SEE: Makedonski Telekommunikacii A.</v>
          </cell>
          <cell r="K537" t="str">
            <v>1383</v>
          </cell>
          <cell r="L537" t="str">
            <v>1383</v>
          </cell>
        </row>
        <row r="538">
          <cell r="J538" t="str">
            <v>SEE: MKD Dummy</v>
          </cell>
          <cell r="K538" t="str">
            <v>8161</v>
          </cell>
          <cell r="L538" t="str">
            <v>8161</v>
          </cell>
        </row>
        <row r="539">
          <cell r="J539" t="str">
            <v>SEE: Mob Croatia Inp&amp;Adj</v>
          </cell>
          <cell r="K539" t="str">
            <v>YSSEMH</v>
          </cell>
          <cell r="L539" t="str">
            <v>YSSEMH</v>
          </cell>
        </row>
        <row r="540">
          <cell r="J540" t="str">
            <v>SEE: Mob Hun Inp&amp;Adj</v>
          </cell>
          <cell r="K540" t="str">
            <v>YSSEMU</v>
          </cell>
          <cell r="L540" t="str">
            <v>YSSEMU</v>
          </cell>
        </row>
        <row r="541">
          <cell r="J541" t="str">
            <v>SEE: Mob Monte Inp&amp;Adj</v>
          </cell>
          <cell r="K541" t="str">
            <v>YSSEMC</v>
          </cell>
          <cell r="L541" t="str">
            <v>YSSEMC</v>
          </cell>
        </row>
        <row r="542">
          <cell r="J542" t="str">
            <v>SEE: Mob Slov Inp&amp;Adj</v>
          </cell>
          <cell r="K542" t="str">
            <v>YSSEMS</v>
          </cell>
          <cell r="L542" t="str">
            <v>YSSEMS</v>
          </cell>
        </row>
        <row r="543">
          <cell r="J543" t="str">
            <v>SEE: Mobile Macedonia I&amp;A</v>
          </cell>
          <cell r="K543" t="str">
            <v>YSSEMM</v>
          </cell>
          <cell r="L543" t="str">
            <v>YSSEMM</v>
          </cell>
        </row>
        <row r="544">
          <cell r="J544" t="str">
            <v>SEE: Mont Inp&amp;Adj</v>
          </cell>
          <cell r="K544" t="str">
            <v>YSSECR</v>
          </cell>
          <cell r="L544" t="str">
            <v>YSSECR</v>
          </cell>
        </row>
        <row r="545">
          <cell r="J545" t="str">
            <v>SEE: MT GHS</v>
          </cell>
          <cell r="K545" t="str">
            <v>9430</v>
          </cell>
          <cell r="L545" t="str">
            <v>9430</v>
          </cell>
        </row>
        <row r="546">
          <cell r="J546" t="str">
            <v>SEE: MT GHS Inp&amp;Adj</v>
          </cell>
          <cell r="K546" t="str">
            <v>YSSEMT</v>
          </cell>
          <cell r="L546" t="str">
            <v>YSSEMT</v>
          </cell>
        </row>
        <row r="547">
          <cell r="J547" t="str">
            <v>SEE: OTE ACADEMY</v>
          </cell>
          <cell r="K547" t="str">
            <v>1551</v>
          </cell>
          <cell r="L547" t="str">
            <v>1551</v>
          </cell>
        </row>
        <row r="548">
          <cell r="J548" t="str">
            <v>SEE: OTE ESTATE</v>
          </cell>
          <cell r="K548" t="str">
            <v>1552</v>
          </cell>
          <cell r="L548" t="str">
            <v>1552</v>
          </cell>
        </row>
        <row r="549">
          <cell r="J549" t="str">
            <v>SEE: OTE Globe</v>
          </cell>
          <cell r="K549" t="str">
            <v>1506</v>
          </cell>
          <cell r="L549" t="str">
            <v>1506</v>
          </cell>
        </row>
        <row r="550">
          <cell r="J550" t="str">
            <v>SEE: OTE I&amp;A</v>
          </cell>
          <cell r="K550" t="str">
            <v>YSSEOT</v>
          </cell>
          <cell r="L550" t="str">
            <v>YSSEOT</v>
          </cell>
        </row>
        <row r="551">
          <cell r="J551" t="str">
            <v>SEE: OTE International Investments</v>
          </cell>
          <cell r="K551" t="str">
            <v>1513</v>
          </cell>
          <cell r="L551" t="str">
            <v>1513</v>
          </cell>
        </row>
        <row r="552">
          <cell r="J552" t="str">
            <v>SEE: OTE MTS BV Holding (NL)</v>
          </cell>
          <cell r="L552" t="str">
            <v>1578</v>
          </cell>
        </row>
        <row r="553">
          <cell r="J553" t="str">
            <v>SEE: OTE PLC</v>
          </cell>
          <cell r="K553" t="str">
            <v>1554</v>
          </cell>
          <cell r="L553" t="str">
            <v>1554</v>
          </cell>
        </row>
        <row r="554">
          <cell r="J554" t="str">
            <v>SEE: OTE PLUS</v>
          </cell>
          <cell r="K554" t="str">
            <v>1508</v>
          </cell>
          <cell r="L554" t="str">
            <v>1508</v>
          </cell>
        </row>
        <row r="555">
          <cell r="J555" t="str">
            <v>SEE: OTE S.A.</v>
          </cell>
          <cell r="K555" t="str">
            <v>1500</v>
          </cell>
          <cell r="L555" t="str">
            <v>1500</v>
          </cell>
        </row>
        <row r="556">
          <cell r="J556" t="str">
            <v>SEE: OTE Transfer Co.</v>
          </cell>
          <cell r="K556" t="str">
            <v>1559</v>
          </cell>
          <cell r="L556" t="str">
            <v>1559</v>
          </cell>
        </row>
        <row r="557">
          <cell r="J557" t="str">
            <v>SEE: PRO-M</v>
          </cell>
          <cell r="L557" t="str">
            <v>0528</v>
          </cell>
        </row>
        <row r="558">
          <cell r="J558" t="str">
            <v>SEE: Romania I&amp;A</v>
          </cell>
          <cell r="K558" t="str">
            <v>YSSEMR</v>
          </cell>
          <cell r="L558" t="str">
            <v>YSSEMR</v>
          </cell>
        </row>
        <row r="559">
          <cell r="J559" t="str">
            <v>SEE: Romania Inp&amp;Adj</v>
          </cell>
          <cell r="K559" t="str">
            <v>YSSERO</v>
          </cell>
          <cell r="L559" t="str">
            <v>YSSERO</v>
          </cell>
        </row>
        <row r="560">
          <cell r="J560" t="str">
            <v>SEE: ROMTELECOM</v>
          </cell>
          <cell r="K560" t="str">
            <v>1501</v>
          </cell>
          <cell r="L560" t="str">
            <v>1501</v>
          </cell>
        </row>
        <row r="561">
          <cell r="J561" t="str">
            <v>SEE: SE - Croat Inp&amp;Adj</v>
          </cell>
          <cell r="K561" t="str">
            <v>YSSEHT</v>
          </cell>
          <cell r="L561" t="str">
            <v>YSSEHT</v>
          </cell>
        </row>
        <row r="562">
          <cell r="J562" t="str">
            <v>SEE: SE - I&amp;A</v>
          </cell>
          <cell r="K562" t="str">
            <v>YSSE</v>
          </cell>
          <cell r="L562" t="str">
            <v>YSSE</v>
          </cell>
        </row>
        <row r="563">
          <cell r="J563" t="str">
            <v>SEE: SE - Southern and Eastern Europe</v>
          </cell>
          <cell r="K563" t="str">
            <v>SESE</v>
          </cell>
          <cell r="L563" t="str">
            <v>SESE</v>
          </cell>
        </row>
        <row r="564">
          <cell r="J564" t="str">
            <v>SEE: SE - Süd- und Osteuropa (H2)</v>
          </cell>
          <cell r="K564" t="str">
            <v>H2SESE</v>
          </cell>
          <cell r="L564" t="str">
            <v>H2SESE</v>
          </cell>
        </row>
        <row r="565">
          <cell r="J565" t="str">
            <v>SEE: Seg. Mobile Hold.</v>
          </cell>
          <cell r="L565" t="str">
            <v>8880</v>
          </cell>
        </row>
        <row r="566">
          <cell r="J566" t="str">
            <v>SEE: Slovak Telekom</v>
          </cell>
          <cell r="K566" t="str">
            <v>0485</v>
          </cell>
          <cell r="L566" t="str">
            <v>0485</v>
          </cell>
        </row>
        <row r="567">
          <cell r="J567" t="str">
            <v>SEE: Slovakia Inp&amp;Adj</v>
          </cell>
          <cell r="K567" t="str">
            <v>YSSEST</v>
          </cell>
          <cell r="L567" t="str">
            <v>YSSEST</v>
          </cell>
        </row>
        <row r="568">
          <cell r="J568" t="str">
            <v>SEE: TMCG</v>
          </cell>
          <cell r="K568" t="str">
            <v>TMCG</v>
          </cell>
          <cell r="L568" t="str">
            <v>0522</v>
          </cell>
        </row>
        <row r="569">
          <cell r="J569" t="str">
            <v>SEE: TMH</v>
          </cell>
          <cell r="K569" t="str">
            <v>TMHU</v>
          </cell>
          <cell r="L569" t="str">
            <v>0214</v>
          </cell>
        </row>
        <row r="570">
          <cell r="J570" t="str">
            <v>SEE: TMHR</v>
          </cell>
          <cell r="K570" t="str">
            <v>TMHR</v>
          </cell>
          <cell r="L570" t="str">
            <v>0763</v>
          </cell>
        </row>
        <row r="571">
          <cell r="J571" t="str">
            <v>SEE: TMMK</v>
          </cell>
          <cell r="K571" t="str">
            <v>TMMM</v>
          </cell>
          <cell r="L571" t="str">
            <v>0737</v>
          </cell>
        </row>
        <row r="572">
          <cell r="J572" t="str">
            <v>SEE: TMO  Currencydummy HRK</v>
          </cell>
          <cell r="K572" t="str">
            <v>8884</v>
          </cell>
          <cell r="L572" t="str">
            <v>8884</v>
          </cell>
        </row>
        <row r="573">
          <cell r="J573" t="str">
            <v>SEE: TMO Currencydummy HUF</v>
          </cell>
          <cell r="K573" t="str">
            <v>8882</v>
          </cell>
          <cell r="L573" t="str">
            <v>8882</v>
          </cell>
        </row>
        <row r="574">
          <cell r="J574" t="str">
            <v>SEE: TMO Currencydummy MKD</v>
          </cell>
          <cell r="K574" t="str">
            <v>8881</v>
          </cell>
          <cell r="L574" t="str">
            <v>8881</v>
          </cell>
        </row>
        <row r="575">
          <cell r="J575" t="str">
            <v>SEE: TMO Currencydummy SKK</v>
          </cell>
          <cell r="K575" t="str">
            <v>8883</v>
          </cell>
          <cell r="L575" t="str">
            <v>8883</v>
          </cell>
        </row>
        <row r="576">
          <cell r="J576" t="str">
            <v>SEE: TMSK</v>
          </cell>
          <cell r="K576" t="str">
            <v>TMET</v>
          </cell>
          <cell r="L576" t="str">
            <v>0486</v>
          </cell>
        </row>
        <row r="577">
          <cell r="J577" t="str">
            <v>SEE: Zapp S.A.</v>
          </cell>
          <cell r="K577" t="str">
            <v>1581</v>
          </cell>
          <cell r="L577" t="str">
            <v>1581</v>
          </cell>
        </row>
        <row r="578">
          <cell r="J578" t="str">
            <v>SYS: Ariviakom (Proprieta</v>
          </cell>
          <cell r="K578" t="str">
            <v>2632</v>
          </cell>
          <cell r="L578" t="str">
            <v>2632</v>
          </cell>
        </row>
        <row r="579">
          <cell r="J579" t="str">
            <v>SYS: Ariviakom Consulting</v>
          </cell>
          <cell r="K579" t="str">
            <v>2633</v>
          </cell>
          <cell r="L579" t="str">
            <v>2633</v>
          </cell>
        </row>
        <row r="580">
          <cell r="J580" t="str">
            <v>SYS: BK Matav Geschäftsk</v>
          </cell>
          <cell r="K580" t="str">
            <v>8492</v>
          </cell>
          <cell r="L580" t="str">
            <v>8492</v>
          </cell>
        </row>
        <row r="581">
          <cell r="J581" t="str">
            <v>SYS: Business Servic</v>
          </cell>
          <cell r="K581" t="str">
            <v>8852</v>
          </cell>
          <cell r="L581" t="str">
            <v>8852</v>
          </cell>
        </row>
        <row r="582">
          <cell r="J582" t="str">
            <v>SYS: Csiper Consulting (P</v>
          </cell>
          <cell r="K582" t="str">
            <v>2634</v>
          </cell>
          <cell r="L582" t="str">
            <v>2634</v>
          </cell>
        </row>
        <row r="583">
          <cell r="J583" t="str">
            <v>SYS: Data Migration Consulting AG</v>
          </cell>
          <cell r="K583" t="str">
            <v>2641</v>
          </cell>
          <cell r="L583" t="str">
            <v>2641</v>
          </cell>
        </row>
        <row r="584">
          <cell r="J584" t="str">
            <v>SYS: Detecon Int.</v>
          </cell>
          <cell r="K584" t="str">
            <v>0054</v>
          </cell>
          <cell r="L584" t="str">
            <v>0054</v>
          </cell>
        </row>
        <row r="585">
          <cell r="J585" t="str">
            <v>SYS: Dummy BS für Um</v>
          </cell>
          <cell r="K585" t="str">
            <v>8857</v>
          </cell>
          <cell r="L585" t="str">
            <v>8857</v>
          </cell>
        </row>
        <row r="586">
          <cell r="J586" t="str">
            <v>SYS: Dummy BS für Ve</v>
          </cell>
          <cell r="K586" t="str">
            <v>8848</v>
          </cell>
          <cell r="L586" t="str">
            <v>8848</v>
          </cell>
        </row>
        <row r="587">
          <cell r="J587" t="str">
            <v>SYS: Dummy ES für Um</v>
          </cell>
          <cell r="K587" t="str">
            <v>8858</v>
          </cell>
          <cell r="L587" t="str">
            <v>8858</v>
          </cell>
        </row>
        <row r="588">
          <cell r="J588" t="str">
            <v>SYS: Dummy ES für Ve</v>
          </cell>
          <cell r="K588" t="str">
            <v>8849</v>
          </cell>
          <cell r="L588" t="str">
            <v>8849</v>
          </cell>
        </row>
        <row r="589">
          <cell r="J589" t="str">
            <v>SYS: Dummy international</v>
          </cell>
          <cell r="K589" t="str">
            <v>8499</v>
          </cell>
          <cell r="L589" t="str">
            <v>8499</v>
          </cell>
        </row>
        <row r="590">
          <cell r="J590" t="str">
            <v>SYS: Dummy MT GK</v>
          </cell>
          <cell r="K590" t="str">
            <v>8493</v>
          </cell>
          <cell r="L590" t="str">
            <v>8493</v>
          </cell>
        </row>
        <row r="591">
          <cell r="J591" t="str">
            <v>SYS: Dummy national</v>
          </cell>
          <cell r="K591" t="str">
            <v>8498</v>
          </cell>
          <cell r="L591" t="str">
            <v>8498</v>
          </cell>
        </row>
        <row r="592">
          <cell r="J592" t="str">
            <v>SYS: Dummy SYS Rest Deutschland</v>
          </cell>
          <cell r="K592" t="str">
            <v>8494</v>
          </cell>
          <cell r="L592" t="str">
            <v>8494</v>
          </cell>
        </row>
        <row r="593">
          <cell r="J593" t="str">
            <v>SYS: DUMMY TSI Toll</v>
          </cell>
          <cell r="K593" t="str">
            <v>8850</v>
          </cell>
          <cell r="L593" t="str">
            <v>8850</v>
          </cell>
        </row>
        <row r="594">
          <cell r="J594" t="str">
            <v>SYS: Enterprise Serv</v>
          </cell>
          <cell r="K594" t="str">
            <v>8851</v>
          </cell>
          <cell r="L594" t="str">
            <v>8851</v>
          </cell>
        </row>
        <row r="595">
          <cell r="J595" t="str">
            <v>SYS: GK - Ausland Inp&amp;Adj</v>
          </cell>
          <cell r="K595" t="str">
            <v>YSALGK</v>
          </cell>
          <cell r="L595" t="str">
            <v>YSALGK</v>
          </cell>
        </row>
        <row r="596">
          <cell r="J596" t="str">
            <v>SYS: GK - Europa Input &amp; Adjustment</v>
          </cell>
          <cell r="K596" t="str">
            <v>YSGKE</v>
          </cell>
          <cell r="L596" t="str">
            <v>YSGKE</v>
          </cell>
        </row>
        <row r="597">
          <cell r="J597" t="str">
            <v>SYS: GK - Inland Inp&amp;Adj</v>
          </cell>
          <cell r="K597" t="str">
            <v>YSILGK</v>
          </cell>
          <cell r="L597" t="str">
            <v>YSILGK</v>
          </cell>
        </row>
        <row r="598">
          <cell r="J598" t="str">
            <v>SYS: GK - Inp&amp;Adj</v>
          </cell>
          <cell r="K598" t="str">
            <v>YSGK</v>
          </cell>
          <cell r="L598" t="str">
            <v>YSGK</v>
          </cell>
        </row>
        <row r="599">
          <cell r="J599" t="str">
            <v>SYS: GK - Systemlösungen (H2)</v>
          </cell>
          <cell r="K599" t="str">
            <v>H2GK</v>
          </cell>
          <cell r="L599" t="str">
            <v>H2GK</v>
          </cell>
        </row>
        <row r="600">
          <cell r="J600" t="str">
            <v>SYS: GK - übriges Ausland Input &amp; Adjustment</v>
          </cell>
          <cell r="K600" t="str">
            <v>YSGKA</v>
          </cell>
          <cell r="L600" t="str">
            <v>YSGKA</v>
          </cell>
        </row>
        <row r="601">
          <cell r="J601" t="str">
            <v>SYS: GK -Toll Collect Input &amp; Adjustment</v>
          </cell>
          <cell r="K601" t="str">
            <v>YSGKTC</v>
          </cell>
          <cell r="L601" t="str">
            <v>YSGKTC</v>
          </cell>
        </row>
        <row r="602">
          <cell r="J602" t="str">
            <v>SYS: GK-Deutschland Input &amp; Adjustment</v>
          </cell>
          <cell r="K602" t="str">
            <v>YSGKD</v>
          </cell>
          <cell r="L602" t="str">
            <v>YSGKD</v>
          </cell>
        </row>
        <row r="603">
          <cell r="J603" t="str">
            <v>SYS: I.T.E.N.O.S.</v>
          </cell>
          <cell r="K603" t="str">
            <v>0085</v>
          </cell>
          <cell r="L603" t="str">
            <v>0085</v>
          </cell>
        </row>
        <row r="604">
          <cell r="J604" t="str">
            <v>SYS: Infovan</v>
          </cell>
          <cell r="K604" t="str">
            <v>9924</v>
          </cell>
          <cell r="L604" t="str">
            <v>9924</v>
          </cell>
        </row>
        <row r="605">
          <cell r="J605" t="str">
            <v>SYS: IT Services Hungary</v>
          </cell>
          <cell r="K605" t="str">
            <v>2613</v>
          </cell>
          <cell r="L605" t="str">
            <v>2613</v>
          </cell>
        </row>
        <row r="606">
          <cell r="J606" t="str">
            <v>SYS: neuT-SysAustria</v>
          </cell>
          <cell r="K606" t="str">
            <v>2553</v>
          </cell>
          <cell r="L606" t="str">
            <v>2553</v>
          </cell>
        </row>
        <row r="607">
          <cell r="J607" t="str">
            <v>SYS: operational ser</v>
          </cell>
          <cell r="K607" t="str">
            <v>2802</v>
          </cell>
          <cell r="L607" t="str">
            <v>2802</v>
          </cell>
        </row>
        <row r="608">
          <cell r="J608" t="str">
            <v>SYS: Software Daten</v>
          </cell>
          <cell r="K608" t="str">
            <v>2587</v>
          </cell>
          <cell r="L608" t="str">
            <v>2587</v>
          </cell>
        </row>
        <row r="609">
          <cell r="J609" t="str">
            <v>SYS: Spring Italia</v>
          </cell>
          <cell r="K609" t="str">
            <v>1737</v>
          </cell>
          <cell r="L609" t="str">
            <v>1737</v>
          </cell>
        </row>
        <row r="610">
          <cell r="J610" t="str">
            <v>SYS: Toll CollectGbR</v>
          </cell>
          <cell r="K610" t="str">
            <v>0784</v>
          </cell>
          <cell r="L610" t="str">
            <v>0784</v>
          </cell>
        </row>
        <row r="611">
          <cell r="J611" t="str">
            <v>SYS: TollCollectGmbH</v>
          </cell>
          <cell r="K611" t="str">
            <v>0785</v>
          </cell>
          <cell r="L611" t="str">
            <v>0785</v>
          </cell>
        </row>
        <row r="612">
          <cell r="J612" t="str">
            <v>SYS: TS ES BC</v>
          </cell>
          <cell r="K612" t="str">
            <v>8450</v>
          </cell>
          <cell r="L612" t="str">
            <v>8450</v>
          </cell>
        </row>
        <row r="613">
          <cell r="J613" t="str">
            <v>SYS: TS ES CS</v>
          </cell>
          <cell r="K613" t="str">
            <v>8453</v>
          </cell>
          <cell r="L613" t="str">
            <v>8453</v>
          </cell>
        </row>
        <row r="614">
          <cell r="J614" t="str">
            <v>SYS: TS ES DSS</v>
          </cell>
          <cell r="K614" t="str">
            <v>8422</v>
          </cell>
          <cell r="L614" t="str">
            <v>8422</v>
          </cell>
        </row>
        <row r="615">
          <cell r="J615" t="str">
            <v>SYS: TS ES SI</v>
          </cell>
          <cell r="K615" t="str">
            <v>8454</v>
          </cell>
          <cell r="L615" t="str">
            <v>8454</v>
          </cell>
        </row>
        <row r="616">
          <cell r="J616" t="str">
            <v>SYS: TSI Host. Serv. GmbH</v>
          </cell>
          <cell r="K616" t="str">
            <v>2618</v>
          </cell>
          <cell r="L616" t="str">
            <v>2618</v>
          </cell>
        </row>
        <row r="617">
          <cell r="J617" t="str">
            <v>SYS: TSI-DummyLegal</v>
          </cell>
          <cell r="K617" t="str">
            <v>8894</v>
          </cell>
          <cell r="L617" t="str">
            <v>8894</v>
          </cell>
        </row>
        <row r="618">
          <cell r="J618" t="str">
            <v>SYS: T-Sys Belgium</v>
          </cell>
          <cell r="K618" t="str">
            <v>8207</v>
          </cell>
          <cell r="L618" t="str">
            <v>8207</v>
          </cell>
        </row>
        <row r="619">
          <cell r="J619" t="str">
            <v>SYS: T-Sys Brasil</v>
          </cell>
          <cell r="K619" t="str">
            <v>8343</v>
          </cell>
          <cell r="L619" t="str">
            <v>8343</v>
          </cell>
        </row>
        <row r="620">
          <cell r="J620" t="str">
            <v>SYS: T-Sys Canada</v>
          </cell>
          <cell r="K620" t="str">
            <v>0180</v>
          </cell>
          <cell r="L620" t="str">
            <v>0180</v>
          </cell>
        </row>
        <row r="621">
          <cell r="J621" t="str">
            <v>SYS: T-Sys CIS</v>
          </cell>
          <cell r="K621" t="str">
            <v>1648</v>
          </cell>
          <cell r="L621" t="str">
            <v>1648</v>
          </cell>
        </row>
        <row r="622">
          <cell r="J622" t="str">
            <v>SYS: T-Sys Czech Republic</v>
          </cell>
          <cell r="K622" t="str">
            <v>0473</v>
          </cell>
          <cell r="L622" t="str">
            <v>0473</v>
          </cell>
        </row>
        <row r="623">
          <cell r="J623" t="str">
            <v>SYS: T-Sys DDM</v>
          </cell>
          <cell r="K623" t="str">
            <v>9101</v>
          </cell>
          <cell r="L623" t="str">
            <v>9101</v>
          </cell>
        </row>
        <row r="624">
          <cell r="J624" t="str">
            <v>SYS: T-Sys Field Services</v>
          </cell>
          <cell r="K624" t="str">
            <v>2630</v>
          </cell>
          <cell r="L624" t="str">
            <v>2630</v>
          </cell>
        </row>
        <row r="625">
          <cell r="J625" t="str">
            <v>SYS: T-Sys France</v>
          </cell>
          <cell r="K625" t="str">
            <v>2656</v>
          </cell>
          <cell r="L625" t="str">
            <v>2656</v>
          </cell>
        </row>
        <row r="626">
          <cell r="J626" t="str">
            <v>SYS: T-Sys GEI</v>
          </cell>
          <cell r="K626" t="str">
            <v>8109</v>
          </cell>
          <cell r="L626" t="str">
            <v>8109</v>
          </cell>
        </row>
        <row r="627">
          <cell r="J627" t="str">
            <v>SYS: T-Sys Int. GmbH</v>
          </cell>
          <cell r="K627" t="str">
            <v>8108</v>
          </cell>
          <cell r="L627" t="str">
            <v>8108</v>
          </cell>
        </row>
        <row r="628">
          <cell r="J628" t="str">
            <v>SYS: T-Sys Italia</v>
          </cell>
          <cell r="K628" t="str">
            <v>9573</v>
          </cell>
          <cell r="L628" t="str">
            <v>9573</v>
          </cell>
        </row>
        <row r="629">
          <cell r="J629" t="str">
            <v>SYS: T-Sys ITC</v>
          </cell>
          <cell r="K629" t="str">
            <v>8200</v>
          </cell>
          <cell r="L629" t="str">
            <v>8200</v>
          </cell>
        </row>
        <row r="630">
          <cell r="J630" t="str">
            <v>SYS: T-Sys Japan</v>
          </cell>
          <cell r="K630" t="str">
            <v>0018</v>
          </cell>
          <cell r="L630" t="str">
            <v>0018</v>
          </cell>
        </row>
        <row r="631">
          <cell r="J631" t="str">
            <v>SYS: T-Sys MMS</v>
          </cell>
          <cell r="K631" t="str">
            <v>0128</v>
          </cell>
          <cell r="L631" t="str">
            <v>0128</v>
          </cell>
        </row>
        <row r="632">
          <cell r="J632" t="str">
            <v>SYS: T-Sys Nederland</v>
          </cell>
          <cell r="K632" t="str">
            <v>2193</v>
          </cell>
          <cell r="L632" t="str">
            <v>2193</v>
          </cell>
        </row>
        <row r="633">
          <cell r="J633" t="str">
            <v>SYS: T-Sys Nordic TC</v>
          </cell>
          <cell r="K633" t="str">
            <v>1887</v>
          </cell>
          <cell r="L633" t="str">
            <v>1887</v>
          </cell>
        </row>
        <row r="634">
          <cell r="J634" t="str">
            <v>SYS: TSys Polska</v>
          </cell>
          <cell r="K634" t="str">
            <v>1647</v>
          </cell>
          <cell r="L634" t="str">
            <v>1647</v>
          </cell>
        </row>
        <row r="635">
          <cell r="J635" t="str">
            <v>SYS: T-Sys Schweiz</v>
          </cell>
          <cell r="K635" t="str">
            <v>1709</v>
          </cell>
          <cell r="L635" t="str">
            <v>1709</v>
          </cell>
        </row>
        <row r="636">
          <cell r="J636" t="str">
            <v>SYS: T-Sys SFH</v>
          </cell>
          <cell r="K636" t="str">
            <v>2654</v>
          </cell>
          <cell r="L636" t="str">
            <v>2654</v>
          </cell>
        </row>
        <row r="637">
          <cell r="J637" t="str">
            <v>SYS: T-Sys SFR</v>
          </cell>
          <cell r="K637" t="str">
            <v>9973</v>
          </cell>
          <cell r="L637" t="str">
            <v>9973</v>
          </cell>
        </row>
        <row r="638">
          <cell r="J638" t="str">
            <v>SYS: T-Sys Solutions</v>
          </cell>
          <cell r="K638" t="str">
            <v>9923</v>
          </cell>
          <cell r="L638" t="str">
            <v>9923</v>
          </cell>
        </row>
        <row r="639">
          <cell r="J639" t="str">
            <v>SYS: T-Sys UK</v>
          </cell>
          <cell r="K639" t="str">
            <v>1908</v>
          </cell>
          <cell r="L639" t="str">
            <v>1908</v>
          </cell>
        </row>
        <row r="640">
          <cell r="J640" t="str">
            <v>SYS: T-Sys. Malaysia Sdn</v>
          </cell>
          <cell r="K640" t="str">
            <v>2625</v>
          </cell>
          <cell r="L640" t="str">
            <v>2625</v>
          </cell>
        </row>
        <row r="641">
          <cell r="J641" t="str">
            <v>SYS: TSysSouthAfricaHold</v>
          </cell>
          <cell r="K641" t="str">
            <v>2439</v>
          </cell>
          <cell r="L641" t="str">
            <v>2439</v>
          </cell>
        </row>
        <row r="642">
          <cell r="J642" t="str">
            <v>SYS: T-Systems Argentina</v>
          </cell>
          <cell r="K642" t="str">
            <v>2806</v>
          </cell>
          <cell r="L642" t="str">
            <v>2806</v>
          </cell>
        </row>
        <row r="643">
          <cell r="J643" t="str">
            <v>SYS: T-Systems Eltec, S.L</v>
          </cell>
          <cell r="K643" t="str">
            <v>2572</v>
          </cell>
          <cell r="L643" t="str">
            <v>2572</v>
          </cell>
        </row>
        <row r="644">
          <cell r="J644" t="str">
            <v>SYS: T-Systems Individual</v>
          </cell>
          <cell r="K644" t="str">
            <v>2605</v>
          </cell>
          <cell r="L644" t="str">
            <v>2605</v>
          </cell>
        </row>
        <row r="645">
          <cell r="J645" t="str">
            <v>SYS: T-Systems ITC I</v>
          </cell>
          <cell r="K645" t="str">
            <v>2380</v>
          </cell>
          <cell r="L645" t="str">
            <v>2380</v>
          </cell>
        </row>
        <row r="646">
          <cell r="J646" t="str">
            <v>SYS: T-Systems Mexico</v>
          </cell>
          <cell r="K646" t="str">
            <v>2811</v>
          </cell>
          <cell r="L646" t="str">
            <v>2811</v>
          </cell>
        </row>
        <row r="647">
          <cell r="J647" t="str">
            <v>SYS: T-Systems NA</v>
          </cell>
          <cell r="K647" t="str">
            <v>0017</v>
          </cell>
          <cell r="L647" t="str">
            <v>0017</v>
          </cell>
        </row>
        <row r="648">
          <cell r="J648" t="str">
            <v>SYS: T-Systems on site</v>
          </cell>
          <cell r="K648" t="str">
            <v>2804</v>
          </cell>
          <cell r="L648" t="str">
            <v>2804</v>
          </cell>
        </row>
        <row r="649">
          <cell r="J649" t="str">
            <v>SYS: T-Systems Regional</v>
          </cell>
          <cell r="K649" t="str">
            <v>2604</v>
          </cell>
          <cell r="L649" t="str">
            <v>2604</v>
          </cell>
        </row>
        <row r="650">
          <cell r="J650" t="str">
            <v>SYS: T-Systems Slova</v>
          </cell>
          <cell r="K650" t="str">
            <v>2600</v>
          </cell>
          <cell r="L650" t="str">
            <v>2600</v>
          </cell>
        </row>
        <row r="651">
          <cell r="J651" t="str">
            <v>SYS: T-Systems South Afri</v>
          </cell>
          <cell r="K651" t="str">
            <v>2615</v>
          </cell>
          <cell r="L651" t="str">
            <v>2615</v>
          </cell>
        </row>
        <row r="652">
          <cell r="J652" t="str">
            <v>SYS: T-Systems VICOS</v>
          </cell>
          <cell r="K652" t="str">
            <v>2805</v>
          </cell>
          <cell r="L652" t="str">
            <v>2805</v>
          </cell>
        </row>
        <row r="653">
          <cell r="J653" t="str">
            <v>US: TMUS</v>
          </cell>
          <cell r="K653" t="str">
            <v>TMUS</v>
          </cell>
          <cell r="L653" t="str">
            <v>0650</v>
          </cell>
        </row>
        <row r="654">
          <cell r="J654" t="str">
            <v>US: US - USA (H2)</v>
          </cell>
          <cell r="K654" t="str">
            <v>H2US</v>
          </cell>
          <cell r="L654" t="str">
            <v>H2US</v>
          </cell>
        </row>
        <row r="655">
          <cell r="J655" t="str">
            <v>US: US - USA Input &amp; Adjustment</v>
          </cell>
          <cell r="K655" t="str">
            <v>YSUS</v>
          </cell>
          <cell r="L655" t="str">
            <v>YSUS</v>
          </cell>
        </row>
        <row r="656">
          <cell r="J656" t="str">
            <v>Competitor: Alltel</v>
          </cell>
          <cell r="K656">
            <v>0</v>
          </cell>
          <cell r="L656" t="str">
            <v>C0650D</v>
          </cell>
        </row>
        <row r="657">
          <cell r="J657" t="str">
            <v>Competitor: AT&amp;T</v>
          </cell>
          <cell r="K657">
            <v>0</v>
          </cell>
          <cell r="L657" t="str">
            <v>C0650A</v>
          </cell>
        </row>
        <row r="658">
          <cell r="J658" t="str">
            <v>Competitor: Centertel</v>
          </cell>
          <cell r="K658">
            <v>0</v>
          </cell>
          <cell r="L658" t="str">
            <v>C0179A</v>
          </cell>
        </row>
        <row r="659">
          <cell r="J659" t="str">
            <v>Competitor: Eagle Mobile</v>
          </cell>
          <cell r="K659">
            <v>0</v>
          </cell>
          <cell r="L659" t="str">
            <v>CMALB</v>
          </cell>
        </row>
        <row r="660">
          <cell r="J660" t="str">
            <v>Competitor: e-plus</v>
          </cell>
          <cell r="K660">
            <v>0</v>
          </cell>
          <cell r="L660" t="str">
            <v>C0002B</v>
          </cell>
        </row>
        <row r="661">
          <cell r="J661" t="str">
            <v>Competitor: H3G Austria</v>
          </cell>
          <cell r="K661">
            <v>0</v>
          </cell>
          <cell r="L661" t="str">
            <v>CG159C</v>
          </cell>
        </row>
        <row r="662">
          <cell r="J662" t="str">
            <v>Competitor: H3G UK</v>
          </cell>
          <cell r="K662">
            <v>0</v>
          </cell>
          <cell r="L662" t="str">
            <v>C0500D</v>
          </cell>
        </row>
        <row r="663">
          <cell r="J663" t="str">
            <v>Competitor: KPN</v>
          </cell>
          <cell r="K663">
            <v>0</v>
          </cell>
          <cell r="L663" t="str">
            <v>C0606A</v>
          </cell>
        </row>
        <row r="664">
          <cell r="J664" t="str">
            <v>Competitor: mobilkom austria</v>
          </cell>
          <cell r="K664">
            <v>0</v>
          </cell>
          <cell r="L664" t="str">
            <v>CG159A</v>
          </cell>
        </row>
        <row r="665">
          <cell r="J665" t="str">
            <v>Competitor: Mobilkom/U:fon</v>
          </cell>
          <cell r="K665">
            <v>0</v>
          </cell>
          <cell r="L665" t="str">
            <v>C0246C</v>
          </cell>
        </row>
        <row r="666">
          <cell r="J666" t="str">
            <v>Competitor: MobilTel</v>
          </cell>
          <cell r="K666">
            <v>0</v>
          </cell>
          <cell r="L666" t="str">
            <v>CMBGA</v>
          </cell>
        </row>
        <row r="667">
          <cell r="J667" t="str">
            <v>Competitor: Mtel</v>
          </cell>
          <cell r="K667">
            <v>0</v>
          </cell>
          <cell r="L667" t="str">
            <v>C0522B</v>
          </cell>
        </row>
        <row r="668">
          <cell r="J668" t="str">
            <v>Competitor: O2 CZ</v>
          </cell>
          <cell r="K668">
            <v>0</v>
          </cell>
          <cell r="L668" t="str">
            <v>C0246A</v>
          </cell>
        </row>
        <row r="669">
          <cell r="J669" t="str">
            <v>Competitor: O2 Germany</v>
          </cell>
          <cell r="K669">
            <v>0</v>
          </cell>
          <cell r="L669" t="str">
            <v>C0002C</v>
          </cell>
        </row>
        <row r="670">
          <cell r="J670" t="str">
            <v>Competitor: O2 Slovakia</v>
          </cell>
          <cell r="K670">
            <v>0</v>
          </cell>
          <cell r="L670" t="str">
            <v>C0486B</v>
          </cell>
        </row>
        <row r="671">
          <cell r="J671" t="str">
            <v>Competitor: O2 UK</v>
          </cell>
          <cell r="K671">
            <v>0</v>
          </cell>
          <cell r="L671" t="str">
            <v>C0500B</v>
          </cell>
        </row>
        <row r="672">
          <cell r="J672" t="str">
            <v>Competitor: One</v>
          </cell>
          <cell r="K672">
            <v>0</v>
          </cell>
          <cell r="L672" t="str">
            <v>C0737A</v>
          </cell>
        </row>
        <row r="673">
          <cell r="J673" t="str">
            <v>Competitor: Orange Austria</v>
          </cell>
          <cell r="K673">
            <v>0</v>
          </cell>
          <cell r="L673" t="str">
            <v>CG159B</v>
          </cell>
        </row>
        <row r="674">
          <cell r="J674" t="str">
            <v>Competitor: Orange Netherlands historical</v>
          </cell>
          <cell r="K674">
            <v>0</v>
          </cell>
          <cell r="L674" t="str">
            <v>C0606D</v>
          </cell>
        </row>
        <row r="675">
          <cell r="J675" t="str">
            <v>Competitor: Orange Romania</v>
          </cell>
          <cell r="K675">
            <v>0</v>
          </cell>
          <cell r="L675" t="str">
            <v>CMROB</v>
          </cell>
        </row>
        <row r="676">
          <cell r="J676" t="str">
            <v>Competitor: Orange Slovakia</v>
          </cell>
          <cell r="K676">
            <v>0</v>
          </cell>
          <cell r="L676" t="str">
            <v>C0486A</v>
          </cell>
        </row>
        <row r="677">
          <cell r="J677" t="str">
            <v>Competitor: Other Albania</v>
          </cell>
          <cell r="K677">
            <v>0</v>
          </cell>
          <cell r="L677" t="str">
            <v>CMALC</v>
          </cell>
        </row>
        <row r="678">
          <cell r="J678" t="str">
            <v>Competitor: Other Austria</v>
          </cell>
          <cell r="K678">
            <v>0</v>
          </cell>
          <cell r="L678" t="str">
            <v>CG159E</v>
          </cell>
        </row>
        <row r="679">
          <cell r="J679" t="str">
            <v>Competitor: Other Bulgaria</v>
          </cell>
          <cell r="K679">
            <v>0</v>
          </cell>
          <cell r="L679" t="str">
            <v>CMBGC</v>
          </cell>
        </row>
        <row r="680">
          <cell r="J680" t="str">
            <v>Competitor: Other Croatia</v>
          </cell>
          <cell r="K680">
            <v>0</v>
          </cell>
          <cell r="L680" t="str">
            <v>C0763C</v>
          </cell>
        </row>
        <row r="681">
          <cell r="J681" t="str">
            <v>Competitor: Other CZ</v>
          </cell>
          <cell r="K681">
            <v>0</v>
          </cell>
          <cell r="L681" t="str">
            <v>C0246D</v>
          </cell>
        </row>
        <row r="682">
          <cell r="J682" t="str">
            <v>Competitor: Other Germany</v>
          </cell>
          <cell r="K682">
            <v>0</v>
          </cell>
          <cell r="L682" t="str">
            <v>C0002D</v>
          </cell>
        </row>
        <row r="683">
          <cell r="J683" t="str">
            <v>Competitor: Other Greece</v>
          </cell>
          <cell r="K683">
            <v>0</v>
          </cell>
          <cell r="L683" t="str">
            <v>CMGRC</v>
          </cell>
        </row>
        <row r="684">
          <cell r="J684" t="str">
            <v>Competitor: Other Hungary</v>
          </cell>
          <cell r="K684">
            <v>0</v>
          </cell>
          <cell r="L684" t="str">
            <v>C0214D</v>
          </cell>
        </row>
        <row r="685">
          <cell r="J685" t="str">
            <v>Competitor: Other Macedonia</v>
          </cell>
          <cell r="K685">
            <v>0</v>
          </cell>
          <cell r="L685" t="str">
            <v>C0737C</v>
          </cell>
        </row>
        <row r="686">
          <cell r="J686" t="str">
            <v>Competitor: Other Montenegro</v>
          </cell>
          <cell r="K686">
            <v>0</v>
          </cell>
          <cell r="L686" t="str">
            <v>C0522C</v>
          </cell>
        </row>
        <row r="687">
          <cell r="J687" t="str">
            <v>Competitor: Other Netherlands</v>
          </cell>
          <cell r="K687">
            <v>0</v>
          </cell>
          <cell r="L687" t="str">
            <v>C0606E</v>
          </cell>
        </row>
        <row r="688">
          <cell r="J688" t="str">
            <v>Competitor: Other Poland</v>
          </cell>
          <cell r="K688">
            <v>0</v>
          </cell>
          <cell r="L688" t="str">
            <v>C0179D</v>
          </cell>
        </row>
        <row r="689">
          <cell r="J689" t="str">
            <v>Competitor: Other Romania</v>
          </cell>
          <cell r="K689">
            <v>0</v>
          </cell>
          <cell r="L689" t="str">
            <v>CMROE</v>
          </cell>
        </row>
        <row r="690">
          <cell r="J690" t="str">
            <v>Competitor: Other Slovakia</v>
          </cell>
          <cell r="K690">
            <v>0</v>
          </cell>
          <cell r="L690" t="str">
            <v>C0486C</v>
          </cell>
        </row>
        <row r="691">
          <cell r="J691" t="str">
            <v>Competitor: Other UK</v>
          </cell>
          <cell r="K691">
            <v>0</v>
          </cell>
          <cell r="L691" t="str">
            <v>C0500E</v>
          </cell>
        </row>
        <row r="692">
          <cell r="J692" t="str">
            <v>Competitor: Other US</v>
          </cell>
          <cell r="K692">
            <v>0</v>
          </cell>
          <cell r="L692" t="str">
            <v>C0650E</v>
          </cell>
        </row>
        <row r="693">
          <cell r="J693" t="str">
            <v>Competitor: P4</v>
          </cell>
          <cell r="K693">
            <v>0</v>
          </cell>
          <cell r="L693" t="str">
            <v>C0179C</v>
          </cell>
        </row>
        <row r="694">
          <cell r="J694" t="str">
            <v>Competitor: Pannon GSM</v>
          </cell>
          <cell r="K694">
            <v>0</v>
          </cell>
          <cell r="L694" t="str">
            <v>C0214A</v>
          </cell>
        </row>
        <row r="695">
          <cell r="J695" t="str">
            <v>Competitor: Polkomtel</v>
          </cell>
          <cell r="K695">
            <v>0</v>
          </cell>
          <cell r="L695" t="str">
            <v>C0179B</v>
          </cell>
        </row>
        <row r="696">
          <cell r="J696" t="str">
            <v>Competitor: ProMonte</v>
          </cell>
          <cell r="K696">
            <v>0</v>
          </cell>
          <cell r="L696" t="str">
            <v>C0522A</v>
          </cell>
        </row>
        <row r="697">
          <cell r="J697" t="str">
            <v>Competitor: Romanian Data / Cable Systems</v>
          </cell>
          <cell r="K697">
            <v>0</v>
          </cell>
          <cell r="L697" t="str">
            <v>CMROD</v>
          </cell>
        </row>
        <row r="698">
          <cell r="J698" t="str">
            <v>Competitor: Sprint Nextel</v>
          </cell>
          <cell r="K698">
            <v>0</v>
          </cell>
          <cell r="L698" t="str">
            <v>C0650C</v>
          </cell>
        </row>
        <row r="699">
          <cell r="J699" t="str">
            <v>Competitor: Tele 2</v>
          </cell>
          <cell r="K699">
            <v>0</v>
          </cell>
          <cell r="L699" t="str">
            <v>C0763B</v>
          </cell>
        </row>
        <row r="700">
          <cell r="J700" t="str">
            <v>Competitor: tele.ring historical</v>
          </cell>
          <cell r="K700">
            <v>0</v>
          </cell>
          <cell r="L700" t="str">
            <v>CG159D</v>
          </cell>
        </row>
        <row r="701">
          <cell r="J701" t="str">
            <v>Competitor: Telfort</v>
          </cell>
          <cell r="K701">
            <v>0</v>
          </cell>
          <cell r="L701" t="str">
            <v>C0606C</v>
          </cell>
        </row>
        <row r="702">
          <cell r="J702" t="str">
            <v>Competitor: TMUS (US-GAAP)</v>
          </cell>
          <cell r="K702">
            <v>0</v>
          </cell>
          <cell r="L702" t="str">
            <v>C0650</v>
          </cell>
        </row>
        <row r="703">
          <cell r="J703" t="str">
            <v>Competitor: T-Systems Hungary</v>
          </cell>
          <cell r="K703">
            <v>0</v>
          </cell>
          <cell r="L703" t="str">
            <v>C0214C</v>
          </cell>
        </row>
        <row r="704">
          <cell r="J704" t="str">
            <v>Competitor: Verizon Wireless</v>
          </cell>
          <cell r="K704">
            <v>0</v>
          </cell>
          <cell r="L704" t="str">
            <v>C0650B</v>
          </cell>
        </row>
        <row r="705">
          <cell r="J705" t="str">
            <v>Competitor: Vip Macedonia</v>
          </cell>
          <cell r="K705">
            <v>0</v>
          </cell>
          <cell r="L705" t="str">
            <v>C0737B</v>
          </cell>
        </row>
        <row r="706">
          <cell r="J706" t="str">
            <v>Competitor: VIP net</v>
          </cell>
          <cell r="K706">
            <v>0</v>
          </cell>
          <cell r="L706" t="str">
            <v>C0763A</v>
          </cell>
        </row>
        <row r="707">
          <cell r="J707" t="str">
            <v>Competitor: Vivatel</v>
          </cell>
          <cell r="K707">
            <v>0</v>
          </cell>
          <cell r="L707" t="str">
            <v>CMBGB</v>
          </cell>
        </row>
        <row r="708">
          <cell r="J708" t="str">
            <v>Competitor: Vodafone Albania</v>
          </cell>
          <cell r="K708">
            <v>0</v>
          </cell>
          <cell r="L708" t="str">
            <v>CMALA</v>
          </cell>
        </row>
        <row r="709">
          <cell r="J709" t="str">
            <v>Competitor: Vodafone CZ</v>
          </cell>
          <cell r="K709">
            <v>0</v>
          </cell>
          <cell r="L709" t="str">
            <v>C0246B</v>
          </cell>
        </row>
        <row r="710">
          <cell r="J710" t="str">
            <v>Competitor: Vodafone Germany</v>
          </cell>
          <cell r="K710">
            <v>0</v>
          </cell>
          <cell r="L710" t="str">
            <v>C0002A</v>
          </cell>
        </row>
        <row r="711">
          <cell r="J711" t="str">
            <v>Competitor: Vodafone GR</v>
          </cell>
          <cell r="K711">
            <v>0</v>
          </cell>
          <cell r="L711" t="str">
            <v>CMGRA</v>
          </cell>
        </row>
        <row r="712">
          <cell r="J712" t="str">
            <v>Competitor: Vodafone Hungary</v>
          </cell>
          <cell r="K712">
            <v>0</v>
          </cell>
          <cell r="L712" t="str">
            <v>C0214B</v>
          </cell>
        </row>
        <row r="713">
          <cell r="J713" t="str">
            <v>Competitor: Vodafone Netherlands</v>
          </cell>
          <cell r="K713">
            <v>0</v>
          </cell>
          <cell r="L713" t="str">
            <v>C0606B</v>
          </cell>
        </row>
        <row r="714">
          <cell r="J714" t="str">
            <v>Competitor: Vodafone Romania</v>
          </cell>
          <cell r="K714">
            <v>0</v>
          </cell>
          <cell r="L714" t="str">
            <v>CMROA</v>
          </cell>
        </row>
        <row r="715">
          <cell r="J715" t="str">
            <v>Competitor: Vodafone UK</v>
          </cell>
          <cell r="K715">
            <v>0</v>
          </cell>
          <cell r="L715" t="str">
            <v>C0500A</v>
          </cell>
        </row>
        <row r="716">
          <cell r="J716" t="str">
            <v>Competitor: Wind Hellas</v>
          </cell>
          <cell r="K716">
            <v>0</v>
          </cell>
          <cell r="L716" t="str">
            <v>CMGRB</v>
          </cell>
        </row>
        <row r="717">
          <cell r="J717" t="str">
            <v>Competitor: Zapp Mobile</v>
          </cell>
          <cell r="K717">
            <v>0</v>
          </cell>
          <cell r="L717" t="str">
            <v>CMROC</v>
          </cell>
        </row>
        <row r="718">
          <cell r="K718">
            <v>0</v>
          </cell>
          <cell r="L718">
            <v>0</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PBEXqueriesDefunct"/>
      <sheetName val="SAPBEXfiltersDefunct"/>
      <sheetName val="BExRepositorySheet"/>
      <sheetName val="osnovni"/>
      <sheetName val="32 materijalni rashodi"/>
      <sheetName val="31 rashodi za zaposlene"/>
      <sheetName val="55 izdaci za otplatu gl za VP"/>
      <sheetName val="54 izdaci za otplatu gl prim z"/>
      <sheetName val="53 izdaci za dionice i udjele"/>
      <sheetName val="51 izdaci za dane zajmove"/>
      <sheetName val="45 dodatna ulaganja na nefin im"/>
      <sheetName val="44 strateške zalihe"/>
      <sheetName val="43 nabava plemenitih metala..."/>
      <sheetName val="42 nabava proizvedene dug. im."/>
      <sheetName val="41 nabava neproizvedene imovine"/>
      <sheetName val="34 financijski rashodi"/>
      <sheetName val="35 subvencije"/>
      <sheetName val="36 pomoći"/>
      <sheetName val="37 socijalne naknade"/>
      <sheetName val="38 ostali rashodi"/>
      <sheetName val="subvencije poljoprivredi"/>
      <sheetName val="subvencije HŽ-u"/>
      <sheetName val="subvencije brodogradnji"/>
      <sheetName val="subvencije vodenom prometu"/>
      <sheetName val="subvencije cestovnom prometu"/>
      <sheetName val="subvencije zračnom prometu"/>
      <sheetName val="subvencije zapošljavanju"/>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_Sales"/>
      <sheetName val="TOC"/>
      <sheetName val="MA"/>
      <sheetName val="WACC"/>
      <sheetName val="I"/>
      <sheetName val="GLC des"/>
      <sheetName val="Multiples"/>
      <sheetName val="MultiplesHistory"/>
      <sheetName val="WC"/>
      <sheetName val="Margins"/>
      <sheetName val="Ratios"/>
      <sheetName val="Risk&amp;Growth"/>
      <sheetName val="ROE"/>
      <sheetName val="Beta"/>
      <sheetName val="FS"/>
      <sheetName val="II"/>
      <sheetName val="Input"/>
      <sheetName val="Rs"/>
      <sheetName val="Alpha"/>
      <sheetName val="BS"/>
      <sheetName val="P&amp;L"/>
      <sheetName val="III"/>
      <sheetName val="FA calc"/>
      <sheetName val="ROE calc"/>
      <sheetName val="IV"/>
      <sheetName val="Description"/>
      <sheetName val="Other info"/>
      <sheetName val="ER_Conven"/>
      <sheetName val="BS 05"/>
      <sheetName val="BS 04"/>
      <sheetName val="BS  03"/>
      <sheetName val="BS 02"/>
      <sheetName val="BS 01"/>
      <sheetName val="BS 00"/>
      <sheetName val="IS 05"/>
      <sheetName val="IS 04"/>
      <sheetName val="IS 03"/>
      <sheetName val="IS 02"/>
      <sheetName val="IS 01"/>
      <sheetName val="IS 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cription"/>
      <sheetName val="Multiples"/>
      <sheetName val="Operating Results"/>
      <sheetName val="Margins"/>
      <sheetName val="Market Cap"/>
      <sheetName val="Betas"/>
      <sheetName val="Share Prices"/>
      <sheetName val="Prices"/>
      <sheetName val="CoTrans"/>
      <sheetName val="PCPI"/>
      <sheetName val="LT prices"/>
    </sheetNames>
    <sheetDataSet>
      <sheetData sheetId="0" refreshError="1"/>
      <sheetData sheetId="1" refreshError="1"/>
      <sheetData sheetId="2" refreshError="1"/>
      <sheetData sheetId="3" refreshError="1"/>
      <sheetData sheetId="4" refreshError="1"/>
      <sheetData sheetId="5" refreshError="1"/>
      <sheetData sheetId="6">
        <row r="3">
          <cell r="I3">
            <v>36893</v>
          </cell>
        </row>
      </sheetData>
      <sheetData sheetId="7"/>
      <sheetData sheetId="8" refreshError="1"/>
      <sheetData sheetId="9" refreshError="1"/>
      <sheetData sheetId="1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Peer"/>
      <sheetName val="Beregninger"/>
      <sheetName val="Valutakurser"/>
      <sheetName val="Historiske tal"/>
      <sheetName val="Output"/>
      <sheetName val="Selected data"/>
      <sheetName val="Sheet1"/>
      <sheetName val="Bilag peer data"/>
      <sheetName val="Sheet2"/>
      <sheetName val="Sheet3"/>
      <sheetName val="Figur"/>
      <sheetName val="Output - Annualised"/>
      <sheetName val="INPUT TRANSACTION VALUATION"/>
      <sheetName val="Peer10"/>
      <sheetName val="Peer11"/>
      <sheetName val="Peer12"/>
      <sheetName val="Peer13"/>
      <sheetName val="Peer14"/>
      <sheetName val="Peer15"/>
      <sheetName val="Peer16"/>
      <sheetName val="Peer17"/>
      <sheetName val="Peer18"/>
      <sheetName val="Peer19"/>
      <sheetName val="Peer2"/>
      <sheetName val="Peer20"/>
      <sheetName val="Peer3"/>
      <sheetName val="Peer4"/>
      <sheetName val="Peer5"/>
      <sheetName val="Peer6"/>
      <sheetName val="Peer7"/>
      <sheetName val="Peer8"/>
      <sheetName val="Peer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Assets"/>
      <sheetName val="Liabilities"/>
      <sheetName val="OffBalance"/>
      <sheetName val="P&amp;L"/>
      <sheetName val="Assets to be Elim."/>
      <sheetName val="Liab. to be Elim."/>
      <sheetName val="P&amp;L to be Elim."/>
      <sheetName val="Offbalance to be Elim."/>
      <sheetName val="Capital"/>
      <sheetName val="Participation"/>
      <sheetName val="Beregninge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input"/>
      <sheetName val="Net Balance"/>
      <sheetName val="Net Balance (2)"/>
      <sheetName val="Grafico inglese"/>
      <sheetName val="Grafico1"/>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lout"/>
      <sheetName val="Chelsea"/>
      <sheetName val="Arsenal"/>
    </sheetNames>
    <sheetDataSet>
      <sheetData sheetId="0" refreshError="1"/>
      <sheetData sheetId="1"/>
      <sheetData sheetId="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Help"/>
      <sheetName val="Accounts"/>
      <sheetName val="Control"/>
    </sheetNames>
    <sheetDataSet>
      <sheetData sheetId="0" refreshError="1"/>
      <sheetData sheetId="1" refreshError="1"/>
      <sheetData sheetId="2" refreshError="1"/>
      <sheetData sheetId="3" refreshError="1">
        <row r="2">
          <cell r="AO2" t="str">
            <v>.0002</v>
          </cell>
          <cell r="AP2" t="str">
            <v>T-Mobile Deutschland</v>
          </cell>
        </row>
        <row r="3">
          <cell r="AO3" t="str">
            <v>.0005</v>
          </cell>
          <cell r="AP3" t="str">
            <v>GMG</v>
          </cell>
        </row>
        <row r="4">
          <cell r="AF4" t="b">
            <v>1</v>
          </cell>
          <cell r="AG4" t="b">
            <v>0</v>
          </cell>
          <cell r="AH4" t="b">
            <v>0</v>
          </cell>
          <cell r="AJ4" t="b">
            <v>0</v>
          </cell>
          <cell r="AK4" t="b">
            <v>0</v>
          </cell>
          <cell r="AO4" t="str">
            <v>.0008</v>
          </cell>
          <cell r="AP4" t="str">
            <v>T-Systems CSM</v>
          </cell>
        </row>
        <row r="5">
          <cell r="F5">
            <v>1</v>
          </cell>
          <cell r="G5" t="str">
            <v>Final</v>
          </cell>
          <cell r="H5" t="str">
            <v>_FINAL</v>
          </cell>
          <cell r="K5">
            <v>1</v>
          </cell>
          <cell r="L5" t="str">
            <v>January</v>
          </cell>
          <cell r="X5">
            <v>1</v>
          </cell>
          <cell r="Y5" t="str">
            <v>M.PER</v>
          </cell>
          <cell r="Z5" t="str">
            <v>Periodic</v>
          </cell>
          <cell r="AO5" t="str">
            <v>.0018</v>
          </cell>
          <cell r="AP5" t="str">
            <v>T-Sys Japan</v>
          </cell>
        </row>
        <row r="6">
          <cell r="F6">
            <v>2</v>
          </cell>
          <cell r="G6" t="str">
            <v>Cons</v>
          </cell>
          <cell r="H6" t="str">
            <v>_CONS</v>
          </cell>
          <cell r="K6">
            <v>2</v>
          </cell>
          <cell r="L6" t="str">
            <v>February</v>
          </cell>
          <cell r="X6">
            <v>2</v>
          </cell>
          <cell r="Y6" t="str">
            <v>M.CTD</v>
          </cell>
          <cell r="Z6" t="str">
            <v>Cumulated</v>
          </cell>
          <cell r="AO6" t="str">
            <v>.0085</v>
          </cell>
          <cell r="AP6" t="str">
            <v>I.T.E.N.O.S.</v>
          </cell>
        </row>
        <row r="7">
          <cell r="F7">
            <v>3</v>
          </cell>
          <cell r="G7" t="str">
            <v>HB2</v>
          </cell>
          <cell r="H7" t="str">
            <v>_HB2</v>
          </cell>
          <cell r="K7">
            <v>3</v>
          </cell>
          <cell r="L7" t="str">
            <v>March</v>
          </cell>
          <cell r="AO7" t="str">
            <v>.0093</v>
          </cell>
          <cell r="AP7" t="str">
            <v>MTS (Russia)</v>
          </cell>
        </row>
        <row r="8">
          <cell r="F8">
            <v>4</v>
          </cell>
          <cell r="G8" t="str">
            <v>HB2Loc</v>
          </cell>
          <cell r="H8" t="str">
            <v>_HB2LOC</v>
          </cell>
          <cell r="K8">
            <v>4</v>
          </cell>
          <cell r="L8" t="str">
            <v>April</v>
          </cell>
          <cell r="AO8" t="str">
            <v>.0145</v>
          </cell>
          <cell r="AP8" t="str">
            <v>DeTeFleet</v>
          </cell>
        </row>
        <row r="9">
          <cell r="F9">
            <v>5</v>
          </cell>
          <cell r="G9" t="str">
            <v>Adjustment</v>
          </cell>
          <cell r="H9" t="str">
            <v>_ADJ</v>
          </cell>
          <cell r="K9">
            <v>5</v>
          </cell>
          <cell r="L9" t="str">
            <v>May</v>
          </cell>
          <cell r="AO9" t="str">
            <v>.0119</v>
          </cell>
          <cell r="AP9" t="str">
            <v>UMC Kiew</v>
          </cell>
        </row>
        <row r="10">
          <cell r="F10">
            <v>6</v>
          </cell>
          <cell r="G10" t="str">
            <v>Local</v>
          </cell>
          <cell r="K10">
            <v>6</v>
          </cell>
          <cell r="L10" t="str">
            <v>June</v>
          </cell>
          <cell r="AO10" t="str">
            <v>.0154</v>
          </cell>
          <cell r="AP10" t="str">
            <v>DTFinanceB.V.</v>
          </cell>
        </row>
        <row r="11">
          <cell r="K11">
            <v>7</v>
          </cell>
          <cell r="L11" t="str">
            <v>July</v>
          </cell>
          <cell r="AO11" t="str">
            <v>.0156</v>
          </cell>
          <cell r="AP11" t="str">
            <v>T-OnlineIntAG</v>
          </cell>
        </row>
        <row r="12">
          <cell r="K12">
            <v>8</v>
          </cell>
          <cell r="L12" t="str">
            <v>August</v>
          </cell>
          <cell r="AO12" t="str">
            <v>.0159</v>
          </cell>
          <cell r="AP12" t="str">
            <v>T-Mobile Austria</v>
          </cell>
        </row>
        <row r="13">
          <cell r="K13">
            <v>9</v>
          </cell>
          <cell r="L13" t="str">
            <v>September</v>
          </cell>
          <cell r="AO13" t="str">
            <v>.0179</v>
          </cell>
          <cell r="AP13" t="str">
            <v>PTC (Poland)</v>
          </cell>
        </row>
        <row r="14">
          <cell r="K14">
            <v>10</v>
          </cell>
          <cell r="L14" t="str">
            <v>October</v>
          </cell>
          <cell r="AO14" t="str">
            <v>.0191</v>
          </cell>
          <cell r="AP14" t="str">
            <v>Cmobil B.V.</v>
          </cell>
        </row>
        <row r="15">
          <cell r="K15">
            <v>11</v>
          </cell>
          <cell r="L15" t="str">
            <v>November</v>
          </cell>
          <cell r="AO15" t="str">
            <v>.0214</v>
          </cell>
          <cell r="AP15" t="str">
            <v>WESTEL 900 GSM</v>
          </cell>
        </row>
        <row r="16">
          <cell r="K16">
            <v>12</v>
          </cell>
          <cell r="L16" t="str">
            <v>December</v>
          </cell>
          <cell r="AO16" t="str">
            <v>.0246</v>
          </cell>
          <cell r="AP16" t="str">
            <v>T-Mobile Czech Republic</v>
          </cell>
        </row>
        <row r="17">
          <cell r="AO17" t="str">
            <v>.0269</v>
          </cell>
          <cell r="AP17" t="str">
            <v>DDG</v>
          </cell>
        </row>
        <row r="18">
          <cell r="AO18" t="str">
            <v>.0274</v>
          </cell>
          <cell r="AP18" t="str">
            <v>T-Mobile Traffic</v>
          </cell>
        </row>
        <row r="19">
          <cell r="AO19" t="str">
            <v>.0278</v>
          </cell>
          <cell r="AP19" t="str">
            <v>T-Nova</v>
          </cell>
        </row>
        <row r="20">
          <cell r="AO20" t="str">
            <v>.0279</v>
          </cell>
          <cell r="AP20" t="str">
            <v>DTCardService</v>
          </cell>
        </row>
        <row r="21">
          <cell r="AO21" t="str">
            <v>.0349</v>
          </cell>
          <cell r="AP21" t="str">
            <v>ICO Europe BV</v>
          </cell>
        </row>
        <row r="22">
          <cell r="AO22" t="str">
            <v>.0351</v>
          </cell>
          <cell r="AP22" t="str">
            <v>Niedermeyer GmbH</v>
          </cell>
        </row>
        <row r="23">
          <cell r="AO23" t="str">
            <v>.0360</v>
          </cell>
          <cell r="AP23" t="str">
            <v>Smaragd</v>
          </cell>
        </row>
        <row r="24">
          <cell r="AO24" t="str">
            <v>.0373</v>
          </cell>
          <cell r="AP24" t="str">
            <v>T-Mobile Billing</v>
          </cell>
        </row>
        <row r="25">
          <cell r="AO25" t="str">
            <v>.0381</v>
          </cell>
          <cell r="AP25" t="str">
            <v>HT-Hrvatske</v>
          </cell>
        </row>
        <row r="26">
          <cell r="AO26" t="str">
            <v>.0443</v>
          </cell>
          <cell r="AP26" t="str">
            <v>Virgin Mobile Telecoms Limited</v>
          </cell>
        </row>
        <row r="27">
          <cell r="AO27" t="str">
            <v>.0458</v>
          </cell>
          <cell r="AP27" t="str">
            <v>ISH Moska</v>
          </cell>
        </row>
        <row r="28">
          <cell r="AO28" t="str">
            <v>.0463</v>
          </cell>
          <cell r="AP28" t="str">
            <v>Mediaone</v>
          </cell>
        </row>
        <row r="29">
          <cell r="AO29" t="str">
            <v>.0471</v>
          </cell>
          <cell r="AP29" t="str">
            <v>TMO UK Ltd.</v>
          </cell>
        </row>
        <row r="30">
          <cell r="AO30" t="str">
            <v>.0479</v>
          </cell>
          <cell r="AP30" t="str">
            <v>UCP AG, ZurichLimited</v>
          </cell>
        </row>
        <row r="31">
          <cell r="B31">
            <v>0</v>
          </cell>
          <cell r="C31" t="str">
            <v>1</v>
          </cell>
          <cell r="AO31" t="str">
            <v>.0480</v>
          </cell>
          <cell r="AP31" t="str">
            <v>New ICO Global</v>
          </cell>
        </row>
        <row r="32">
          <cell r="B32">
            <v>1</v>
          </cell>
          <cell r="AO32" t="str">
            <v>.0485</v>
          </cell>
          <cell r="AP32" t="str">
            <v>Slov.Telekom.</v>
          </cell>
        </row>
        <row r="33">
          <cell r="B33">
            <v>2</v>
          </cell>
          <cell r="AO33" t="str">
            <v>.0486</v>
          </cell>
          <cell r="AP33" t="str">
            <v>EuroTel</v>
          </cell>
        </row>
        <row r="34">
          <cell r="B34">
            <v>3</v>
          </cell>
          <cell r="AO34" t="str">
            <v>.0488</v>
          </cell>
          <cell r="AP34" t="str">
            <v>UCP Mitarbeiterbeteiligungs AG</v>
          </cell>
        </row>
        <row r="35">
          <cell r="B35">
            <v>4</v>
          </cell>
          <cell r="AO35" t="str">
            <v>.0500</v>
          </cell>
          <cell r="AP35" t="str">
            <v>T-Mobile UK</v>
          </cell>
        </row>
        <row r="36">
          <cell r="B36">
            <v>5</v>
          </cell>
          <cell r="AO36" t="str">
            <v>.0503</v>
          </cell>
          <cell r="AP36" t="str">
            <v>T-Mobile (UK) Limitedd</v>
          </cell>
        </row>
        <row r="37">
          <cell r="B37">
            <v>6</v>
          </cell>
          <cell r="AO37" t="str">
            <v>.0508</v>
          </cell>
          <cell r="AP37" t="str">
            <v>T-Mobile (UK) Retail Limitedte</v>
          </cell>
        </row>
        <row r="38">
          <cell r="B38">
            <v>7</v>
          </cell>
          <cell r="AO38" t="str">
            <v>.0550</v>
          </cell>
          <cell r="AP38" t="str">
            <v>TMO AG</v>
          </cell>
        </row>
        <row r="39">
          <cell r="B39">
            <v>8</v>
          </cell>
          <cell r="AO39" t="str">
            <v>.0606</v>
          </cell>
          <cell r="AP39" t="str">
            <v>T-Mobile Netherlands</v>
          </cell>
        </row>
        <row r="40">
          <cell r="B40">
            <v>9</v>
          </cell>
          <cell r="AO40" t="str">
            <v>.0633</v>
          </cell>
          <cell r="AP40" t="str">
            <v>MakTel Makedonski Telekommunikacii AD</v>
          </cell>
        </row>
        <row r="41">
          <cell r="B41">
            <v>10</v>
          </cell>
          <cell r="AO41" t="str">
            <v>.0650</v>
          </cell>
          <cell r="AP41" t="str">
            <v>T-Mobile USA</v>
          </cell>
        </row>
        <row r="42">
          <cell r="B42">
            <v>11</v>
          </cell>
          <cell r="AO42" t="str">
            <v>.0653</v>
          </cell>
          <cell r="AP42" t="str">
            <v>Powertel, Inc.e Limited</v>
          </cell>
        </row>
        <row r="43">
          <cell r="B43">
            <v>12</v>
          </cell>
          <cell r="AO43" t="str">
            <v>.0662</v>
          </cell>
          <cell r="AP43" t="str">
            <v>DeTeImmo</v>
          </cell>
        </row>
        <row r="44">
          <cell r="B44">
            <v>13</v>
          </cell>
          <cell r="AO44" t="str">
            <v>.0687</v>
          </cell>
          <cell r="AP44" t="str">
            <v>T-Mobile Venture Fund GmbH &amp; Co. KG, Bo</v>
          </cell>
        </row>
        <row r="45">
          <cell r="B45">
            <v>14</v>
          </cell>
          <cell r="AO45" t="str">
            <v>.0716</v>
          </cell>
          <cell r="AP45" t="str">
            <v>DFMG</v>
          </cell>
        </row>
        <row r="46">
          <cell r="B46">
            <v>15</v>
          </cell>
          <cell r="AO46" t="str">
            <v>.0761</v>
          </cell>
          <cell r="AP46" t="str">
            <v>CIVSGSM VI</v>
          </cell>
        </row>
        <row r="47">
          <cell r="B47">
            <v>16</v>
          </cell>
          <cell r="AO47" t="str">
            <v>.0762</v>
          </cell>
          <cell r="AP47" t="str">
            <v>Beach Holding</v>
          </cell>
        </row>
        <row r="48">
          <cell r="B48">
            <v>17</v>
          </cell>
          <cell r="AO48" t="str">
            <v>.0763</v>
          </cell>
          <cell r="AP48" t="str">
            <v>HT mobilne komunikacije d.o.o.</v>
          </cell>
        </row>
        <row r="49">
          <cell r="B49">
            <v>18</v>
          </cell>
          <cell r="AO49" t="str">
            <v>.0771</v>
          </cell>
          <cell r="AP49">
            <v>771</v>
          </cell>
        </row>
        <row r="50">
          <cell r="B50">
            <v>19</v>
          </cell>
          <cell r="AO50" t="str">
            <v>.0772</v>
          </cell>
          <cell r="AP50" t="str">
            <v>T-Mobile Klanten</v>
          </cell>
        </row>
        <row r="51">
          <cell r="B51">
            <v>20</v>
          </cell>
          <cell r="AO51" t="str">
            <v>.0773</v>
          </cell>
          <cell r="AP51" t="str">
            <v>Zweite DFMG GmbH &amp; Co. KG</v>
          </cell>
        </row>
        <row r="52">
          <cell r="B52">
            <v>21</v>
          </cell>
          <cell r="AO52" t="str">
            <v>.0782</v>
          </cell>
          <cell r="AP52" t="str">
            <v>stille Beteiligung an der RANN B.V.</v>
          </cell>
        </row>
        <row r="53">
          <cell r="B53">
            <v>22</v>
          </cell>
          <cell r="AO53" t="str">
            <v>.0805</v>
          </cell>
          <cell r="AP53" t="str">
            <v>Monet Mobile Networks</v>
          </cell>
        </row>
        <row r="54">
          <cell r="B54">
            <v>23</v>
          </cell>
          <cell r="AO54" t="str">
            <v>.0842</v>
          </cell>
          <cell r="AP54" t="str">
            <v>GSM Facilities, LLCV PCS LLC</v>
          </cell>
        </row>
        <row r="55">
          <cell r="B55">
            <v>24</v>
          </cell>
          <cell r="AO55" t="str">
            <v>.0960</v>
          </cell>
          <cell r="AP55" t="str">
            <v xml:space="preserve">Microcell Telecommunications, Inc.	</v>
          </cell>
        </row>
        <row r="56">
          <cell r="B56">
            <v>25</v>
          </cell>
          <cell r="AO56" t="str">
            <v>.0965</v>
          </cell>
          <cell r="AP56" t="str">
            <v>NPI-Omnipoint Wireless</v>
          </cell>
        </row>
        <row r="57">
          <cell r="B57">
            <v>26</v>
          </cell>
          <cell r="AO57" t="str">
            <v>.0978</v>
          </cell>
          <cell r="AP57" t="str">
            <v>GSM Capital LP</v>
          </cell>
        </row>
        <row r="58">
          <cell r="B58">
            <v>27</v>
          </cell>
          <cell r="AO58" t="str">
            <v>.0979</v>
          </cell>
          <cell r="AP58" t="str">
            <v>ARGO II</v>
          </cell>
        </row>
        <row r="59">
          <cell r="B59">
            <v>28</v>
          </cell>
          <cell r="AO59" t="str">
            <v>.1001</v>
          </cell>
          <cell r="AP59" t="str">
            <v>DTAG T-Com</v>
          </cell>
        </row>
        <row r="60">
          <cell r="B60">
            <v>29</v>
          </cell>
          <cell r="AO60" t="str">
            <v>.1010</v>
          </cell>
          <cell r="AP60" t="str">
            <v>DTAG T-Sonst</v>
          </cell>
        </row>
        <row r="61">
          <cell r="B61">
            <v>30</v>
          </cell>
          <cell r="AO61" t="str">
            <v>.2553</v>
          </cell>
          <cell r="AP61" t="str">
            <v>neuT-SysAustria</v>
          </cell>
        </row>
        <row r="62">
          <cell r="AO62" t="str">
            <v>.8108</v>
          </cell>
          <cell r="AP62" t="str">
            <v>T-Systems ITS</v>
          </cell>
        </row>
        <row r="63">
          <cell r="AO63" t="str">
            <v>.8122</v>
          </cell>
          <cell r="AP63" t="str">
            <v>T-Sys PCM</v>
          </cell>
        </row>
        <row r="64">
          <cell r="AO64" t="str">
            <v>.9320</v>
          </cell>
          <cell r="AP64" t="str">
            <v>dezentrale Korrektur TMO</v>
          </cell>
        </row>
        <row r="65">
          <cell r="AO65" t="str">
            <v>.9410</v>
          </cell>
          <cell r="AP65" t="str">
            <v>zentrale Korrektur TMO</v>
          </cell>
        </row>
        <row r="66">
          <cell r="AO66" t="str">
            <v>.9420</v>
          </cell>
          <cell r="AP66" t="str">
            <v>Korrektur Division TMO</v>
          </cell>
        </row>
        <row r="67">
          <cell r="AO67" t="str">
            <v>.9510</v>
          </cell>
          <cell r="AP67" t="str">
            <v>Korrektur Invest TMO</v>
          </cell>
        </row>
        <row r="68">
          <cell r="AO68" t="str">
            <v>.999999</v>
          </cell>
          <cell r="AP68" t="str">
            <v>External partners (outside DTAG group)</v>
          </cell>
        </row>
        <row r="69">
          <cell r="AO69" t="str">
            <v>.I0351</v>
          </cell>
          <cell r="AP69" t="str">
            <v>Niedermeyer (Austria)</v>
          </cell>
        </row>
        <row r="70">
          <cell r="AO70" t="str">
            <v>.I0442</v>
          </cell>
          <cell r="AP70" t="str">
            <v>UCP (Austria)</v>
          </cell>
        </row>
        <row r="71">
          <cell r="AO71" t="str">
            <v>.I0443</v>
          </cell>
          <cell r="AP71" t="str">
            <v>Virgin Mobile (UK)</v>
          </cell>
        </row>
        <row r="72">
          <cell r="AO72" t="str">
            <v>.I0508</v>
          </cell>
          <cell r="AP72" t="str">
            <v>Pocket Phone Shop (UK)</v>
          </cell>
        </row>
        <row r="73">
          <cell r="AO73" t="str">
            <v>.I0656</v>
          </cell>
          <cell r="AP73" t="str">
            <v>MBS (Germany)</v>
          </cell>
        </row>
        <row r="74">
          <cell r="AO74" t="str">
            <v>.K0005</v>
          </cell>
          <cell r="AP74" t="str">
            <v>T-Mobile Austria (Core)</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
      <sheetName val="Entity Balance Sheet"/>
      <sheetName val="Top P&amp;L"/>
      <sheetName val="COGS"/>
      <sheetName val="SGA"/>
      <sheetName val="Sheet2"/>
      <sheetName val="Sheet3"/>
      <sheetName val="Scheds Class"/>
    </sheetNames>
    <sheetDataSet>
      <sheetData sheetId="0"/>
      <sheetData sheetId="1"/>
      <sheetData sheetId="2"/>
      <sheetData sheetId="3"/>
      <sheetData sheetId="4"/>
      <sheetData sheetId="5"/>
      <sheetData sheetId="6">
        <row r="7">
          <cell r="D7" t="str">
            <v>A08Q4YTD</v>
          </cell>
        </row>
        <row r="9">
          <cell r="D9" t="str">
            <v>A07Q4YTD</v>
          </cell>
        </row>
        <row r="12">
          <cell r="D12" t="str">
            <v>2007</v>
          </cell>
        </row>
        <row r="14">
          <cell r="D14" t="str">
            <v>March 31, 2008</v>
          </cell>
        </row>
        <row r="20">
          <cell r="D20" t="str">
            <v>E204</v>
          </cell>
          <cell r="J20" t="str">
            <v>E204</v>
          </cell>
        </row>
        <row r="21">
          <cell r="D21" t="str">
            <v>Alliance One Rotag AG</v>
          </cell>
        </row>
      </sheetData>
      <sheetData sheetId="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
      <sheetName val="Entity Balance Sheet"/>
      <sheetName val="Top P&amp;L"/>
      <sheetName val="COGS"/>
      <sheetName val="SGA"/>
      <sheetName val="Sheet2"/>
      <sheetName val="Sheet3"/>
      <sheetName val="Scheds Class"/>
    </sheetNames>
    <sheetDataSet>
      <sheetData sheetId="0"/>
      <sheetData sheetId="1"/>
      <sheetData sheetId="2"/>
      <sheetData sheetId="3"/>
      <sheetData sheetId="4"/>
      <sheetData sheetId="5"/>
      <sheetData sheetId="6" refreshError="1">
        <row r="11">
          <cell r="D11" t="str">
            <v>2006</v>
          </cell>
        </row>
      </sheetData>
      <sheetData sheetId="7"/>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cr"/>
      <sheetName val="PL"/>
      <sheetName val="CF"/>
      <sheetName val="BS"/>
      <sheetName val="FA"/>
      <sheetName val="CuLiab"/>
      <sheetName val="Capex"/>
      <sheetName val="Revenues"/>
      <sheetName val="OPEX"/>
      <sheetName val="TSG_"/>
      <sheetName val="Consolidation"/>
      <sheetName val="Update"/>
      <sheetName val="MacroEco"/>
      <sheetName val="Ratios"/>
      <sheetName val="Interest"/>
      <sheetName val="Contr_Serv"/>
      <sheetName val="CuA"/>
      <sheetName val="Loans"/>
      <sheetName val="Provisions"/>
      <sheetName val="IOL"/>
      <sheetName val="Switch"/>
      <sheetName val="Trans"/>
      <sheetName val="Access"/>
      <sheetName val="Build"/>
      <sheetName val="Data"/>
      <sheetName val="Indiv"/>
      <sheetName val="OSS_HW"/>
      <sheetName val="IT_HW_"/>
      <sheetName val="IT_SW_ "/>
      <sheetName val="OSS_SW"/>
      <sheetName val="Depr"/>
      <sheetName val="Income Tax"/>
      <sheetName val="TaxDepr"/>
      <sheetName val="IntUpd"/>
      <sheetName val="Staff"/>
      <sheetName val="MTL"/>
      <sheetName val="COS"/>
      <sheetName val=" OPEX"/>
    </sheetNames>
    <sheetDataSet>
      <sheetData sheetId="0" refreshError="1"/>
      <sheetData sheetId="1" refreshError="1"/>
      <sheetData sheetId="2" refreshError="1"/>
      <sheetData sheetId="3" refreshError="1"/>
      <sheetData sheetId="4" refreshError="1"/>
      <sheetData sheetId="5" refreshError="1"/>
      <sheetData sheetId="6" refreshError="1">
        <row r="6">
          <cell r="D6">
            <v>1453444</v>
          </cell>
          <cell r="E6">
            <v>1453053</v>
          </cell>
          <cell r="F6">
            <v>1089393</v>
          </cell>
          <cell r="G6">
            <v>704113</v>
          </cell>
          <cell r="H6">
            <v>763210</v>
          </cell>
          <cell r="I6">
            <v>365689.58109559619</v>
          </cell>
          <cell r="J6">
            <v>299809.12863070541</v>
          </cell>
          <cell r="K6">
            <v>218563.2183908046</v>
          </cell>
          <cell r="L6">
            <v>216830.18867924527</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olventnost"/>
      <sheetName val="financrezultati"/>
      <sheetName val="monetarni agregati i likvidnost"/>
      <sheetName val="kamstopa"/>
      <sheetName val="pokazatelji po granama"/>
      <sheetName val="stečaj"/>
      <sheetName val="hoteli"/>
      <sheetName val="bilanstanja"/>
      <sheetName val="M1 i M4"/>
      <sheetName val="rezultati po veličini poduz."/>
      <sheetName val="Zaduženost,likvidnost"/>
      <sheetName val="odnos prihodi rashodi"/>
      <sheetName val="pokazat.fin.stabilnosti"/>
      <sheetName val="NEFTRA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 DO"/>
      <sheetName val="Input"/>
      <sheetName val="TOC"/>
      <sheetName val="I"/>
      <sheetName val="Results"/>
      <sheetName val="DCF"/>
      <sheetName val="TA"/>
      <sheetName val="TA_tables"/>
      <sheetName val="MA"/>
      <sheetName val="WACC"/>
      <sheetName val="WC"/>
      <sheetName val="WC_GLC"/>
      <sheetName val="Margins"/>
      <sheetName val="Multiples"/>
      <sheetName val="Tax_shield"/>
      <sheetName val="II"/>
      <sheetName val="GLC_DES"/>
      <sheetName val="TA_data"/>
      <sheetName val="WACC_calc"/>
      <sheetName val="EBITDA_sens"/>
      <sheetName val="III"/>
      <sheetName val="lang_statements"/>
      <sheetName val="BS"/>
      <sheetName val="BS_1Q"/>
      <sheetName val="PL"/>
      <sheetName val="PL_1Q"/>
      <sheetName val="CF"/>
      <sheetName val="REV"/>
      <sheetName val="OPEX"/>
      <sheetName val="CAPEX"/>
      <sheetName val=" Tax_DA"/>
      <sheetName val="Ratios"/>
      <sheetName val="GLC_statements"/>
      <sheetName val="IV"/>
      <sheetName val="Rs"/>
      <sheetName val="Alpha"/>
      <sheetName val="V"/>
      <sheetName val="Market_data"/>
      <sheetName val="Comparison"/>
    </sheetNames>
    <sheetDataSet>
      <sheetData sheetId="0" refreshError="1"/>
      <sheetData sheetId="1" refreshError="1"/>
      <sheetData sheetId="2" refreshError="1"/>
      <sheetData sheetId="3" refreshError="1"/>
      <sheetData sheetId="4" refreshError="1"/>
      <sheetData sheetId="5" refreshError="1">
        <row r="33">
          <cell r="R33">
            <v>0.45052985328342848</v>
          </cell>
        </row>
        <row r="39">
          <cell r="R39">
            <v>0.24</v>
          </cell>
        </row>
        <row r="43">
          <cell r="R43">
            <v>-7652.2788759018604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usa-ESI comparison"/>
      <sheetName val="Reclassifications"/>
      <sheetName val="Budget 2002"/>
      <sheetName val="BDG02 per unit"/>
      <sheetName val="SALES==&gt;"/>
      <sheetName val="Jan"/>
      <sheetName val="Feb"/>
      <sheetName val="Mar"/>
      <sheetName val="Apr"/>
      <sheetName val="May"/>
      <sheetName val="Jun"/>
      <sheetName val="Jul"/>
      <sheetName val="Aug"/>
      <sheetName val="Sep"/>
      <sheetName val="Oct"/>
      <sheetName val="Nov"/>
      <sheetName val="Dec"/>
      <sheetName val="Jan-ES"/>
      <sheetName val="Feb-ES"/>
      <sheetName val="Mar-ES"/>
      <sheetName val="Apr-ES"/>
      <sheetName val="May-ES"/>
      <sheetName val="Jun-ES"/>
      <sheetName val="Jul-ES"/>
      <sheetName val="Aug-ES"/>
      <sheetName val="Sep-ES"/>
      <sheetName val="Oct-ES"/>
      <sheetName val="Nov-ES"/>
      <sheetName val="Dec-ES"/>
      <sheetName val="Jan-Dec ES Act."/>
      <sheetName val="Earn.Statem.-MARCH"/>
      <sheetName val="Earn.Statem.-JUNE"/>
      <sheetName val="Earn.Statem.-SEPT."/>
      <sheetName val="Extraordinary"/>
      <sheetName val="Fixed costs ($)"/>
      <sheetName val="Fixed costs (L.)"/>
      <sheetName val="Disusa Proj.statem."/>
      <sheetName val="Various calculations"/>
      <sheetName val="1st synth"/>
      <sheetName val="Timing"/>
      <sheetName val="Balance sheet"/>
      <sheetName val="Profit Protection"/>
      <sheetName val="Headcount"/>
      <sheetName val="proj 2002"/>
      <sheetName val="proj 2002 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ECKES AG</v>
          </cell>
          <cell r="C1" t="str">
            <v>International Sales Report</v>
          </cell>
          <cell r="J1">
            <v>37643.58254236111</v>
          </cell>
        </row>
        <row r="2">
          <cell r="C2" t="str">
            <v>Distillerie Stock U.S.A., Ltd.</v>
          </cell>
          <cell r="J2" t="str">
            <v>Month nr.</v>
          </cell>
          <cell r="K2">
            <v>3</v>
          </cell>
        </row>
        <row r="3">
          <cell r="A3" t="str">
            <v>Spirits Division</v>
          </cell>
          <cell r="C3" t="str">
            <v>Monthly Report: March 2002</v>
          </cell>
          <cell r="J3" t="str">
            <v>by:</v>
          </cell>
        </row>
        <row r="4">
          <cell r="J4" t="str">
            <v>cc:</v>
          </cell>
        </row>
        <row r="6">
          <cell r="B6" t="str">
            <v>9 liter cases</v>
          </cell>
          <cell r="C6" t="str">
            <v>Month</v>
          </cell>
          <cell r="F6" t="str">
            <v>Cumulated</v>
          </cell>
          <cell r="I6" t="str">
            <v>Year</v>
          </cell>
        </row>
        <row r="7">
          <cell r="B7" t="str">
            <v>Brand</v>
          </cell>
          <cell r="C7" t="str">
            <v>Actual</v>
          </cell>
          <cell r="D7" t="str">
            <v>Budget</v>
          </cell>
          <cell r="E7" t="str">
            <v>Actual</v>
          </cell>
          <cell r="F7" t="str">
            <v>Actual</v>
          </cell>
          <cell r="G7" t="str">
            <v>Budget</v>
          </cell>
          <cell r="H7" t="str">
            <v>Actual</v>
          </cell>
          <cell r="I7" t="str">
            <v>Actual</v>
          </cell>
          <cell r="J7" t="str">
            <v>Budget</v>
          </cell>
          <cell r="K7" t="str">
            <v>Forecast</v>
          </cell>
        </row>
        <row r="8">
          <cell r="C8" t="str">
            <v>2001</v>
          </cell>
          <cell r="D8" t="str">
            <v>2002</v>
          </cell>
          <cell r="E8" t="str">
            <v>2002</v>
          </cell>
          <cell r="F8" t="str">
            <v>2001</v>
          </cell>
          <cell r="G8" t="str">
            <v>2002</v>
          </cell>
          <cell r="H8" t="str">
            <v>2002</v>
          </cell>
          <cell r="I8" t="str">
            <v>2001</v>
          </cell>
          <cell r="J8" t="str">
            <v>2002</v>
          </cell>
          <cell r="K8" t="str">
            <v>2002</v>
          </cell>
        </row>
        <row r="9">
          <cell r="B9" t="str">
            <v>Brandy Stock 84</v>
          </cell>
          <cell r="C9">
            <v>1529</v>
          </cell>
          <cell r="D9">
            <v>1604.9416660609145</v>
          </cell>
          <cell r="E9">
            <v>3690</v>
          </cell>
          <cell r="F9">
            <v>4842</v>
          </cell>
          <cell r="G9">
            <v>4356.8416442538346</v>
          </cell>
          <cell r="H9">
            <v>7471</v>
          </cell>
          <cell r="I9">
            <v>27447</v>
          </cell>
          <cell r="J9">
            <v>27513</v>
          </cell>
        </row>
        <row r="10">
          <cell r="B10" t="str">
            <v>Cordials / Specialties</v>
          </cell>
          <cell r="C10">
            <v>2018</v>
          </cell>
          <cell r="D10">
            <v>1495.9315613706024</v>
          </cell>
          <cell r="E10">
            <v>1993</v>
          </cell>
          <cell r="F10">
            <v>4651</v>
          </cell>
          <cell r="G10">
            <v>3450.8421245253671</v>
          </cell>
          <cell r="H10">
            <v>5222</v>
          </cell>
          <cell r="I10">
            <v>22266</v>
          </cell>
          <cell r="J10">
            <v>21858</v>
          </cell>
        </row>
        <row r="11">
          <cell r="B11" t="str">
            <v>Stock Vermouth</v>
          </cell>
          <cell r="C11">
            <v>11133</v>
          </cell>
          <cell r="D11">
            <v>12693.900925651313</v>
          </cell>
          <cell r="E11">
            <v>9703</v>
          </cell>
          <cell r="F11">
            <v>41065</v>
          </cell>
          <cell r="G11">
            <v>30489.762031125611</v>
          </cell>
          <cell r="H11">
            <v>30523</v>
          </cell>
          <cell r="I11">
            <v>139608</v>
          </cell>
          <cell r="J11">
            <v>128125</v>
          </cell>
        </row>
        <row r="12">
          <cell r="B12" t="str">
            <v>Gran Gala</v>
          </cell>
          <cell r="C12">
            <v>3993</v>
          </cell>
          <cell r="D12">
            <v>3610.0826730179087</v>
          </cell>
          <cell r="E12">
            <v>4397</v>
          </cell>
          <cell r="F12">
            <v>8946</v>
          </cell>
          <cell r="G12">
            <v>8501.1946823615635</v>
          </cell>
          <cell r="H12">
            <v>10681</v>
          </cell>
          <cell r="I12">
            <v>43637</v>
          </cell>
          <cell r="J12">
            <v>43667</v>
          </cell>
        </row>
        <row r="13">
          <cell r="B13" t="str">
            <v>Grappa Julia</v>
          </cell>
          <cell r="C13">
            <v>371</v>
          </cell>
          <cell r="D13">
            <v>300</v>
          </cell>
          <cell r="E13">
            <v>270</v>
          </cell>
          <cell r="F13">
            <v>606</v>
          </cell>
          <cell r="G13">
            <v>650</v>
          </cell>
          <cell r="H13">
            <v>647</v>
          </cell>
          <cell r="I13">
            <v>2942</v>
          </cell>
          <cell r="J13">
            <v>3000</v>
          </cell>
        </row>
        <row r="14">
          <cell r="B14" t="str">
            <v>Stock Asti</v>
          </cell>
          <cell r="C14">
            <v>77</v>
          </cell>
          <cell r="D14">
            <v>100</v>
          </cell>
          <cell r="E14">
            <v>50</v>
          </cell>
          <cell r="F14">
            <v>112</v>
          </cell>
          <cell r="G14">
            <v>100</v>
          </cell>
          <cell r="H14">
            <v>54</v>
          </cell>
          <cell r="I14">
            <v>4459</v>
          </cell>
          <cell r="J14">
            <v>2500</v>
          </cell>
        </row>
        <row r="15">
          <cell r="B15" t="str">
            <v>Keglevich</v>
          </cell>
          <cell r="C15">
            <v>127</v>
          </cell>
          <cell r="D15">
            <v>432.86544437538845</v>
          </cell>
          <cell r="E15">
            <v>48</v>
          </cell>
          <cell r="F15">
            <v>277</v>
          </cell>
          <cell r="G15">
            <v>497.84524549409571</v>
          </cell>
          <cell r="H15">
            <v>371</v>
          </cell>
          <cell r="I15">
            <v>2038</v>
          </cell>
          <cell r="J15">
            <v>3217</v>
          </cell>
        </row>
        <row r="16">
          <cell r="B16" t="str">
            <v>Bulk</v>
          </cell>
          <cell r="C16">
            <v>0</v>
          </cell>
          <cell r="D16">
            <v>1856.2666666666667</v>
          </cell>
          <cell r="E16">
            <v>0</v>
          </cell>
          <cell r="F16">
            <v>1851</v>
          </cell>
          <cell r="G16">
            <v>1856.2666666666667</v>
          </cell>
          <cell r="H16">
            <v>3016</v>
          </cell>
          <cell r="I16">
            <v>10918</v>
          </cell>
          <cell r="J16">
            <v>6961</v>
          </cell>
        </row>
        <row r="17">
          <cell r="B17" t="str">
            <v>Other Distribution Brands</v>
          </cell>
          <cell r="C17">
            <v>33</v>
          </cell>
          <cell r="D17">
            <v>191.92509363295881</v>
          </cell>
          <cell r="E17">
            <v>22</v>
          </cell>
          <cell r="F17">
            <v>282</v>
          </cell>
          <cell r="G17">
            <v>470.07740324594261</v>
          </cell>
          <cell r="H17">
            <v>148</v>
          </cell>
          <cell r="I17">
            <v>1378</v>
          </cell>
          <cell r="J17">
            <v>2228</v>
          </cell>
        </row>
        <row r="18">
          <cell r="B18" t="str">
            <v>TOTAL U.S.A.</v>
          </cell>
          <cell r="C18">
            <v>19281</v>
          </cell>
          <cell r="D18">
            <v>22285.914030775752</v>
          </cell>
          <cell r="E18">
            <v>20173</v>
          </cell>
          <cell r="F18">
            <v>62632</v>
          </cell>
          <cell r="G18">
            <v>50372.829797673083</v>
          </cell>
          <cell r="H18">
            <v>58133</v>
          </cell>
          <cell r="I18">
            <v>254693</v>
          </cell>
          <cell r="J18">
            <v>239069</v>
          </cell>
          <cell r="K18">
            <v>0</v>
          </cell>
        </row>
        <row r="21">
          <cell r="A21" t="str">
            <v>ECKES AG</v>
          </cell>
          <cell r="C21" t="str">
            <v>International Sales Report</v>
          </cell>
          <cell r="J21">
            <v>37643.58254236111</v>
          </cell>
        </row>
        <row r="22">
          <cell r="C22" t="str">
            <v>Distillerie Stock U.S.A., Ltd.</v>
          </cell>
          <cell r="J22" t="str">
            <v>Month nr.</v>
          </cell>
          <cell r="K22">
            <v>3</v>
          </cell>
        </row>
        <row r="23">
          <cell r="A23" t="str">
            <v>Spirits Division</v>
          </cell>
          <cell r="C23" t="str">
            <v>Monthly Report: March 2002</v>
          </cell>
          <cell r="J23" t="str">
            <v>by:</v>
          </cell>
        </row>
        <row r="24">
          <cell r="J24" t="str">
            <v>cc:</v>
          </cell>
        </row>
        <row r="26">
          <cell r="B26" t="str">
            <v>Liters</v>
          </cell>
          <cell r="C26" t="str">
            <v>Month</v>
          </cell>
          <cell r="F26" t="str">
            <v>Cumulated</v>
          </cell>
          <cell r="I26" t="str">
            <v>Year</v>
          </cell>
        </row>
        <row r="27">
          <cell r="B27" t="str">
            <v>Brand</v>
          </cell>
          <cell r="C27" t="str">
            <v>Actual</v>
          </cell>
          <cell r="D27" t="str">
            <v>Budget</v>
          </cell>
          <cell r="E27" t="str">
            <v>Actual</v>
          </cell>
          <cell r="F27" t="str">
            <v>Actual</v>
          </cell>
          <cell r="G27" t="str">
            <v>Budget</v>
          </cell>
          <cell r="H27" t="str">
            <v>Actual</v>
          </cell>
          <cell r="I27" t="str">
            <v>Actual</v>
          </cell>
          <cell r="J27" t="str">
            <v>Budget</v>
          </cell>
          <cell r="K27" t="str">
            <v>Forecast</v>
          </cell>
        </row>
        <row r="28">
          <cell r="C28" t="str">
            <v>2001</v>
          </cell>
          <cell r="D28" t="str">
            <v>2002</v>
          </cell>
          <cell r="E28" t="str">
            <v>2002</v>
          </cell>
          <cell r="F28" t="str">
            <v>2001</v>
          </cell>
          <cell r="G28" t="str">
            <v>2002</v>
          </cell>
          <cell r="H28" t="str">
            <v>2002</v>
          </cell>
          <cell r="I28" t="str">
            <v>2001</v>
          </cell>
          <cell r="J28" t="str">
            <v>2002</v>
          </cell>
          <cell r="K28" t="str">
            <v>2002</v>
          </cell>
        </row>
        <row r="29">
          <cell r="B29" t="str">
            <v>Brandy Stock 84</v>
          </cell>
          <cell r="C29">
            <v>13761</v>
          </cell>
          <cell r="D29">
            <v>14444.474994548231</v>
          </cell>
          <cell r="E29">
            <v>33210</v>
          </cell>
          <cell r="F29">
            <v>43578</v>
          </cell>
          <cell r="G29">
            <v>39211.574798284513</v>
          </cell>
          <cell r="H29">
            <v>67239</v>
          </cell>
          <cell r="I29">
            <v>247023</v>
          </cell>
          <cell r="J29">
            <v>247617</v>
          </cell>
          <cell r="K29">
            <v>0</v>
          </cell>
        </row>
        <row r="30">
          <cell r="B30" t="str">
            <v>Cordials / Specialties</v>
          </cell>
          <cell r="C30">
            <v>18162</v>
          </cell>
          <cell r="D30">
            <v>13463.384052335421</v>
          </cell>
          <cell r="E30">
            <v>17937</v>
          </cell>
          <cell r="F30">
            <v>41859</v>
          </cell>
          <cell r="G30">
            <v>31057.579120728304</v>
          </cell>
          <cell r="H30">
            <v>46998</v>
          </cell>
          <cell r="I30">
            <v>200394</v>
          </cell>
          <cell r="J30">
            <v>196722</v>
          </cell>
          <cell r="K30">
            <v>0</v>
          </cell>
        </row>
        <row r="31">
          <cell r="B31" t="str">
            <v>Stock Vermouth</v>
          </cell>
          <cell r="C31">
            <v>100197</v>
          </cell>
          <cell r="D31">
            <v>114245.10833086181</v>
          </cell>
          <cell r="E31">
            <v>87327</v>
          </cell>
          <cell r="F31">
            <v>369585</v>
          </cell>
          <cell r="G31">
            <v>274407.85828013049</v>
          </cell>
          <cell r="H31">
            <v>274707</v>
          </cell>
          <cell r="I31">
            <v>1256472</v>
          </cell>
          <cell r="J31">
            <v>1153125</v>
          </cell>
          <cell r="K31">
            <v>0</v>
          </cell>
        </row>
        <row r="32">
          <cell r="B32" t="str">
            <v>Gran Gala</v>
          </cell>
          <cell r="C32">
            <v>35937</v>
          </cell>
          <cell r="D32">
            <v>32490.744057161181</v>
          </cell>
          <cell r="E32">
            <v>39573</v>
          </cell>
          <cell r="F32">
            <v>80514</v>
          </cell>
          <cell r="G32">
            <v>76510.752141254066</v>
          </cell>
          <cell r="H32">
            <v>96129</v>
          </cell>
          <cell r="I32">
            <v>392733</v>
          </cell>
          <cell r="J32">
            <v>393003</v>
          </cell>
          <cell r="K32">
            <v>0</v>
          </cell>
        </row>
        <row r="33">
          <cell r="B33" t="str">
            <v>Grappa Julia</v>
          </cell>
          <cell r="C33">
            <v>3339</v>
          </cell>
          <cell r="D33">
            <v>2700</v>
          </cell>
          <cell r="E33">
            <v>2430</v>
          </cell>
          <cell r="F33">
            <v>5454</v>
          </cell>
          <cell r="G33">
            <v>5850</v>
          </cell>
          <cell r="H33">
            <v>5823</v>
          </cell>
          <cell r="I33">
            <v>26478</v>
          </cell>
          <cell r="J33">
            <v>27000</v>
          </cell>
          <cell r="K33">
            <v>0</v>
          </cell>
        </row>
        <row r="34">
          <cell r="B34" t="str">
            <v>Stock Asti</v>
          </cell>
          <cell r="C34">
            <v>693</v>
          </cell>
          <cell r="D34">
            <v>900</v>
          </cell>
          <cell r="E34">
            <v>450</v>
          </cell>
          <cell r="F34">
            <v>1008</v>
          </cell>
          <cell r="G34">
            <v>900</v>
          </cell>
          <cell r="H34">
            <v>486</v>
          </cell>
          <cell r="I34">
            <v>40131</v>
          </cell>
          <cell r="J34">
            <v>22500</v>
          </cell>
          <cell r="K34">
            <v>0</v>
          </cell>
        </row>
        <row r="35">
          <cell r="B35" t="str">
            <v>Keglevich</v>
          </cell>
          <cell r="C35">
            <v>1143</v>
          </cell>
          <cell r="D35">
            <v>3895.7889993784961</v>
          </cell>
          <cell r="E35">
            <v>432</v>
          </cell>
          <cell r="F35">
            <v>2493</v>
          </cell>
          <cell r="G35">
            <v>4480.6072094468618</v>
          </cell>
          <cell r="H35">
            <v>3339</v>
          </cell>
          <cell r="I35">
            <v>18342</v>
          </cell>
          <cell r="J35">
            <v>28953</v>
          </cell>
          <cell r="K35">
            <v>0</v>
          </cell>
        </row>
        <row r="36">
          <cell r="B36" t="str">
            <v>Bulk</v>
          </cell>
          <cell r="C36">
            <v>0</v>
          </cell>
          <cell r="D36">
            <v>16706.400000000001</v>
          </cell>
          <cell r="E36">
            <v>0</v>
          </cell>
          <cell r="F36">
            <v>16659</v>
          </cell>
          <cell r="G36">
            <v>16706.400000000001</v>
          </cell>
          <cell r="H36">
            <v>27144</v>
          </cell>
          <cell r="I36">
            <v>98262</v>
          </cell>
          <cell r="J36">
            <v>62649</v>
          </cell>
          <cell r="K36">
            <v>0</v>
          </cell>
        </row>
        <row r="37">
          <cell r="B37" t="str">
            <v>Other Distribution Brands</v>
          </cell>
          <cell r="C37">
            <v>297</v>
          </cell>
          <cell r="D37">
            <v>1727.3258426966293</v>
          </cell>
          <cell r="E37">
            <v>198</v>
          </cell>
          <cell r="F37">
            <v>2538</v>
          </cell>
          <cell r="G37">
            <v>4230.6966292134839</v>
          </cell>
          <cell r="H37">
            <v>1332</v>
          </cell>
          <cell r="I37">
            <v>12402</v>
          </cell>
          <cell r="J37">
            <v>20052</v>
          </cell>
          <cell r="K37">
            <v>0</v>
          </cell>
        </row>
        <row r="38">
          <cell r="B38" t="str">
            <v>TOTAL U.S.A.</v>
          </cell>
          <cell r="C38">
            <v>173529</v>
          </cell>
          <cell r="D38">
            <v>200573.22627698176</v>
          </cell>
          <cell r="E38">
            <v>181557</v>
          </cell>
          <cell r="F38">
            <v>563688</v>
          </cell>
          <cell r="G38">
            <v>453355.4681790577</v>
          </cell>
          <cell r="H38">
            <v>523197</v>
          </cell>
          <cell r="I38">
            <v>2292237</v>
          </cell>
          <cell r="J38">
            <v>2151621</v>
          </cell>
          <cell r="K38">
            <v>0</v>
          </cell>
        </row>
        <row r="41">
          <cell r="A41" t="str">
            <v>ECKES AG</v>
          </cell>
          <cell r="C41" t="str">
            <v>International Sales Report</v>
          </cell>
          <cell r="J41">
            <v>37643.58254236111</v>
          </cell>
        </row>
        <row r="42">
          <cell r="C42" t="str">
            <v>Distillerie Stock U.S.A., Ltd.</v>
          </cell>
          <cell r="J42" t="str">
            <v>Month nr.</v>
          </cell>
          <cell r="K42">
            <v>3</v>
          </cell>
        </row>
        <row r="43">
          <cell r="A43" t="str">
            <v>Spirits Division</v>
          </cell>
          <cell r="C43" t="str">
            <v>Monthly Report: March 2002</v>
          </cell>
          <cell r="J43" t="str">
            <v>by:</v>
          </cell>
        </row>
        <row r="44">
          <cell r="J44" t="str">
            <v>cc:</v>
          </cell>
        </row>
        <row r="46">
          <cell r="B46" t="str">
            <v>0,70 liter units</v>
          </cell>
          <cell r="C46" t="str">
            <v>Month</v>
          </cell>
          <cell r="F46" t="str">
            <v>Cumulated</v>
          </cell>
          <cell r="I46" t="str">
            <v>Year</v>
          </cell>
        </row>
        <row r="47">
          <cell r="B47" t="str">
            <v>Brand</v>
          </cell>
          <cell r="C47" t="str">
            <v>Actual</v>
          </cell>
          <cell r="D47" t="str">
            <v>Budget</v>
          </cell>
          <cell r="E47" t="str">
            <v>Actual</v>
          </cell>
          <cell r="F47" t="str">
            <v>Actual</v>
          </cell>
          <cell r="G47" t="str">
            <v>Budget</v>
          </cell>
          <cell r="H47" t="str">
            <v>Actual</v>
          </cell>
          <cell r="I47" t="str">
            <v>Actual</v>
          </cell>
          <cell r="J47" t="str">
            <v>Budget</v>
          </cell>
          <cell r="K47" t="str">
            <v>Forecast</v>
          </cell>
        </row>
        <row r="48">
          <cell r="C48" t="str">
            <v>2001</v>
          </cell>
          <cell r="D48" t="str">
            <v>2002</v>
          </cell>
          <cell r="E48" t="str">
            <v>2002</v>
          </cell>
          <cell r="F48" t="str">
            <v>2001</v>
          </cell>
          <cell r="G48" t="str">
            <v>2002</v>
          </cell>
          <cell r="H48" t="str">
            <v>2002</v>
          </cell>
          <cell r="I48" t="str">
            <v>2001</v>
          </cell>
          <cell r="J48" t="str">
            <v>2002</v>
          </cell>
          <cell r="K48" t="str">
            <v>2002</v>
          </cell>
        </row>
        <row r="49">
          <cell r="B49" t="str">
            <v>Brandy Stock 84</v>
          </cell>
          <cell r="C49">
            <v>19658.571428571431</v>
          </cell>
          <cell r="D49">
            <v>20634.964277926047</v>
          </cell>
          <cell r="E49">
            <v>47442.857142857145</v>
          </cell>
          <cell r="F49">
            <v>62254.285714285717</v>
          </cell>
          <cell r="G49">
            <v>56016.535426120739</v>
          </cell>
          <cell r="H49">
            <v>96055.71428571429</v>
          </cell>
          <cell r="I49">
            <v>352890</v>
          </cell>
          <cell r="J49">
            <v>353738.57142857148</v>
          </cell>
          <cell r="K49">
            <v>0</v>
          </cell>
        </row>
        <row r="50">
          <cell r="B50" t="str">
            <v>Cordials / Specialties</v>
          </cell>
          <cell r="C50">
            <v>25945.714285714286</v>
          </cell>
          <cell r="D50">
            <v>19233.405789050601</v>
          </cell>
          <cell r="E50">
            <v>25624.285714285717</v>
          </cell>
          <cell r="F50">
            <v>59798.571428571435</v>
          </cell>
          <cell r="G50">
            <v>44367.970172469009</v>
          </cell>
          <cell r="H50">
            <v>67140</v>
          </cell>
          <cell r="I50">
            <v>286277.1428571429</v>
          </cell>
          <cell r="J50">
            <v>281031.42857142858</v>
          </cell>
          <cell r="K50">
            <v>0</v>
          </cell>
        </row>
        <row r="51">
          <cell r="B51" t="str">
            <v>Stock Vermouth</v>
          </cell>
          <cell r="C51">
            <v>143138.57142857145</v>
          </cell>
          <cell r="D51">
            <v>163207.29761551687</v>
          </cell>
          <cell r="E51">
            <v>124752.85714285714</v>
          </cell>
          <cell r="F51">
            <v>527978.57142857148</v>
          </cell>
          <cell r="G51">
            <v>392011.22611447214</v>
          </cell>
          <cell r="H51">
            <v>392438.57142857148</v>
          </cell>
          <cell r="I51">
            <v>1794960</v>
          </cell>
          <cell r="J51">
            <v>1647321.4285714286</v>
          </cell>
          <cell r="K51">
            <v>0</v>
          </cell>
        </row>
        <row r="52">
          <cell r="B52" t="str">
            <v>Gran Gala</v>
          </cell>
          <cell r="C52">
            <v>51338.571428571435</v>
          </cell>
          <cell r="D52">
            <v>46415.348653087407</v>
          </cell>
          <cell r="E52">
            <v>56532.857142857145</v>
          </cell>
          <cell r="F52">
            <v>115020.00000000001</v>
          </cell>
          <cell r="G52">
            <v>109301.07448750582</v>
          </cell>
          <cell r="H52">
            <v>137327.14285714287</v>
          </cell>
          <cell r="I52">
            <v>561047.14285714284</v>
          </cell>
          <cell r="J52">
            <v>561432.85714285716</v>
          </cell>
          <cell r="K52">
            <v>0</v>
          </cell>
        </row>
        <row r="53">
          <cell r="B53" t="str">
            <v>Grappa Julia</v>
          </cell>
          <cell r="C53">
            <v>4770</v>
          </cell>
          <cell r="D53">
            <v>3857.1428571428573</v>
          </cell>
          <cell r="E53">
            <v>3471.4285714285716</v>
          </cell>
          <cell r="F53">
            <v>7791.4285714285716</v>
          </cell>
          <cell r="G53">
            <v>8357.1428571428569</v>
          </cell>
          <cell r="H53">
            <v>8318.5714285714294</v>
          </cell>
          <cell r="I53">
            <v>37825.71428571429</v>
          </cell>
          <cell r="J53">
            <v>38571.428571428572</v>
          </cell>
          <cell r="K53">
            <v>0</v>
          </cell>
        </row>
        <row r="54">
          <cell r="B54" t="str">
            <v>Stock Asti</v>
          </cell>
          <cell r="C54">
            <v>990.00000000000011</v>
          </cell>
          <cell r="D54">
            <v>1285.7142857142858</v>
          </cell>
          <cell r="E54">
            <v>642.85714285714289</v>
          </cell>
          <cell r="F54">
            <v>1440</v>
          </cell>
          <cell r="G54">
            <v>1285.7142857142858</v>
          </cell>
          <cell r="H54">
            <v>694.28571428571433</v>
          </cell>
          <cell r="I54">
            <v>57330</v>
          </cell>
          <cell r="J54">
            <v>32142.857142857145</v>
          </cell>
          <cell r="K54">
            <v>0</v>
          </cell>
        </row>
        <row r="55">
          <cell r="B55" t="str">
            <v>Keglevich</v>
          </cell>
          <cell r="C55">
            <v>1632.8571428571429</v>
          </cell>
          <cell r="D55">
            <v>5565.4128562549949</v>
          </cell>
          <cell r="E55">
            <v>617.14285714285722</v>
          </cell>
          <cell r="F55">
            <v>3561.4285714285716</v>
          </cell>
          <cell r="G55">
            <v>6400.8674420669458</v>
          </cell>
          <cell r="H55">
            <v>4770</v>
          </cell>
          <cell r="I55">
            <v>26202.857142857145</v>
          </cell>
          <cell r="J55">
            <v>41361.428571428572</v>
          </cell>
          <cell r="K55">
            <v>0</v>
          </cell>
        </row>
        <row r="56">
          <cell r="B56" t="str">
            <v>Bulk</v>
          </cell>
          <cell r="C56">
            <v>0</v>
          </cell>
          <cell r="D56">
            <v>23866.285714285717</v>
          </cell>
          <cell r="E56">
            <v>0</v>
          </cell>
          <cell r="F56">
            <v>23798.571428571431</v>
          </cell>
          <cell r="G56">
            <v>23866.285714285717</v>
          </cell>
          <cell r="H56">
            <v>38777.142857142862</v>
          </cell>
          <cell r="I56">
            <v>140374.28571428571</v>
          </cell>
          <cell r="J56">
            <v>89498.571428571435</v>
          </cell>
          <cell r="K56">
            <v>0</v>
          </cell>
        </row>
        <row r="57">
          <cell r="B57" t="str">
            <v>Other Distribution Brands</v>
          </cell>
          <cell r="C57">
            <v>424.28571428571433</v>
          </cell>
          <cell r="D57">
            <v>2467.6083467094704</v>
          </cell>
          <cell r="E57">
            <v>282.85714285714289</v>
          </cell>
          <cell r="F57">
            <v>3625.7142857142858</v>
          </cell>
          <cell r="G57">
            <v>6043.8523274478348</v>
          </cell>
          <cell r="H57">
            <v>1902.8571428571429</v>
          </cell>
          <cell r="I57">
            <v>17717.142857142859</v>
          </cell>
          <cell r="J57">
            <v>28645.714285714286</v>
          </cell>
          <cell r="K57">
            <v>0</v>
          </cell>
        </row>
        <row r="58">
          <cell r="B58" t="str">
            <v>TOTAL U.S.A.</v>
          </cell>
          <cell r="C58">
            <v>247898.57142857142</v>
          </cell>
          <cell r="D58">
            <v>286533.18039568822</v>
          </cell>
          <cell r="E58">
            <v>259367.14285714287</v>
          </cell>
          <cell r="F58">
            <v>805268.57142857148</v>
          </cell>
          <cell r="G58">
            <v>647650.66882722534</v>
          </cell>
          <cell r="H58">
            <v>747424.2857142858</v>
          </cell>
          <cell r="I58">
            <v>3274624.2857142854</v>
          </cell>
          <cell r="J58">
            <v>3073744.2857142859</v>
          </cell>
          <cell r="K58">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row r="33">
          <cell r="B33">
            <v>1</v>
          </cell>
          <cell r="C33">
            <v>2</v>
          </cell>
          <cell r="D33">
            <v>3</v>
          </cell>
          <cell r="E33">
            <v>4</v>
          </cell>
          <cell r="F33">
            <v>5</v>
          </cell>
          <cell r="G33">
            <v>6</v>
          </cell>
          <cell r="H33">
            <v>7</v>
          </cell>
          <cell r="I33">
            <v>8</v>
          </cell>
          <cell r="J33">
            <v>9</v>
          </cell>
          <cell r="K33">
            <v>10</v>
          </cell>
          <cell r="L33">
            <v>11</v>
          </cell>
          <cell r="M33">
            <v>12</v>
          </cell>
        </row>
        <row r="34">
          <cell r="B34" t="str">
            <v>Jan</v>
          </cell>
          <cell r="C34" t="str">
            <v>Feb</v>
          </cell>
          <cell r="D34" t="str">
            <v>Mar</v>
          </cell>
          <cell r="E34" t="str">
            <v>Apr</v>
          </cell>
          <cell r="F34" t="str">
            <v>May</v>
          </cell>
          <cell r="G34" t="str">
            <v>June</v>
          </cell>
          <cell r="H34" t="str">
            <v>July</v>
          </cell>
          <cell r="I34" t="str">
            <v>Aug</v>
          </cell>
          <cell r="J34" t="str">
            <v>Sept</v>
          </cell>
          <cell r="K34" t="str">
            <v>Oct</v>
          </cell>
          <cell r="L34" t="str">
            <v>Nov</v>
          </cell>
          <cell r="M34" t="str">
            <v>Dec</v>
          </cell>
        </row>
        <row r="36">
          <cell r="B36">
            <v>1375.9499890964601</v>
          </cell>
          <cell r="C36">
            <v>1375.9499890964601</v>
          </cell>
          <cell r="D36">
            <v>1604.9416660609145</v>
          </cell>
          <cell r="E36">
            <v>2521.9083375735991</v>
          </cell>
          <cell r="F36">
            <v>1833.9333430253687</v>
          </cell>
          <cell r="G36">
            <v>2750.9000145380533</v>
          </cell>
          <cell r="H36">
            <v>916.96667151268434</v>
          </cell>
          <cell r="I36">
            <v>2636.9041578832594</v>
          </cell>
          <cell r="J36">
            <v>2636.9041578832594</v>
          </cell>
          <cell r="K36">
            <v>3438.8750090862836</v>
          </cell>
          <cell r="L36">
            <v>3438.8750090862836</v>
          </cell>
          <cell r="M36">
            <v>2980.8916551573743</v>
          </cell>
        </row>
        <row r="37">
          <cell r="B37">
            <v>919.95791207283037</v>
          </cell>
          <cell r="C37">
            <v>1034.9526510819342</v>
          </cell>
          <cell r="D37">
            <v>1495.9315613706024</v>
          </cell>
          <cell r="E37">
            <v>1725.9210393888102</v>
          </cell>
          <cell r="F37">
            <v>1725.9210393888102</v>
          </cell>
          <cell r="G37">
            <v>3105.8579074980557</v>
          </cell>
          <cell r="H37">
            <v>574.97369504551898</v>
          </cell>
          <cell r="I37">
            <v>1955.9105174070176</v>
          </cell>
          <cell r="J37">
            <v>2185.8999954252254</v>
          </cell>
          <cell r="K37">
            <v>1840.915778397914</v>
          </cell>
          <cell r="L37">
            <v>3335.8473855162633</v>
          </cell>
          <cell r="M37">
            <v>1955.9105174070176</v>
          </cell>
        </row>
        <row r="38">
          <cell r="B38">
            <v>8897.9305527371489</v>
          </cell>
          <cell r="C38">
            <v>8897.9305527371489</v>
          </cell>
          <cell r="D38">
            <v>12693.900925651313</v>
          </cell>
          <cell r="E38">
            <v>11862.907411454349</v>
          </cell>
          <cell r="F38">
            <v>12574.901854424552</v>
          </cell>
          <cell r="G38">
            <v>11507.910182164433</v>
          </cell>
          <cell r="H38">
            <v>10320.919446482369</v>
          </cell>
          <cell r="I38">
            <v>12812.899996878072</v>
          </cell>
          <cell r="J38">
            <v>10202.920367450792</v>
          </cell>
          <cell r="K38">
            <v>11625.909261196011</v>
          </cell>
          <cell r="L38">
            <v>11625.909261196011</v>
          </cell>
          <cell r="M38">
            <v>5100.9601876278039</v>
          </cell>
        </row>
        <row r="39">
          <cell r="B39">
            <v>2096.0480007328356</v>
          </cell>
          <cell r="C39">
            <v>2795.0640086108183</v>
          </cell>
          <cell r="D39">
            <v>3610.0826730179087</v>
          </cell>
          <cell r="E39">
            <v>3493.079993587688</v>
          </cell>
          <cell r="F39">
            <v>3493.079993587688</v>
          </cell>
          <cell r="G39">
            <v>5240.1200018320887</v>
          </cell>
          <cell r="H39">
            <v>3260.0746576283609</v>
          </cell>
          <cell r="I39">
            <v>3959.0906655063436</v>
          </cell>
          <cell r="J39">
            <v>3377.0773370585812</v>
          </cell>
          <cell r="K39">
            <v>3726.085329547016</v>
          </cell>
          <cell r="L39">
            <v>4425.1013374249987</v>
          </cell>
          <cell r="M39">
            <v>4192.0960014656712</v>
          </cell>
        </row>
        <row r="40">
          <cell r="B40">
            <v>200</v>
          </cell>
          <cell r="C40">
            <v>150</v>
          </cell>
          <cell r="D40">
            <v>300</v>
          </cell>
          <cell r="E40">
            <v>250</v>
          </cell>
          <cell r="F40">
            <v>150</v>
          </cell>
          <cell r="G40">
            <v>250</v>
          </cell>
          <cell r="H40">
            <v>100</v>
          </cell>
          <cell r="I40">
            <v>300</v>
          </cell>
          <cell r="J40">
            <v>300</v>
          </cell>
          <cell r="K40">
            <v>275</v>
          </cell>
          <cell r="L40">
            <v>550</v>
          </cell>
          <cell r="M40">
            <v>175</v>
          </cell>
        </row>
        <row r="41">
          <cell r="B41">
            <v>0</v>
          </cell>
          <cell r="C41">
            <v>0</v>
          </cell>
          <cell r="D41">
            <v>100</v>
          </cell>
          <cell r="E41">
            <v>0</v>
          </cell>
          <cell r="F41">
            <v>125</v>
          </cell>
          <cell r="G41">
            <v>75</v>
          </cell>
          <cell r="H41">
            <v>0</v>
          </cell>
          <cell r="I41">
            <v>0</v>
          </cell>
          <cell r="J41">
            <v>100</v>
          </cell>
          <cell r="K41">
            <v>1100</v>
          </cell>
          <cell r="L41">
            <v>700.00000000000011</v>
          </cell>
          <cell r="M41">
            <v>300</v>
          </cell>
        </row>
        <row r="42">
          <cell r="B42">
            <v>21.99316345556246</v>
          </cell>
          <cell r="C42">
            <v>42.986637663144812</v>
          </cell>
          <cell r="D42">
            <v>432.86544437538845</v>
          </cell>
          <cell r="E42">
            <v>525.83654443753881</v>
          </cell>
          <cell r="F42">
            <v>525.83654443753881</v>
          </cell>
          <cell r="G42">
            <v>525.83654443753881</v>
          </cell>
          <cell r="H42">
            <v>107.96643878185208</v>
          </cell>
          <cell r="I42">
            <v>525.83654443753881</v>
          </cell>
          <cell r="J42">
            <v>182.94313238036045</v>
          </cell>
          <cell r="K42">
            <v>138.95680546923555</v>
          </cell>
          <cell r="L42">
            <v>123.96146674953387</v>
          </cell>
          <cell r="M42">
            <v>61.980733374766935</v>
          </cell>
        </row>
        <row r="43">
          <cell r="B43">
            <v>0</v>
          </cell>
          <cell r="C43">
            <v>0</v>
          </cell>
          <cell r="D43">
            <v>1856.2666666666667</v>
          </cell>
          <cell r="E43">
            <v>0</v>
          </cell>
          <cell r="F43">
            <v>1392.2</v>
          </cell>
          <cell r="G43">
            <v>0</v>
          </cell>
          <cell r="H43">
            <v>0</v>
          </cell>
          <cell r="I43">
            <v>1856.2666666666667</v>
          </cell>
          <cell r="J43">
            <v>0</v>
          </cell>
          <cell r="K43">
            <v>0</v>
          </cell>
          <cell r="L43">
            <v>1856.2666666666667</v>
          </cell>
          <cell r="M43">
            <v>0</v>
          </cell>
        </row>
        <row r="44">
          <cell r="B44">
            <v>139.07615480649187</v>
          </cell>
          <cell r="C44">
            <v>139.07615480649187</v>
          </cell>
          <cell r="D44">
            <v>191.92509363295881</v>
          </cell>
          <cell r="E44">
            <v>173.84519350811485</v>
          </cell>
          <cell r="F44">
            <v>173.84519350811485</v>
          </cell>
          <cell r="G44">
            <v>191.92509363295881</v>
          </cell>
          <cell r="H44">
            <v>34.769038701622968</v>
          </cell>
          <cell r="I44">
            <v>191.92509363295881</v>
          </cell>
          <cell r="J44">
            <v>243.3832709113608</v>
          </cell>
          <cell r="K44">
            <v>243.3832709113608</v>
          </cell>
          <cell r="L44">
            <v>261.46317103620476</v>
          </cell>
          <cell r="M44">
            <v>243.3832709113608</v>
          </cell>
        </row>
        <row r="49">
          <cell r="B49">
            <v>1</v>
          </cell>
          <cell r="C49">
            <v>2</v>
          </cell>
          <cell r="D49">
            <v>3</v>
          </cell>
          <cell r="E49">
            <v>4</v>
          </cell>
          <cell r="F49">
            <v>5</v>
          </cell>
          <cell r="G49">
            <v>6</v>
          </cell>
          <cell r="H49">
            <v>7</v>
          </cell>
          <cell r="I49">
            <v>8</v>
          </cell>
          <cell r="J49">
            <v>9</v>
          </cell>
          <cell r="K49">
            <v>10</v>
          </cell>
          <cell r="L49">
            <v>11</v>
          </cell>
          <cell r="M49">
            <v>12</v>
          </cell>
        </row>
        <row r="50">
          <cell r="B50" t="str">
            <v>Jan</v>
          </cell>
          <cell r="C50" t="str">
            <v>Feb</v>
          </cell>
          <cell r="D50" t="str">
            <v>Mar</v>
          </cell>
          <cell r="E50" t="str">
            <v>Apr</v>
          </cell>
          <cell r="F50" t="str">
            <v>May</v>
          </cell>
          <cell r="G50" t="str">
            <v>June</v>
          </cell>
          <cell r="H50" t="str">
            <v>July</v>
          </cell>
          <cell r="I50" t="str">
            <v>Aug</v>
          </cell>
          <cell r="J50" t="str">
            <v>Sept</v>
          </cell>
          <cell r="K50" t="str">
            <v>Oct</v>
          </cell>
          <cell r="L50" t="str">
            <v>Nov</v>
          </cell>
          <cell r="M50" t="str">
            <v>Dec</v>
          </cell>
        </row>
        <row r="52">
          <cell r="B52">
            <v>1375.9499890964601</v>
          </cell>
          <cell r="C52">
            <v>2751.8999781929201</v>
          </cell>
          <cell r="D52">
            <v>4356.8416442538346</v>
          </cell>
          <cell r="E52">
            <v>6878.7499818274337</v>
          </cell>
          <cell r="F52">
            <v>8712.6833248528019</v>
          </cell>
          <cell r="G52">
            <v>11463.583339390856</v>
          </cell>
          <cell r="H52">
            <v>12380.55001090354</v>
          </cell>
          <cell r="I52">
            <v>15017.4541687868</v>
          </cell>
          <cell r="J52">
            <v>17654.358326670059</v>
          </cell>
          <cell r="K52">
            <v>21093.233335756344</v>
          </cell>
          <cell r="L52">
            <v>24532.108344842629</v>
          </cell>
          <cell r="M52">
            <v>27513.000000000007</v>
          </cell>
        </row>
        <row r="53">
          <cell r="B53">
            <v>919.95791207283037</v>
          </cell>
          <cell r="C53">
            <v>1954.9105631547645</v>
          </cell>
          <cell r="D53">
            <v>3450.8421245253671</v>
          </cell>
          <cell r="E53">
            <v>5176.7631639141773</v>
          </cell>
          <cell r="F53">
            <v>6902.684203302987</v>
          </cell>
          <cell r="G53">
            <v>10008.542110801043</v>
          </cell>
          <cell r="H53">
            <v>10583.51580584656</v>
          </cell>
          <cell r="I53">
            <v>12539.42632325358</v>
          </cell>
          <cell r="J53">
            <v>14725.326318678806</v>
          </cell>
          <cell r="K53">
            <v>16566.24209707672</v>
          </cell>
          <cell r="L53">
            <v>19902.089482592983</v>
          </cell>
          <cell r="M53">
            <v>21858</v>
          </cell>
        </row>
        <row r="54">
          <cell r="B54">
            <v>8897.9305527371489</v>
          </cell>
          <cell r="C54">
            <v>17795.861105474298</v>
          </cell>
          <cell r="D54">
            <v>30489.762031125611</v>
          </cell>
          <cell r="E54">
            <v>42352.669442579965</v>
          </cell>
          <cell r="F54">
            <v>54927.571297004513</v>
          </cell>
          <cell r="G54">
            <v>66435.481479168942</v>
          </cell>
          <cell r="H54">
            <v>76756.400925651309</v>
          </cell>
          <cell r="I54">
            <v>89569.300922529379</v>
          </cell>
          <cell r="J54">
            <v>99772.221289980167</v>
          </cell>
          <cell r="K54">
            <v>111398.13055117617</v>
          </cell>
          <cell r="L54">
            <v>123024.03981237218</v>
          </cell>
          <cell r="M54">
            <v>128124.99999999999</v>
          </cell>
        </row>
        <row r="55">
          <cell r="B55">
            <v>2096.0480007328356</v>
          </cell>
          <cell r="C55">
            <v>4891.1120093436539</v>
          </cell>
          <cell r="D55">
            <v>8501.1946823615635</v>
          </cell>
          <cell r="E55">
            <v>11994.274675949251</v>
          </cell>
          <cell r="F55">
            <v>15487.354669536937</v>
          </cell>
          <cell r="G55">
            <v>20727.474671369026</v>
          </cell>
          <cell r="H55">
            <v>23987.549328997389</v>
          </cell>
          <cell r="I55">
            <v>27946.63999450373</v>
          </cell>
          <cell r="J55">
            <v>31323.717331562311</v>
          </cell>
          <cell r="K55">
            <v>35049.802661109323</v>
          </cell>
          <cell r="L55">
            <v>39474.903998534319</v>
          </cell>
          <cell r="M55">
            <v>43666.999999999993</v>
          </cell>
        </row>
        <row r="56">
          <cell r="B56">
            <v>200</v>
          </cell>
          <cell r="C56">
            <v>350</v>
          </cell>
          <cell r="D56">
            <v>650</v>
          </cell>
          <cell r="E56">
            <v>900</v>
          </cell>
          <cell r="F56">
            <v>1050</v>
          </cell>
          <cell r="G56">
            <v>1299.9999999999998</v>
          </cell>
          <cell r="H56">
            <v>1399.9999999999998</v>
          </cell>
          <cell r="I56">
            <v>1700</v>
          </cell>
          <cell r="J56">
            <v>2000</v>
          </cell>
          <cell r="K56">
            <v>2275</v>
          </cell>
          <cell r="L56">
            <v>2825</v>
          </cell>
          <cell r="M56">
            <v>3000</v>
          </cell>
        </row>
        <row r="57">
          <cell r="B57">
            <v>0</v>
          </cell>
          <cell r="C57">
            <v>0</v>
          </cell>
          <cell r="D57">
            <v>100</v>
          </cell>
          <cell r="E57">
            <v>100</v>
          </cell>
          <cell r="F57">
            <v>225</v>
          </cell>
          <cell r="G57">
            <v>300</v>
          </cell>
          <cell r="H57">
            <v>300</v>
          </cell>
          <cell r="I57">
            <v>300</v>
          </cell>
          <cell r="J57">
            <v>400</v>
          </cell>
          <cell r="K57">
            <v>1500</v>
          </cell>
          <cell r="L57">
            <v>2200</v>
          </cell>
          <cell r="M57">
            <v>2500</v>
          </cell>
        </row>
        <row r="58">
          <cell r="B58">
            <v>21.99316345556246</v>
          </cell>
          <cell r="C58">
            <v>64.979801118707272</v>
          </cell>
          <cell r="D58">
            <v>497.84524549409571</v>
          </cell>
          <cell r="E58">
            <v>1023.6817899316346</v>
          </cell>
          <cell r="F58">
            <v>1549.5183343691735</v>
          </cell>
          <cell r="G58">
            <v>2075.3548788067123</v>
          </cell>
          <cell r="H58">
            <v>2183.3213175885649</v>
          </cell>
          <cell r="I58">
            <v>2709.1578620261034</v>
          </cell>
          <cell r="J58">
            <v>2892.100994406464</v>
          </cell>
          <cell r="K58">
            <v>3031.0577998756999</v>
          </cell>
          <cell r="L58">
            <v>3155.0192666252333</v>
          </cell>
          <cell r="M58">
            <v>3217.0000000000009</v>
          </cell>
        </row>
        <row r="59">
          <cell r="B59">
            <v>0</v>
          </cell>
          <cell r="C59">
            <v>0</v>
          </cell>
          <cell r="D59">
            <v>1856.2666666666667</v>
          </cell>
          <cell r="E59">
            <v>1856.2666666666667</v>
          </cell>
          <cell r="F59">
            <v>3248.4666666666667</v>
          </cell>
          <cell r="G59">
            <v>3248.4666666666667</v>
          </cell>
          <cell r="H59">
            <v>3248.4666666666667</v>
          </cell>
          <cell r="I59">
            <v>5104.7333333333336</v>
          </cell>
          <cell r="J59">
            <v>5104.7333333333336</v>
          </cell>
          <cell r="K59">
            <v>5104.7333333333336</v>
          </cell>
          <cell r="L59">
            <v>6961</v>
          </cell>
          <cell r="M59">
            <v>6961</v>
          </cell>
        </row>
        <row r="60">
          <cell r="B60">
            <v>139.07615480649187</v>
          </cell>
          <cell r="C60">
            <v>278.15230961298374</v>
          </cell>
          <cell r="D60">
            <v>470.07740324594261</v>
          </cell>
          <cell r="E60">
            <v>643.92259675405751</v>
          </cell>
          <cell r="F60">
            <v>817.7677902621723</v>
          </cell>
          <cell r="G60">
            <v>1009.6928838951311</v>
          </cell>
          <cell r="H60">
            <v>1044.461922596754</v>
          </cell>
          <cell r="I60">
            <v>1236.3870162297128</v>
          </cell>
          <cell r="J60">
            <v>1479.7702871410738</v>
          </cell>
          <cell r="K60">
            <v>1723.1535580524346</v>
          </cell>
          <cell r="L60">
            <v>1984.6167290886394</v>
          </cell>
          <cell r="M60">
            <v>2228</v>
          </cell>
        </row>
      </sheetData>
      <sheetData sheetId="40" refreshError="1"/>
      <sheetData sheetId="41" refreshError="1"/>
      <sheetData sheetId="42" refreshError="1"/>
      <sheetData sheetId="43" refreshError="1"/>
      <sheetData sheetId="4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S"/>
      <sheetName val="BS"/>
      <sheetName val="NOTES"/>
      <sheetName val="KC-CF"/>
      <sheetName val="PL_EF"/>
      <sheetName val="KPI"/>
      <sheetName val="Intern"/>
      <sheetName val="Net Margin"/>
      <sheetName val="Help"/>
      <sheetName val="Accounts"/>
      <sheetName val="Control"/>
      <sheetName val="Configuration"/>
    </sheetNames>
    <sheetDataSet>
      <sheetData sheetId="0"/>
      <sheetData sheetId="1"/>
      <sheetData sheetId="2"/>
      <sheetData sheetId="3"/>
      <sheetData sheetId="4"/>
      <sheetData sheetId="5"/>
      <sheetData sheetId="6"/>
      <sheetData sheetId="7"/>
      <sheetData sheetId="8"/>
      <sheetData sheetId="9"/>
      <sheetData sheetId="10"/>
      <sheetData sheetId="11" refreshError="1">
        <row r="4">
          <cell r="C4" t="str">
            <v>0471</v>
          </cell>
          <cell r="G4" t="str">
            <v>5</v>
          </cell>
          <cell r="H4" t="str">
            <v>5</v>
          </cell>
          <cell r="I4" t="str">
            <v>Actual</v>
          </cell>
          <cell r="J4" t="str">
            <v>Actual</v>
          </cell>
          <cell r="K4" t="str">
            <v>Budget</v>
          </cell>
          <cell r="L4" t="str">
            <v>2004</v>
          </cell>
          <cell r="M4" t="str">
            <v>2004</v>
          </cell>
          <cell r="N4" t="str">
            <v>2004</v>
          </cell>
          <cell r="O4" t="str">
            <v>M.CTD</v>
          </cell>
          <cell r="P4" t="str">
            <v>M.CTD</v>
          </cell>
          <cell r="S4" t="str">
            <v>M.CTD</v>
          </cell>
        </row>
        <row r="5">
          <cell r="E5" t="str">
            <v>Final</v>
          </cell>
          <cell r="F5" t="str">
            <v>_FINAL</v>
          </cell>
        </row>
        <row r="6">
          <cell r="E6" t="str">
            <v>Cons</v>
          </cell>
          <cell r="F6" t="str">
            <v>_CONS</v>
          </cell>
        </row>
        <row r="7">
          <cell r="E7" t="str">
            <v>HB2</v>
          </cell>
          <cell r="F7" t="str">
            <v>_HB2</v>
          </cell>
        </row>
        <row r="8">
          <cell r="E8" t="str">
            <v>HB2Loc</v>
          </cell>
          <cell r="F8" t="str">
            <v>_HB2LOC</v>
          </cell>
        </row>
        <row r="9">
          <cell r="E9" t="str">
            <v>Adjustment</v>
          </cell>
          <cell r="F9" t="str">
            <v>_ADJ</v>
          </cell>
        </row>
        <row r="10">
          <cell r="E10" t="str">
            <v>Local</v>
          </cell>
        </row>
        <row r="18">
          <cell r="G18" t="str">
            <v>12</v>
          </cell>
        </row>
        <row r="42">
          <cell r="L42" t="str">
            <v xml:space="preserve"> </v>
          </cell>
        </row>
      </sheetData>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P00_Content"/>
      <sheetName val="MS01_Financial Key Fig. Month"/>
      <sheetName val="Net Margin_Data_0500"/>
      <sheetName val="Net Margin_Data_0159"/>
      <sheetName val="Net Margin_Data_0246"/>
      <sheetName val="Net Margin_Data_0606"/>
      <sheetName val="Net Margin_Data_0650"/>
      <sheetName val="MF00_Financial Key Fig. Month"/>
      <sheetName val="QP00_Financial Key Fig. Quarter"/>
      <sheetName val="MF01_EBITDA, ARPU margin Month"/>
      <sheetName val="MF01_Cash Contribution Month"/>
      <sheetName val="QF01_EBITDA Cash Contr. Quarter"/>
      <sheetName val="MF00_Financ.Key Fig. II Month"/>
      <sheetName val="MF99_Net Margin Month"/>
      <sheetName val="Net Margin_Data_0002"/>
      <sheetName val="MP02_Subscriber Month"/>
      <sheetName val="QP02_Subscriber Quarter"/>
      <sheetName val="MP02_DT Mobile Subscriber Month"/>
      <sheetName val="MP02_Market figures Month"/>
      <sheetName val="MP03_Inactivity Month"/>
      <sheetName val="QP03_Inactivity Quarter"/>
      <sheetName val="MP04_Gross Adds Month "/>
      <sheetName val="QP04_Gross Adds Quarter"/>
      <sheetName val="MP05_Net Adds Month"/>
      <sheetName val="QP05_Net Adds Quarter"/>
      <sheetName val="MP06_Churn Rate Month"/>
      <sheetName val="MP06_Churn Month"/>
      <sheetName val="QP06_Churn Quarter"/>
      <sheetName val="MF07_ARPU Month"/>
      <sheetName val="QF07_ARPU Quarter"/>
      <sheetName val="MF08_Non Voice ARPU Month"/>
      <sheetName val="QF08_Non Voice ARPU Quarter"/>
      <sheetName val="MF09_Non Voice % ARPU Month"/>
      <sheetName val="QF09_Non Voice % ARPU Quarter"/>
      <sheetName val="MF10_Non Voice KPIs Month"/>
      <sheetName val="QF10_Non Voice KPIs Quarter"/>
      <sheetName val="MF11_Non Voice Items Month"/>
      <sheetName val="QF11_Non Voice Items Quarter"/>
      <sheetName val="MF12_SMS per Subscriber Month"/>
      <sheetName val="MF12_Voice MoU Month"/>
      <sheetName val="QF12_Voice MoU Quarter"/>
      <sheetName val="MF12_MOC usage Month"/>
      <sheetName val="MF13_SAC Month"/>
      <sheetName val="QF13_SAC Quarter"/>
      <sheetName val="MF14_SAC pGA Month"/>
      <sheetName val="QF14_SAC pGA Quarter"/>
      <sheetName val="MF13_SAC extended Month"/>
      <sheetName val="MF14_SAC pGA extended Month"/>
      <sheetName val="MF15_SRC Month"/>
      <sheetName val="QF15_SRC Quarter"/>
      <sheetName val="MF16_SRC pRS Month"/>
      <sheetName val="QF16_SRC pRS Quarter"/>
      <sheetName val="MF16_Retained Subscr. Month"/>
      <sheetName val="QF16_Retained Subscr. Quarter"/>
      <sheetName val="MF19_Total Investments Month"/>
      <sheetName val="QF19_CAPEX Quarter"/>
      <sheetName val="MF21_Personnel Month"/>
      <sheetName val="QF21_Personnel Quarter"/>
      <sheetName val="MX99_Exchange Rates"/>
      <sheetName val="Control"/>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row r="4">
          <cell r="G4" t="str">
            <v>_HB2</v>
          </cell>
          <cell r="T4" t="str">
            <v>Actual_2004</v>
          </cell>
        </row>
        <row r="8">
          <cell r="C8" t="str">
            <v>0179</v>
          </cell>
        </row>
        <row r="9">
          <cell r="C9" t="str">
            <v>0246</v>
          </cell>
        </row>
        <row r="14">
          <cell r="C14" t="str">
            <v>0471</v>
          </cell>
        </row>
        <row r="15">
          <cell r="C15" t="str">
            <v>0500</v>
          </cell>
        </row>
        <row r="19">
          <cell r="C19" t="str">
            <v>0650</v>
          </cell>
        </row>
      </sheetData>
      <sheetData sheetId="6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Guidance"/>
      <sheetName val="PL---&gt;"/>
      <sheetName val="Lead PL"/>
      <sheetName val="RDG_30_9_14"/>
      <sheetName val="EBITDA normaliz."/>
      <sheetName val="Prihodi"/>
      <sheetName val="Ostali prihodi"/>
      <sheetName val="Materijalni troškovi"/>
      <sheetName val="Vanjske usluge"/>
      <sheetName val="Troškovi osoblja"/>
      <sheetName val="Ostali poslovni rashodi"/>
      <sheetName val="Neto financijski rezultat"/>
      <sheetName val="BS---&gt;"/>
      <sheetName val="Opseg posla_BS"/>
      <sheetName val="Lead BS"/>
      <sheetName val="BB"/>
      <sheetName val="BILANCA_30_9_14"/>
      <sheetName val="Nova za import"/>
      <sheetName val="Nova"/>
      <sheetName val="Nekretnine,Postrojenja i Oprema"/>
      <sheetName val="Non-core assets"/>
      <sheetName val="CAPEX"/>
      <sheetName val="Disposal"/>
      <sheetName val="Covenants"/>
      <sheetName val="Covenants_v2"/>
      <sheetName val="Nemat_imov"/>
      <sheetName val="Financijska imovina + novac"/>
      <sheetName val="Zalihe"/>
      <sheetName val="ZALIHA GOT. PROIZV 30.09.2014."/>
      <sheetName val="zaliha sir i mat 30.09.2014."/>
      <sheetName val="ZALIHA GOT PROIZV 31.12.2013."/>
      <sheetName val="zaliha sir i mat 31.12.2013."/>
      <sheetName val="Potraživanja od kupaca"/>
      <sheetName val="Ostala potraživanja"/>
      <sheetName val="Dani zajmovi,depoziti i mjenice"/>
      <sheetName val="Financijska imovina po FV "/>
      <sheetName val="Novac i novčani ekvivalenti "/>
      <sheetName val="Revalorizacijske pričuve"/>
      <sheetName val="Rezerviranja"/>
      <sheetName val="Obveze po primljenim kreditima"/>
      <sheetName val="Obveze prema dobavljačima"/>
      <sheetName val="NOK"/>
      <sheetName val="NWC_sezonalnost"/>
      <sheetName val="Bilance_DTT_round"/>
      <sheetName val="Source_BS_round"/>
      <sheetName val="Ostale obveze_BS"/>
      <sheetName val="Transakcije s povezanim stranam"/>
      <sheetName val="Neto dug"/>
      <sheetName val="&gt;&gt;&gt;Source"/>
      <sheetName val="Input poveć. 2013"/>
      <sheetName val="Input poveć. 2014"/>
      <sheetName val="Input smanje. 2013"/>
      <sheetName val="Input smanje. 2014"/>
      <sheetName val="Input_nematerijalna"/>
      <sheetName val="Rekapitulacija -starosna strukt"/>
      <sheetName val="Starosna_potraživanja"/>
      <sheetName val="TOP 10_potraž"/>
      <sheetName val="Rekapitulacija - 30.09.2014."/>
      <sheetName val="Starosna_obveze"/>
      <sheetName val="TOP 10_dobav"/>
      <sheetName val="WASP"/>
      <sheetName val="29001"/>
      <sheetName val="29002"/>
      <sheetName val="2931"/>
      <sheetName val="Vanbilanca"/>
      <sheetName val="proizvodnja i prodaja"/>
      <sheetName val="Proizvodnja"/>
      <sheetName val="Covenants_v3"/>
      <sheetName val="Termes BS"/>
      <sheetName val="Termes PL"/>
      <sheetName val="Skladišta"/>
      <sheetName val="Mjenice"/>
      <sheetName val="Financial snapshot"/>
    </sheetNames>
    <sheetDataSet>
      <sheetData sheetId="0">
        <row r="4">
          <cell r="B4" t="str">
            <v>HRK</v>
          </cell>
        </row>
        <row r="6">
          <cell r="B6" t="str">
            <v>HRKT</v>
          </cell>
        </row>
        <row r="14">
          <cell r="B14" t="str">
            <v>FY11</v>
          </cell>
          <cell r="C14" t="str">
            <v>FY12</v>
          </cell>
          <cell r="D14" t="str">
            <v>FY13</v>
          </cell>
          <cell r="E14" t="str">
            <v>FY14F</v>
          </cell>
          <cell r="F14" t="str">
            <v>FY15B</v>
          </cell>
          <cell r="G14" t="str">
            <v>FY16P</v>
          </cell>
          <cell r="H14" t="str">
            <v>FY17P</v>
          </cell>
          <cell r="I14" t="str">
            <v>FY18P</v>
          </cell>
        </row>
        <row r="98">
          <cell r="C98" t="str">
            <v>Jan</v>
          </cell>
          <cell r="D98" t="str">
            <v>B</v>
          </cell>
          <cell r="E98" t="str">
            <v>YTD</v>
          </cell>
          <cell r="F98" t="str">
            <v>YTG</v>
          </cell>
          <cell r="H98">
            <v>2010</v>
          </cell>
          <cell r="I98" t="str">
            <v>000</v>
          </cell>
        </row>
        <row r="99">
          <cell r="C99" t="str">
            <v>Feb</v>
          </cell>
          <cell r="D99" t="str">
            <v>F</v>
          </cell>
          <cell r="E99" t="str">
            <v>1m</v>
          </cell>
          <cell r="F99" t="str">
            <v>L11m</v>
          </cell>
          <cell r="H99">
            <v>2011</v>
          </cell>
          <cell r="I99" t="str">
            <v>m</v>
          </cell>
        </row>
        <row r="100">
          <cell r="C100" t="str">
            <v>Mar</v>
          </cell>
          <cell r="D100" t="str">
            <v>P</v>
          </cell>
          <cell r="E100" t="str">
            <v>2m</v>
          </cell>
          <cell r="F100" t="str">
            <v>L10m</v>
          </cell>
          <cell r="H100">
            <v>2012</v>
          </cell>
          <cell r="I100" t="str">
            <v>bn</v>
          </cell>
        </row>
        <row r="101">
          <cell r="C101" t="str">
            <v>Apr</v>
          </cell>
          <cell r="E101" t="str">
            <v>Q1</v>
          </cell>
          <cell r="F101" t="str">
            <v>L9m</v>
          </cell>
          <cell r="H101">
            <v>2013</v>
          </cell>
        </row>
        <row r="102">
          <cell r="C102" t="str">
            <v>May</v>
          </cell>
          <cell r="E102" t="str">
            <v>4m</v>
          </cell>
          <cell r="F102" t="str">
            <v>L8m</v>
          </cell>
          <cell r="H102">
            <v>2014</v>
          </cell>
        </row>
        <row r="103">
          <cell r="C103" t="str">
            <v>Jun</v>
          </cell>
          <cell r="E103" t="str">
            <v>5m</v>
          </cell>
          <cell r="F103" t="str">
            <v>L7m</v>
          </cell>
          <cell r="H103">
            <v>2015</v>
          </cell>
        </row>
        <row r="104">
          <cell r="C104" t="str">
            <v>Jul</v>
          </cell>
          <cell r="E104" t="str">
            <v>H1</v>
          </cell>
          <cell r="F104" t="str">
            <v>H2</v>
          </cell>
          <cell r="H104">
            <v>2016</v>
          </cell>
        </row>
        <row r="105">
          <cell r="C105" t="str">
            <v>Aug</v>
          </cell>
          <cell r="E105" t="str">
            <v>7m</v>
          </cell>
          <cell r="F105" t="str">
            <v>L5m</v>
          </cell>
          <cell r="H105">
            <v>2017</v>
          </cell>
        </row>
        <row r="106">
          <cell r="C106">
            <v>9</v>
          </cell>
          <cell r="E106" t="str">
            <v>8m</v>
          </cell>
          <cell r="F106" t="str">
            <v>L4m</v>
          </cell>
        </row>
        <row r="107">
          <cell r="C107" t="str">
            <v>Oct</v>
          </cell>
          <cell r="E107" t="str">
            <v>9m</v>
          </cell>
          <cell r="F107" t="str">
            <v>Q4</v>
          </cell>
        </row>
        <row r="108">
          <cell r="C108" t="str">
            <v>Nov</v>
          </cell>
          <cell r="E108" t="str">
            <v>10m</v>
          </cell>
          <cell r="F108" t="str">
            <v>L2m</v>
          </cell>
        </row>
        <row r="109">
          <cell r="C109" t="str">
            <v>Pro</v>
          </cell>
          <cell r="E109" t="str">
            <v>11m</v>
          </cell>
          <cell r="F109" t="str">
            <v>L1m</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Com cons CCat"/>
      <sheetName val="T-HT Inc P&amp;L CCat"/>
      <sheetName val="ISKON_ccat"/>
      <sheetName val="KDS_ccat"/>
      <sheetName val="Combis"/>
      <sheetName val="T-Mobile"/>
      <sheetName val="Inc_backup"/>
      <sheetName val="HT Group"/>
      <sheetName val="GA adjustements"/>
      <sheetName val="HT FORMAT_CCAT"/>
      <sheetName val="iskon elim to TMO"/>
      <sheetName val="reklasifikacija od IM"/>
      <sheetName val="combis ccat backup"/>
      <sheetName val="Sheet1"/>
      <sheetName val="debeljki"/>
      <sheetName val="s4s"/>
      <sheetName val="EBITDA"/>
      <sheetName val="Opex"/>
      <sheetName val="base for opex key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ář jm. sez. Přípravy"/>
      <sheetName val="Krycí list"/>
      <sheetName val="Sumár jm. sez. Prípravy"/>
    </sheetNames>
    <sheetDataSet>
      <sheetData sheetId="0" refreshError="1"/>
      <sheetData sheetId="1" refreshError="1"/>
      <sheetData sheetId="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V IAS_PNK"/>
      <sheetName val="Setting"/>
      <sheetName val="CoS-send"/>
      <sheetName val="CoS-ret"/>
      <sheetName val="CoS-Partner-send"/>
      <sheetName val="CoS-Partner-ret"/>
      <sheetName val="Positionplan-send"/>
      <sheetName val="Positionplan-ret"/>
      <sheetName val="Balance 1"/>
      <sheetName val="Balance 1-ret"/>
      <sheetName val="Balance 2"/>
      <sheetName val="Balance 2-ret"/>
      <sheetName val="BS-Partner 1"/>
      <sheetName val="BS-Partner 1-ret"/>
      <sheetName val="BS-Partner 2"/>
      <sheetName val="BS-Partner 2-ret"/>
      <sheetName val="CFO KPIs"/>
      <sheetName val="FI_03"/>
      <sheetName val="FI_03-ret"/>
      <sheetName val="FU_01"/>
      <sheetName val="FU_01-ret"/>
      <sheetName val="FU_02"/>
      <sheetName val="FU_02-ret"/>
      <sheetName val="FU_03"/>
      <sheetName val="FU_03-ret"/>
      <sheetName val="EVA info"/>
      <sheetName val="Partner-Westel+HT+Mobimak"/>
      <sheetName val="Parnter-HT"/>
      <sheetName val="Partner-Mobimak"/>
    </sheetNames>
    <sheetDataSet>
      <sheetData sheetId="0"/>
      <sheetData sheetId="1" refreshError="1">
        <row r="3">
          <cell r="B3" t="str">
            <v>TMHR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upload_TMUS and SEE KPI Input"/>
    </sheetNames>
    <sheetDataSet>
      <sheetData sheetId="0">
        <row r="8">
          <cell r="N8" t="str">
            <v>0763</v>
          </cell>
        </row>
        <row r="10">
          <cell r="C10" t="str">
            <v>TMHR</v>
          </cell>
        </row>
        <row r="13">
          <cell r="U13" t="str">
            <v>C0002A</v>
          </cell>
          <cell r="V13" t="str">
            <v>Vodafone Germany</v>
          </cell>
        </row>
        <row r="14">
          <cell r="U14" t="str">
            <v>C0002B</v>
          </cell>
          <cell r="V14" t="str">
            <v>e-plus</v>
          </cell>
        </row>
        <row r="15">
          <cell r="U15" t="str">
            <v>C0002C</v>
          </cell>
          <cell r="V15" t="str">
            <v>O2 Germany</v>
          </cell>
        </row>
        <row r="16">
          <cell r="U16" t="str">
            <v>C0002D</v>
          </cell>
          <cell r="V16" t="str">
            <v>Other Germany</v>
          </cell>
        </row>
        <row r="17">
          <cell r="U17" t="str">
            <v>C0179A</v>
          </cell>
          <cell r="V17" t="str">
            <v>Centertel</v>
          </cell>
        </row>
        <row r="18">
          <cell r="U18" t="str">
            <v>C0179B</v>
          </cell>
          <cell r="V18" t="str">
            <v>Polkomtel</v>
          </cell>
        </row>
        <row r="19">
          <cell r="U19" t="str">
            <v>C0179C</v>
          </cell>
          <cell r="V19" t="str">
            <v>P4</v>
          </cell>
        </row>
        <row r="20">
          <cell r="U20" t="str">
            <v>C0179D</v>
          </cell>
          <cell r="V20" t="str">
            <v>Other Poland</v>
          </cell>
        </row>
        <row r="21">
          <cell r="U21" t="str">
            <v>C0214A</v>
          </cell>
          <cell r="V21" t="str">
            <v>Pannon GSM</v>
          </cell>
        </row>
        <row r="22">
          <cell r="U22" t="str">
            <v>C0214B</v>
          </cell>
          <cell r="V22" t="str">
            <v>Vodafone Hungary</v>
          </cell>
        </row>
        <row r="23">
          <cell r="U23" t="str">
            <v>C0214C</v>
          </cell>
          <cell r="V23" t="str">
            <v>Other Hungary</v>
          </cell>
        </row>
        <row r="24">
          <cell r="U24" t="str">
            <v>C0246A</v>
          </cell>
          <cell r="V24" t="str">
            <v>O2 CZ</v>
          </cell>
        </row>
        <row r="25">
          <cell r="U25" t="str">
            <v>C0246B</v>
          </cell>
          <cell r="V25" t="str">
            <v>Vodafone CZ</v>
          </cell>
        </row>
        <row r="26">
          <cell r="U26" t="str">
            <v>C0246C</v>
          </cell>
          <cell r="V26" t="str">
            <v>Mobilkom/U:fon</v>
          </cell>
        </row>
        <row r="27">
          <cell r="U27" t="str">
            <v>C0246D</v>
          </cell>
          <cell r="V27" t="str">
            <v>Other CZ</v>
          </cell>
        </row>
        <row r="28">
          <cell r="U28" t="str">
            <v>C0486A</v>
          </cell>
          <cell r="V28" t="str">
            <v>Orange Slovakia</v>
          </cell>
        </row>
        <row r="29">
          <cell r="U29" t="str">
            <v>C0486B</v>
          </cell>
          <cell r="V29" t="str">
            <v>O2 Slovakia</v>
          </cell>
        </row>
        <row r="30">
          <cell r="U30" t="str">
            <v>C0486C</v>
          </cell>
          <cell r="V30" t="str">
            <v>Other Slovakia</v>
          </cell>
        </row>
        <row r="31">
          <cell r="U31" t="str">
            <v>C0500A</v>
          </cell>
          <cell r="V31" t="str">
            <v>Vodafone UK</v>
          </cell>
        </row>
        <row r="32">
          <cell r="U32" t="str">
            <v>C0500B</v>
          </cell>
          <cell r="V32" t="str">
            <v>O2 UK</v>
          </cell>
        </row>
        <row r="33">
          <cell r="U33" t="str">
            <v>C0500C</v>
          </cell>
          <cell r="V33" t="str">
            <v>Orange UK</v>
          </cell>
        </row>
        <row r="34">
          <cell r="U34" t="str">
            <v>C0500D</v>
          </cell>
          <cell r="V34" t="str">
            <v>H3G UK</v>
          </cell>
        </row>
        <row r="35">
          <cell r="U35" t="str">
            <v>C0500E</v>
          </cell>
          <cell r="V35" t="str">
            <v>Other UK</v>
          </cell>
        </row>
        <row r="36">
          <cell r="U36" t="str">
            <v>C0522A</v>
          </cell>
          <cell r="V36" t="str">
            <v>ProMonte</v>
          </cell>
        </row>
        <row r="37">
          <cell r="U37" t="str">
            <v>C0522B</v>
          </cell>
          <cell r="V37" t="str">
            <v>Mtel</v>
          </cell>
        </row>
        <row r="38">
          <cell r="U38" t="str">
            <v>C0522C</v>
          </cell>
          <cell r="V38" t="str">
            <v>Other Montenegro</v>
          </cell>
        </row>
        <row r="39">
          <cell r="U39" t="str">
            <v>C0606A</v>
          </cell>
          <cell r="V39" t="str">
            <v>KPN</v>
          </cell>
        </row>
        <row r="40">
          <cell r="U40" t="str">
            <v>C0606B</v>
          </cell>
          <cell r="V40" t="str">
            <v>Vodafone Netherlands</v>
          </cell>
        </row>
        <row r="41">
          <cell r="U41" t="str">
            <v>C0606C</v>
          </cell>
          <cell r="V41" t="str">
            <v>Telfort</v>
          </cell>
        </row>
        <row r="42">
          <cell r="U42" t="str">
            <v>C0606D</v>
          </cell>
          <cell r="V42" t="str">
            <v>Orange Netherlands historical</v>
          </cell>
        </row>
        <row r="43">
          <cell r="U43" t="str">
            <v>C0606E</v>
          </cell>
          <cell r="V43" t="str">
            <v>Other Netherlands</v>
          </cell>
        </row>
        <row r="44">
          <cell r="U44" t="str">
            <v>C0650</v>
          </cell>
          <cell r="V44" t="str">
            <v>TMUS (US-GAAP)</v>
          </cell>
        </row>
        <row r="45">
          <cell r="U45" t="str">
            <v>C0650A</v>
          </cell>
          <cell r="V45" t="str">
            <v>AT&amp;T</v>
          </cell>
        </row>
        <row r="46">
          <cell r="U46" t="str">
            <v>C0650B</v>
          </cell>
          <cell r="V46" t="str">
            <v>Verizon Wireless</v>
          </cell>
        </row>
        <row r="47">
          <cell r="U47" t="str">
            <v>C0650C</v>
          </cell>
          <cell r="V47" t="str">
            <v>Sprint Nextel</v>
          </cell>
        </row>
        <row r="48">
          <cell r="U48" t="str">
            <v>C0650D</v>
          </cell>
          <cell r="V48" t="str">
            <v>Alltel</v>
          </cell>
        </row>
        <row r="49">
          <cell r="U49" t="str">
            <v>C0650E</v>
          </cell>
          <cell r="V49" t="str">
            <v>Other US</v>
          </cell>
        </row>
        <row r="50">
          <cell r="U50" t="str">
            <v>C0737A</v>
          </cell>
          <cell r="V50" t="str">
            <v>CosmoFon AD historical</v>
          </cell>
        </row>
        <row r="51">
          <cell r="U51" t="str">
            <v>C0737B</v>
          </cell>
          <cell r="V51" t="str">
            <v>Vip Macedonia</v>
          </cell>
        </row>
        <row r="52">
          <cell r="U52" t="str">
            <v>C0737C</v>
          </cell>
          <cell r="V52" t="str">
            <v>Other Macedonia</v>
          </cell>
        </row>
        <row r="53">
          <cell r="U53" t="str">
            <v>C0763A</v>
          </cell>
          <cell r="V53" t="str">
            <v>VIP net</v>
          </cell>
        </row>
        <row r="54">
          <cell r="U54" t="str">
            <v>C0763B</v>
          </cell>
          <cell r="V54" t="str">
            <v>Tele 2</v>
          </cell>
        </row>
        <row r="55">
          <cell r="U55" t="str">
            <v>C0763C</v>
          </cell>
          <cell r="V55" t="str">
            <v>Other Croatia</v>
          </cell>
        </row>
        <row r="56">
          <cell r="U56" t="str">
            <v>CG159A</v>
          </cell>
          <cell r="V56" t="str">
            <v>mobilkom austria</v>
          </cell>
        </row>
        <row r="57">
          <cell r="U57" t="str">
            <v>CG159B</v>
          </cell>
          <cell r="V57" t="str">
            <v>Orange Austria</v>
          </cell>
        </row>
        <row r="58">
          <cell r="U58" t="str">
            <v>CG159C</v>
          </cell>
          <cell r="V58" t="str">
            <v>H3G Austria</v>
          </cell>
        </row>
        <row r="59">
          <cell r="U59" t="str">
            <v>CG159D</v>
          </cell>
          <cell r="V59" t="str">
            <v>tele.ring historical</v>
          </cell>
        </row>
        <row r="60">
          <cell r="U60" t="str">
            <v>CG159E</v>
          </cell>
          <cell r="V60" t="str">
            <v>Other Austria</v>
          </cell>
        </row>
        <row r="61">
          <cell r="U61" t="str">
            <v>CMALA</v>
          </cell>
          <cell r="V61" t="str">
            <v>Vodafone Albania</v>
          </cell>
        </row>
        <row r="62">
          <cell r="U62" t="str">
            <v>CMALB</v>
          </cell>
          <cell r="V62" t="str">
            <v>Other Albania</v>
          </cell>
        </row>
        <row r="63">
          <cell r="U63" t="str">
            <v>CMBGA</v>
          </cell>
          <cell r="V63" t="str">
            <v>MobilTel</v>
          </cell>
        </row>
        <row r="64">
          <cell r="U64" t="str">
            <v>CMBGB</v>
          </cell>
          <cell r="V64" t="str">
            <v>Vivatel</v>
          </cell>
        </row>
        <row r="65">
          <cell r="U65" t="str">
            <v>CMBGC</v>
          </cell>
          <cell r="V65" t="str">
            <v>Other Bulgaria</v>
          </cell>
        </row>
        <row r="66">
          <cell r="U66" t="str">
            <v>CMGRA</v>
          </cell>
          <cell r="V66" t="str">
            <v>Vodafone GR</v>
          </cell>
        </row>
        <row r="67">
          <cell r="U67" t="str">
            <v>CMGRB</v>
          </cell>
          <cell r="V67" t="str">
            <v>Wind Hellas</v>
          </cell>
        </row>
        <row r="68">
          <cell r="U68" t="str">
            <v>CMGRC</v>
          </cell>
          <cell r="V68" t="str">
            <v>Other Greece</v>
          </cell>
        </row>
        <row r="69">
          <cell r="U69" t="str">
            <v>CMROA</v>
          </cell>
          <cell r="V69" t="str">
            <v>Vodafone Romania</v>
          </cell>
        </row>
        <row r="70">
          <cell r="U70" t="str">
            <v>CMROB</v>
          </cell>
          <cell r="V70" t="str">
            <v>Orange Romania</v>
          </cell>
        </row>
        <row r="71">
          <cell r="U71" t="str">
            <v>CMROC</v>
          </cell>
          <cell r="V71" t="str">
            <v>Zapp Mobile</v>
          </cell>
        </row>
        <row r="72">
          <cell r="U72" t="str">
            <v>CMROD</v>
          </cell>
          <cell r="V72" t="str">
            <v>Other Romania</v>
          </cell>
        </row>
      </sheetData>
      <sheetData sheetId="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cenario"/>
      <sheetName val="Inputs"/>
      <sheetName val="PROFIT &amp; LOSS"/>
      <sheetName val="Opex"/>
      <sheetName val="PersonnelCosts"/>
      <sheetName val="COSTS"/>
      <sheetName val="HT_Report"/>
      <sheetName val="Group Cash"/>
      <sheetName val="ScenarioDefault"/>
      <sheetName val="Assumptions to BP"/>
      <sheetName val="NotesToSheets"/>
      <sheetName val="Market"/>
      <sheetName val="Market mth2mth changes"/>
      <sheetName val="Market changes vs BP app"/>
      <sheetName val="Revenues"/>
      <sheetName val="Revenues delta Q"/>
      <sheetName val="DirectCosts"/>
      <sheetName val="ARPU"/>
      <sheetName val="BALANCE SHEET"/>
      <sheetName val="CAPEX"/>
      <sheetName val="CASH FLOW"/>
      <sheetName val="Profitability notes"/>
      <sheetName val="P&amp;L per segment"/>
      <sheetName val="Charts"/>
      <sheetName val="Charts BB"/>
      <sheetName val="Market chart"/>
      <sheetName val="RevenuesChart"/>
      <sheetName val="ARPUChart"/>
      <sheetName val="GPMChart"/>
      <sheetName val="P&amp;LChart"/>
      <sheetName val="OpexChart"/>
      <sheetName val="PersonnelChart"/>
      <sheetName val="CostsChart"/>
      <sheetName val="CapexChart"/>
      <sheetName val="CashflowChart"/>
      <sheetName val="CashflowChart2"/>
      <sheetName val="BandwithSS"/>
      <sheetName val="BandwithRe"/>
      <sheetName val="VoiceMinOUT"/>
      <sheetName val="VoiceMinIN"/>
      <sheetName val="SubsidiariesBS"/>
      <sheetName val="Compare"/>
      <sheetName val="Market comparison"/>
      <sheetName val="PROFIT &amp; LOSS comparison"/>
      <sheetName val="Revenues delta analysis"/>
      <sheetName val="PersonnelCosts comparison"/>
      <sheetName val="CAPEX comparison"/>
      <sheetName val="CASH FLOW comparison"/>
      <sheetName val="P&amp;L comparison chart"/>
      <sheetName val="CF comparison chart"/>
      <sheetName val="Total clients"/>
      <sheetName val="DC clients"/>
      <sheetName val="VPN clients"/>
      <sheetName val="BB clients"/>
      <sheetName val="DU clients"/>
      <sheetName val="WH clients"/>
      <sheetName val="VoIP clients"/>
      <sheetName val="Total rev"/>
      <sheetName val="DC rev"/>
      <sheetName val="VPN rev"/>
      <sheetName val="BB rev"/>
      <sheetName val="DU rev"/>
      <sheetName val="WH rev"/>
      <sheetName val="VoIP revenues"/>
      <sheetName val="Other revenues"/>
      <sheetName val="ARPU comparison"/>
      <sheetName val="Total direct costs"/>
      <sheetName val="GP comparison"/>
      <sheetName val="GPM comparison"/>
      <sheetName val="OPEX comparison"/>
      <sheetName val="Internet c"/>
      <sheetName val="Voice c"/>
      <sheetName val="Provisioning c"/>
      <sheetName val="Backbone c"/>
      <sheetName val="Access c"/>
      <sheetName val="POP c"/>
      <sheetName val="Licenses c"/>
      <sheetName val="HT Web Hosting c"/>
      <sheetName val="HT IPTV c"/>
      <sheetName val="Other direct c"/>
      <sheetName val="Subsidiaries c"/>
      <sheetName val="CAPEX details"/>
      <sheetName val="capex chart"/>
      <sheetName val="Zveki inputs"/>
      <sheetName val="Zveki inputs (2)"/>
      <sheetName val="Market_old"/>
      <sheetName val="REVENUES_old"/>
      <sheetName val="ARPU_old"/>
      <sheetName val="DirectCosts old"/>
      <sheetName val="Personnel Cost old"/>
      <sheetName val="COSTS_old"/>
      <sheetName val="Opex old"/>
      <sheetName val="CAPEX old"/>
      <sheetName val="BALANCE SHEET old"/>
      <sheetName val="PROFIT &amp; LOSS old"/>
      <sheetName val="CASH FLOW old"/>
      <sheetName val="-Template-"/>
    </sheetNames>
    <sheetDataSet>
      <sheetData sheetId="0"/>
      <sheetData sheetId="1"/>
      <sheetData sheetId="2" refreshError="1">
        <row r="3">
          <cell r="B3" t="b">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Prac"/>
      <sheetName val="Prac (2)"/>
      <sheetName val="Prac (3)"/>
      <sheetName val="Download4"/>
      <sheetName val="Sheet3"/>
      <sheetName val="betas"/>
      <sheetName val="Sheet5"/>
      <sheetName val="beta"/>
      <sheetName val="Sheet4"/>
      <sheetName val="Download5"/>
    </sheetNames>
    <sheetDataSet>
      <sheetData sheetId="0" refreshError="1">
        <row r="1">
          <cell r="A1">
            <v>20</v>
          </cell>
        </row>
        <row r="2">
          <cell r="A2">
            <v>40</v>
          </cell>
        </row>
      </sheetData>
      <sheetData sheetId="1" refreshError="1">
        <row r="4">
          <cell r="B4" t="str">
            <v>First Glance to Company Value</v>
          </cell>
        </row>
        <row r="5">
          <cell r="B5" t="str">
            <v>market approach</v>
          </cell>
        </row>
        <row r="9">
          <cell r="B9" t="str">
            <v>Estimated value according to:</v>
          </cell>
        </row>
        <row r="11">
          <cell r="B11" t="str">
            <v>MVIC/EBIT</v>
          </cell>
          <cell r="C11">
            <v>112</v>
          </cell>
          <cell r="D11" t="str">
            <v>mil. CZK</v>
          </cell>
        </row>
        <row r="12">
          <cell r="B12" t="str">
            <v>MVIC/EBITDA</v>
          </cell>
          <cell r="C12">
            <v>107</v>
          </cell>
          <cell r="D12" t="str">
            <v>mil. CZK</v>
          </cell>
        </row>
        <row r="13">
          <cell r="B13" t="str">
            <v>MVIC/Sales</v>
          </cell>
          <cell r="C13">
            <v>106</v>
          </cell>
          <cell r="D13" t="str">
            <v>mil. CZK</v>
          </cell>
        </row>
        <row r="14">
          <cell r="B14" t="str">
            <v>MVIC/CF</v>
          </cell>
          <cell r="C14">
            <v>107</v>
          </cell>
          <cell r="D14" t="str">
            <v>mil. CZK</v>
          </cell>
        </row>
        <row r="15">
          <cell r="B15" t="str">
            <v>P/E</v>
          </cell>
          <cell r="C15">
            <v>110</v>
          </cell>
          <cell r="D15" t="str">
            <v>mil. CZK</v>
          </cell>
        </row>
      </sheetData>
      <sheetData sheetId="2"/>
      <sheetData sheetId="3"/>
      <sheetData sheetId="4"/>
      <sheetData sheetId="5"/>
      <sheetData sheetId="6"/>
      <sheetData sheetId="7"/>
      <sheetData sheetId="8"/>
      <sheetData sheetId="9"/>
      <sheetData sheetId="10"/>
      <sheetData sheetId="11" refreshError="1">
        <row r="1">
          <cell r="A1" t="str">
            <v>dfjlejf</v>
          </cell>
          <cell r="B1">
            <v>2001</v>
          </cell>
          <cell r="C1">
            <v>2002</v>
          </cell>
          <cell r="D1">
            <v>2003</v>
          </cell>
          <cell r="E1">
            <v>2004</v>
          </cell>
          <cell r="F1">
            <v>2005</v>
          </cell>
          <cell r="G1">
            <v>2006</v>
          </cell>
        </row>
        <row r="2">
          <cell r="A2" t="str">
            <v>dfjlejf</v>
          </cell>
          <cell r="B2">
            <v>2002</v>
          </cell>
          <cell r="C2">
            <v>2003</v>
          </cell>
          <cell r="D2">
            <v>2004</v>
          </cell>
          <cell r="E2">
            <v>2005</v>
          </cell>
          <cell r="F2">
            <v>2006</v>
          </cell>
          <cell r="G2">
            <v>2007</v>
          </cell>
        </row>
        <row r="3">
          <cell r="A3" t="str">
            <v>dfjlejf</v>
          </cell>
          <cell r="B3">
            <v>2003</v>
          </cell>
          <cell r="C3">
            <v>2004</v>
          </cell>
          <cell r="D3">
            <v>2005</v>
          </cell>
          <cell r="E3">
            <v>2006</v>
          </cell>
          <cell r="F3">
            <v>2007</v>
          </cell>
          <cell r="G3">
            <v>2008</v>
          </cell>
        </row>
        <row r="4">
          <cell r="A4" t="str">
            <v>dfjlejf</v>
          </cell>
          <cell r="B4">
            <v>2004</v>
          </cell>
          <cell r="C4">
            <v>2005</v>
          </cell>
          <cell r="D4">
            <v>2006</v>
          </cell>
          <cell r="E4">
            <v>2007</v>
          </cell>
          <cell r="F4">
            <v>2008</v>
          </cell>
          <cell r="G4">
            <v>2009</v>
          </cell>
        </row>
        <row r="5">
          <cell r="A5" t="str">
            <v>dfjlejf</v>
          </cell>
          <cell r="B5">
            <v>2005</v>
          </cell>
          <cell r="C5">
            <v>2006</v>
          </cell>
          <cell r="D5">
            <v>2007</v>
          </cell>
          <cell r="E5">
            <v>2008</v>
          </cell>
          <cell r="F5">
            <v>2009</v>
          </cell>
          <cell r="G5">
            <v>2010</v>
          </cell>
        </row>
        <row r="6">
          <cell r="A6" t="str">
            <v>dfjlejf</v>
          </cell>
          <cell r="B6">
            <v>2006</v>
          </cell>
          <cell r="C6">
            <v>2007</v>
          </cell>
          <cell r="D6">
            <v>2008</v>
          </cell>
          <cell r="E6">
            <v>2009</v>
          </cell>
          <cell r="F6">
            <v>2010</v>
          </cell>
          <cell r="G6">
            <v>2011</v>
          </cell>
        </row>
        <row r="7">
          <cell r="A7" t="str">
            <v>dfjlejf</v>
          </cell>
          <cell r="B7">
            <v>2007</v>
          </cell>
          <cell r="C7">
            <v>2008</v>
          </cell>
          <cell r="D7">
            <v>2009</v>
          </cell>
          <cell r="E7">
            <v>2010</v>
          </cell>
          <cell r="F7">
            <v>2011</v>
          </cell>
          <cell r="G7">
            <v>2012</v>
          </cell>
        </row>
        <row r="8">
          <cell r="A8" t="str">
            <v>dfjlejf</v>
          </cell>
          <cell r="B8">
            <v>2008</v>
          </cell>
          <cell r="C8">
            <v>2009</v>
          </cell>
          <cell r="D8">
            <v>2010</v>
          </cell>
          <cell r="E8">
            <v>2011</v>
          </cell>
          <cell r="F8">
            <v>2012</v>
          </cell>
          <cell r="G8">
            <v>2013</v>
          </cell>
        </row>
        <row r="9">
          <cell r="A9" t="str">
            <v>dfjlejf</v>
          </cell>
          <cell r="B9">
            <v>2009</v>
          </cell>
          <cell r="C9">
            <v>2010</v>
          </cell>
          <cell r="D9">
            <v>2011</v>
          </cell>
          <cell r="E9">
            <v>2012</v>
          </cell>
          <cell r="F9">
            <v>2013</v>
          </cell>
          <cell r="G9">
            <v>2014</v>
          </cell>
        </row>
        <row r="10">
          <cell r="A10" t="str">
            <v>dfjlejf</v>
          </cell>
          <cell r="B10">
            <v>2010</v>
          </cell>
          <cell r="C10">
            <v>2011</v>
          </cell>
          <cell r="D10">
            <v>2012</v>
          </cell>
          <cell r="E10">
            <v>2013</v>
          </cell>
          <cell r="F10">
            <v>2014</v>
          </cell>
          <cell r="G10">
            <v>2015</v>
          </cell>
        </row>
        <row r="11">
          <cell r="A11" t="str">
            <v>dfjlejf</v>
          </cell>
          <cell r="B11">
            <v>2011</v>
          </cell>
          <cell r="C11">
            <v>2012</v>
          </cell>
          <cell r="D11">
            <v>2013</v>
          </cell>
          <cell r="E11">
            <v>2014</v>
          </cell>
          <cell r="F11">
            <v>2015</v>
          </cell>
          <cell r="G11">
            <v>2016</v>
          </cell>
        </row>
        <row r="12">
          <cell r="A12" t="str">
            <v>dfjlejf</v>
          </cell>
          <cell r="B12">
            <v>2012</v>
          </cell>
          <cell r="C12">
            <v>2013</v>
          </cell>
          <cell r="D12">
            <v>2014</v>
          </cell>
          <cell r="E12">
            <v>2015</v>
          </cell>
          <cell r="F12">
            <v>2016</v>
          </cell>
          <cell r="G12">
            <v>2017</v>
          </cell>
        </row>
        <row r="13">
          <cell r="A13" t="str">
            <v>dfjlejf</v>
          </cell>
          <cell r="B13">
            <v>2013</v>
          </cell>
          <cell r="C13">
            <v>2014</v>
          </cell>
          <cell r="D13">
            <v>2015</v>
          </cell>
          <cell r="E13">
            <v>2016</v>
          </cell>
          <cell r="F13">
            <v>2017</v>
          </cell>
          <cell r="G13">
            <v>2018</v>
          </cell>
        </row>
        <row r="14">
          <cell r="A14" t="str">
            <v>dfjlejf</v>
          </cell>
          <cell r="B14">
            <v>2014</v>
          </cell>
          <cell r="C14">
            <v>2015</v>
          </cell>
          <cell r="D14">
            <v>2016</v>
          </cell>
          <cell r="E14">
            <v>2017</v>
          </cell>
          <cell r="F14">
            <v>2018</v>
          </cell>
          <cell r="G14">
            <v>2019</v>
          </cell>
        </row>
        <row r="15">
          <cell r="A15" t="str">
            <v>dfjlejf</v>
          </cell>
          <cell r="B15">
            <v>2015</v>
          </cell>
          <cell r="C15">
            <v>2016</v>
          </cell>
          <cell r="D15">
            <v>2017</v>
          </cell>
          <cell r="E15">
            <v>2018</v>
          </cell>
          <cell r="F15">
            <v>2019</v>
          </cell>
          <cell r="G15">
            <v>2020</v>
          </cell>
        </row>
        <row r="16">
          <cell r="A16" t="str">
            <v>dfjlejf</v>
          </cell>
          <cell r="B16">
            <v>2016</v>
          </cell>
          <cell r="C16">
            <v>2017</v>
          </cell>
          <cell r="D16">
            <v>2018</v>
          </cell>
          <cell r="E16">
            <v>2019</v>
          </cell>
          <cell r="F16">
            <v>2020</v>
          </cell>
          <cell r="G16">
            <v>2021</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V IAS_PNK"/>
      <sheetName val="Setting"/>
      <sheetName val="CoS"/>
      <sheetName val="CoS-Partner"/>
      <sheetName val="Cost type info extended"/>
      <sheetName val="Cost type info"/>
      <sheetName val="Balance-upload"/>
      <sheetName val="BS-Partner-Upload"/>
      <sheetName val="CFO KPIs 1"/>
      <sheetName val="CFO KPIs 2"/>
      <sheetName val="CFO KPIs 3"/>
      <sheetName val="Partner-Westel+HT+Mobimak"/>
      <sheetName val="Parnter-HT"/>
      <sheetName val="Partner-Mobimak"/>
    </sheetNames>
    <sheetDataSet>
      <sheetData sheetId="0" refreshError="1"/>
      <sheetData sheetId="1" refreshError="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s"/>
      <sheetName val="Questions to clarify"/>
      <sheetName val="Macro"/>
      <sheetName val="SALES"/>
      <sheetName val="Costs"/>
      <sheetName val="Employees"/>
      <sheetName val="P&amp;L"/>
      <sheetName val="BS"/>
      <sheetName val="CF"/>
      <sheetName val="WC"/>
      <sheetName val="Valuation"/>
      <sheetName val="Capex"/>
      <sheetName val="Debt"/>
      <sheetName val="Raw mat reserves"/>
      <sheetName val="Beta and Risk Free Bonds"/>
      <sheetName val="BFC Analysis 1975-99"/>
      <sheetName val="old capex beocin from opletal"/>
      <sheetName val="Questions asked"/>
      <sheetName val="Countries OLD prices"/>
    </sheetNames>
    <sheetDataSet>
      <sheetData sheetId="0" refreshError="1">
        <row r="5">
          <cell r="C5">
            <v>1</v>
          </cell>
        </row>
        <row r="7">
          <cell r="C7">
            <v>1</v>
          </cell>
        </row>
        <row r="8">
          <cell r="C8">
            <v>1</v>
          </cell>
          <cell r="G8">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s"/>
      <sheetName val="Valuation"/>
      <sheetName val="Macro"/>
      <sheetName val="SALES"/>
      <sheetName val="Costs"/>
      <sheetName val="Energy Cost"/>
      <sheetName val="BS"/>
      <sheetName val="P&amp;L"/>
      <sheetName val="CF"/>
      <sheetName val="WC"/>
      <sheetName val="Energy conversion"/>
      <sheetName val="Employees"/>
      <sheetName val="Debt"/>
      <sheetName val="Capex HZ &amp; consol"/>
      <sheetName val="Capex IM"/>
      <sheetName val="Details CAPEX"/>
      <sheetName val="Raw mat reserves"/>
      <sheetName val="Beta and Risk Free Bonds"/>
      <sheetName val="DON'T  PRINT --&gt;"/>
      <sheetName val="BFC Analysis 1975-99"/>
      <sheetName val="Questions asked"/>
      <sheetName val="Countries OLD prices"/>
    </sheetNames>
    <sheetDataSet>
      <sheetData sheetId="0">
        <row r="8">
          <cell r="C8">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Revenues"/>
      <sheetName val="Gross Rev Chart"/>
      <sheetName val="Net Rev Chart"/>
      <sheetName val="Costs"/>
      <sheetName val="Costs Chart"/>
      <sheetName val="Capex"/>
      <sheetName val="Capex Chart"/>
      <sheetName val="Balance Sheet"/>
      <sheetName val="P&amp;L"/>
      <sheetName val="P&amp;L Chart"/>
      <sheetName val="Cashflow"/>
      <sheetName val="Cashflow Chart"/>
      <sheetName val="-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
          <cell r="N1" t="str">
            <v>EUR</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Parameter (neu)"/>
      <sheetName val="Parameter"/>
      <sheetName val="KPI_T_COM (1)"/>
      <sheetName val="KPI_TSI_IT (2)"/>
      <sheetName val="KPI_TMO (3)"/>
      <sheetName val="KPI_TOI (4)"/>
      <sheetName val="KPI_sonst (5)"/>
      <sheetName val="KPI_TSI_TK (6)"/>
      <sheetName val="Working capital etc."/>
      <sheetName val="Capital Exp. D&amp;A"/>
      <sheetName val="Financial Result"/>
      <sheetName val="Accruals"/>
      <sheetName val="P&amp;L( HGB)"/>
      <sheetName val="P&amp;L ( US-GAAP)"/>
      <sheetName val="CashFlow_Calculation"/>
      <sheetName val="Balance Sheet US GAAP"/>
      <sheetName val="Balance Sheet HGB"/>
      <sheetName val="DCF Valuation"/>
      <sheetName val="DCF Valuation (neu)"/>
      <sheetName val="Goodwil_Deut"/>
      <sheetName val="Goodwill_Eng"/>
      <sheetName val="Ratios"/>
      <sheetName val="EVA"/>
      <sheetName val="EVA-Unterbau"/>
      <sheetName val="EVA-Konzern"/>
      <sheetName val="WACC"/>
      <sheetName val="CB"/>
      <sheetName val="Sources"/>
      <sheetName val="survey 2"/>
      <sheetName val="Valuation"/>
      <sheetName val="survey 1"/>
      <sheetName val="Konzernauswirkung-detailed"/>
      <sheetName val="Konzern-ratios"/>
      <sheetName val="Financial Statements"/>
      <sheetName val="Vorlagenblatt"/>
      <sheetName val="CF-Modell_V002-Eversmann3"/>
      <sheetName val="Configur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Archives"/>
      <sheetName val="#REF"/>
      <sheetName val="CSCCincSKR"/>
      <sheetName val="Proforma"/>
    </sheetNames>
    <sheetDataSet>
      <sheetData sheetId="0" refreshError="1"/>
      <sheetData sheetId="1" refreshError="1"/>
      <sheetData sheetId="2" refreshError="1"/>
      <sheetData sheetId="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AAB key data"/>
      <sheetName val="MIS_B"/>
      <sheetName val="Parameter"/>
      <sheetName val="Headcount reduction Measure (2)"/>
      <sheetName val="RDG mjesec"/>
    </sheetNames>
    <sheetDataSet>
      <sheetData sheetId="0" refreshError="1"/>
      <sheetData sheetId="1" refreshError="1"/>
      <sheetData sheetId="2" refreshError="1"/>
      <sheetData sheetId="3" refreshError="1"/>
      <sheetData sheetId="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MODEL&gt;&gt;&gt;"/>
      <sheetName val="Parameters"/>
      <sheetName val="Chart"/>
      <sheetName val="Summary"/>
      <sheetName val="Shareholders"/>
      <sheetName val="Val ET 03"/>
      <sheetName val="Val ET 04"/>
      <sheetName val="Val CTc cons 03-08"/>
      <sheetName val="Val CTc cons 04-08"/>
      <sheetName val="Val CTc cons 05-08"/>
      <sheetName val="Val CTc stand 04-08"/>
      <sheetName val="Val CTc stand 05-08"/>
      <sheetName val="CTc 2003 monthly"/>
      <sheetName val="CTcAfter"/>
      <sheetName val="CTcCons"/>
      <sheetName val="CTcCons adj 4 rating"/>
      <sheetName val="ETafter"/>
      <sheetName val="OUTPUT 1"/>
      <sheetName val="OUTPUT 2"/>
      <sheetName val="OUTPUT 3"/>
      <sheetName val="OUTPUT 4"/>
      <sheetName val="CESKY TELECOM&gt;&gt;&gt;"/>
      <sheetName val="CTc"/>
      <sheetName val="CTc stress"/>
      <sheetName val="CTc 2003 stress"/>
      <sheetName val="CTc cons. pre-acq."/>
      <sheetName val="EUROTEL&gt;&gt;&gt;"/>
      <sheetName val="ET"/>
      <sheetName val="ET100"/>
      <sheetName val="ET51"/>
      <sheetName val="ETADJ100"/>
      <sheetName val="ET100c"/>
      <sheetName val="ETc"/>
      <sheetName val="ET100 stress"/>
      <sheetName val="ET51 stress"/>
      <sheetName val="ETloan51"/>
      <sheetName val="ETADJ51"/>
      <sheetName val="ETloan100"/>
      <sheetName val="ET100 - old"/>
      <sheetName val="OPERATIONS&gt;&gt;&gt;"/>
      <sheetName val="Dividend"/>
      <sheetName val="Loans"/>
      <sheetName val="Acquisition"/>
      <sheetName val="BBloan"/>
      <sheetName val="BBoutcome"/>
      <sheetName val="BuyBack"/>
      <sheetName val="Subsidiaries"/>
      <sheetName val="SubsidiariesDiv"/>
      <sheetName val="SubsidiariesDiff"/>
      <sheetName val="SubsidiariesCTc"/>
      <sheetName val="SubsidiariesOut"/>
      <sheetName val="Goodwill"/>
      <sheetName val="AUX&gt;&gt;&gt;"/>
      <sheetName val="Template"/>
      <sheetName val="Calcul"/>
      <sheetName val="Val"/>
      <sheetName val="OutPut CTc"/>
      <sheetName val="OutPut CTc stand"/>
      <sheetName val="OutPut ET"/>
      <sheetName val="OutPut"/>
      <sheetName val="RERICHA"/>
      <sheetName val="FARMA"/>
      <sheetName val="FARMAHUF"/>
      <sheetName val="CTc1"/>
      <sheetName val="CTc3"/>
      <sheetName val="CTc2"/>
      <sheetName val="Val CTc cons 03"/>
      <sheetName val="Val CTc cons 04"/>
      <sheetName val="Val CTc cons 05"/>
      <sheetName val="Val CTc stand 04"/>
      <sheetName val="Val CTc stand 05"/>
      <sheetName val="CTcRE"/>
      <sheetName val="CTcDAM"/>
      <sheetName val="O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2">
          <cell r="N2" t="str">
            <v>No</v>
          </cell>
        </row>
        <row r="3">
          <cell r="N3" t="str">
            <v>No</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tna stranica"/>
      <sheetName val="RDG"/>
      <sheetName val="RDG odnosi s članicama grupe"/>
      <sheetName val="BILANCA "/>
      <sheetName val="AKTIVA odnosi s članicama grupe"/>
      <sheetName val="PASIVA odnosi s član. grupe "/>
      <sheetName val="Kapital "/>
      <sheetName val="tijek_novca"/>
      <sheetName val="Ost. nemat. imovina"/>
      <sheetName val="Zemlj. i građ.obj.za prov. "/>
      <sheetName val="Oprema "/>
      <sheetName val="Ostala mat. imovina"/>
      <sheetName val="Ulaganja - ročnost"/>
      <sheetName val="Ulaganja -valuta"/>
      <sheetName val="Ulaganja u zemlj. i građ. "/>
      <sheetName val="Dionice u udjeli u pridruž. dr."/>
      <sheetName val="Sudjelovanje u zajedn. ulag."/>
      <sheetName val="Ulag. do dospijeća"/>
      <sheetName val="Ulag. rasp. za prod."/>
      <sheetName val="Ulag. po fer. vrij. kroz rdg"/>
      <sheetName val="Zajmovi (2010)"/>
      <sheetName val="Zajmovi"/>
      <sheetName val="Potraživanja od ugov. osig. "/>
      <sheetName val="Potraž.iz posl.reo i suo"/>
      <sheetName val="Pot.iz drug. posl.osig. 2010"/>
      <sheetName val="Potraž.iz drugih posl.osig."/>
      <sheetName val="Potraž. za prin. na ulag."/>
      <sheetName val="ostala potraživanja "/>
      <sheetName val="sredstva na poslovnom računu"/>
      <sheetName val="ostalo "/>
      <sheetName val="UpisKapit"/>
      <sheetName val="pričuve za štete bruto"/>
      <sheetName val="prič.za mirovine i sl. obveze"/>
      <sheetName val="Kret. prič. za mir."/>
      <sheetName val="ostale pričuve"/>
      <sheetName val="Obveze po zajmovima"/>
      <sheetName val="obv.iz neposr.posl.osig."/>
      <sheetName val="obv.iz posl.su i reosig."/>
      <sheetName val="ostale obveze "/>
      <sheetName val="Odg. pl.troš. i pr.bud.razd"/>
      <sheetName val="Izvanib. evid. "/>
    </sheetNames>
    <sheetDataSet>
      <sheetData sheetId="0">
        <row r="7">
          <cell r="D7" t="str">
            <v>01.01.-31.12.2011.</v>
          </cell>
          <cell r="G7" t="str">
            <v>31.12.2011.</v>
          </cell>
        </row>
        <row r="14">
          <cell r="D14" t="str">
            <v>HERZ d.d.</v>
          </cell>
        </row>
        <row r="16">
          <cell r="D16" t="str">
            <v>Požega, Sv. Roka 2</v>
          </cell>
        </row>
        <row r="18">
          <cell r="D18" t="str">
            <v>03738302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Szenario"/>
      <sheetName val="Datapool"/>
      <sheetName val="G &amp; V"/>
      <sheetName val="res-divid"/>
      <sheetName val="BalanceSheet"/>
      <sheetName val="fcf"/>
      <sheetName val="EVA"/>
      <sheetName val="COS"/>
      <sheetName val="Man_inp_Fin"/>
      <sheetName val="Man_old_Data"/>
      <sheetName val="cml_ccatbu"/>
      <sheetName val="cml_ccatbu_intern"/>
      <sheetName val="cml_capo_bu"/>
      <sheetName val="cml_pers"/>
      <sheetName val="cml_rev"/>
      <sheetName val="cml_cos"/>
      <sheetName val="Konzern-ratios"/>
      <sheetName val="Uredi"/>
      <sheetName val="iznosi prireza"/>
    </sheetNames>
    <sheetDataSet>
      <sheetData sheetId="0" refreshError="1"/>
      <sheetData sheetId="1" refreshError="1"/>
      <sheetData sheetId="2" refreshError="1">
        <row r="4">
          <cell r="A4" t="str">
            <v>Unp_Contrib</v>
          </cell>
          <cell r="B4" t="str">
            <v>BL0110</v>
          </cell>
          <cell r="C4" t="str">
            <v>B</v>
          </cell>
          <cell r="D4">
            <v>100</v>
          </cell>
          <cell r="E4" t="str">
            <v>Unpaid Contribution</v>
          </cell>
          <cell r="H4" t="str">
            <v>ManOldData, ManInpFin</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row>
        <row r="5">
          <cell r="A5" t="str">
            <v>Unp_Contrib_called</v>
          </cell>
          <cell r="B5" t="str">
            <v>BL0120</v>
          </cell>
          <cell r="C5" t="str">
            <v>B</v>
          </cell>
          <cell r="D5">
            <v>110</v>
          </cell>
          <cell r="E5" t="str">
            <v>Unpaid Contribution of wich called</v>
          </cell>
          <cell r="H5" t="str">
            <v>ManOldData, ManInpFin</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row>
        <row r="6">
          <cell r="A6" t="str">
            <v>Startup_Expens</v>
          </cell>
          <cell r="B6" t="str">
            <v>BL0130</v>
          </cell>
          <cell r="C6" t="str">
            <v>B</v>
          </cell>
          <cell r="D6">
            <v>120</v>
          </cell>
          <cell r="E6" t="str">
            <v>Startup and business Expansion Expenses</v>
          </cell>
          <cell r="H6" t="str">
            <v>ManOldData, ManInpFin</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row>
        <row r="7">
          <cell r="A7" t="str">
            <v>Noncurr_ASS</v>
          </cell>
          <cell r="B7" t="str">
            <v>BL9900</v>
          </cell>
          <cell r="C7" t="str">
            <v>B</v>
          </cell>
          <cell r="D7">
            <v>130</v>
          </cell>
          <cell r="E7" t="str">
            <v>Noncurrent Assets</v>
          </cell>
          <cell r="H7" t="str">
            <v>BalanceSheet</v>
          </cell>
          <cell r="I7" t="str">
            <v>AKL Verdichtung von CML</v>
          </cell>
          <cell r="J7">
            <v>8107670</v>
          </cell>
          <cell r="K7">
            <v>10463377</v>
          </cell>
          <cell r="L7">
            <v>11825873.403497554</v>
          </cell>
          <cell r="M7">
            <v>10865661.719618674</v>
          </cell>
          <cell r="N7">
            <v>10878300.567736764</v>
          </cell>
          <cell r="O7">
            <v>10832390.872382995</v>
          </cell>
          <cell r="P7">
            <v>10787389.400381144</v>
          </cell>
          <cell r="Q7">
            <v>10817966.134190561</v>
          </cell>
          <cell r="R7">
            <v>10818652.620725837</v>
          </cell>
          <cell r="S7">
            <v>10777957.284662966</v>
          </cell>
          <cell r="T7">
            <v>10966076.329416327</v>
          </cell>
          <cell r="U7">
            <v>10966488.274114294</v>
          </cell>
          <cell r="V7">
            <v>10848650.376030158</v>
          </cell>
          <cell r="W7">
            <v>10839996.468329296</v>
          </cell>
          <cell r="X7">
            <v>10844133.13935948</v>
          </cell>
          <cell r="Y7">
            <v>10786402.133011617</v>
          </cell>
          <cell r="Z7">
            <v>10878300.567736764</v>
          </cell>
          <cell r="AA7">
            <v>10692260.592638507</v>
          </cell>
          <cell r="AB7">
            <v>10159375.623459157</v>
          </cell>
          <cell r="AC7">
            <v>9671499.2977814712</v>
          </cell>
        </row>
        <row r="8">
          <cell r="A8" t="str">
            <v>Integible_ASS</v>
          </cell>
          <cell r="B8" t="str">
            <v>BL9010</v>
          </cell>
          <cell r="C8" t="str">
            <v>B</v>
          </cell>
          <cell r="D8">
            <v>140</v>
          </cell>
          <cell r="E8" t="str">
            <v>Integible Assets</v>
          </cell>
          <cell r="H8" t="str">
            <v>BalanceSheet</v>
          </cell>
          <cell r="I8" t="str">
            <v>AKL Verdichtung von CML</v>
          </cell>
          <cell r="J8">
            <v>123503</v>
          </cell>
          <cell r="K8">
            <v>139838</v>
          </cell>
          <cell r="L8">
            <v>889314</v>
          </cell>
          <cell r="M8">
            <v>440408.87937173108</v>
          </cell>
          <cell r="N8">
            <v>512682.34102504933</v>
          </cell>
          <cell r="O8">
            <v>435608.34404187521</v>
          </cell>
          <cell r="P8">
            <v>427141.9439781307</v>
          </cell>
          <cell r="Q8">
            <v>426470.920898513</v>
          </cell>
          <cell r="R8">
            <v>435510.26908561494</v>
          </cell>
          <cell r="S8">
            <v>426925.14474938344</v>
          </cell>
          <cell r="T8">
            <v>419608.15930204093</v>
          </cell>
          <cell r="U8">
            <v>428157.38750080974</v>
          </cell>
          <cell r="V8">
            <v>420777.16964605974</v>
          </cell>
          <cell r="W8">
            <v>416636.98651353183</v>
          </cell>
          <cell r="X8">
            <v>421747.69009433768</v>
          </cell>
          <cell r="Y8">
            <v>424467.61331101623</v>
          </cell>
          <cell r="Z8">
            <v>512682.34102504933</v>
          </cell>
          <cell r="AA8">
            <v>549254.14026011387</v>
          </cell>
          <cell r="AB8">
            <v>522592.03949517832</v>
          </cell>
          <cell r="AC8">
            <v>455329.37206478184</v>
          </cell>
        </row>
        <row r="9">
          <cell r="A9" t="str">
            <v>Cons_Lic</v>
          </cell>
          <cell r="B9" t="str">
            <v>BL0210</v>
          </cell>
          <cell r="C9" t="str">
            <v>B</v>
          </cell>
          <cell r="D9">
            <v>150</v>
          </cell>
          <cell r="E9" t="str">
            <v>Conssessions and Licences</v>
          </cell>
          <cell r="H9" t="str">
            <v>BalanceSheet</v>
          </cell>
          <cell r="I9" t="str">
            <v>AKL Verdichtung von CML</v>
          </cell>
          <cell r="J9">
            <v>123503</v>
          </cell>
          <cell r="K9">
            <v>139838</v>
          </cell>
          <cell r="L9">
            <v>889314</v>
          </cell>
          <cell r="M9">
            <v>440408.87937173108</v>
          </cell>
          <cell r="N9">
            <v>512682.34102504933</v>
          </cell>
          <cell r="O9">
            <v>435608.34404187521</v>
          </cell>
          <cell r="P9">
            <v>427141.9439781307</v>
          </cell>
          <cell r="Q9">
            <v>426470.920898513</v>
          </cell>
          <cell r="R9">
            <v>435510.26908561494</v>
          </cell>
          <cell r="S9">
            <v>426925.14474938344</v>
          </cell>
          <cell r="T9">
            <v>419608.15930204093</v>
          </cell>
          <cell r="U9">
            <v>428157.38750080974</v>
          </cell>
          <cell r="V9">
            <v>420777.16964605974</v>
          </cell>
          <cell r="W9">
            <v>416636.98651353183</v>
          </cell>
          <cell r="X9">
            <v>421747.69009433768</v>
          </cell>
          <cell r="Y9">
            <v>424467.61331101623</v>
          </cell>
          <cell r="Z9">
            <v>512682.34102504933</v>
          </cell>
          <cell r="AA9">
            <v>549254.14026011387</v>
          </cell>
          <cell r="AB9">
            <v>522592.03949517832</v>
          </cell>
          <cell r="AC9">
            <v>455329.37206478184</v>
          </cell>
        </row>
        <row r="10">
          <cell r="A10" t="str">
            <v>Goodwill</v>
          </cell>
          <cell r="B10" t="str">
            <v>BL0220</v>
          </cell>
          <cell r="C10" t="str">
            <v>B</v>
          </cell>
          <cell r="D10">
            <v>160</v>
          </cell>
          <cell r="E10" t="str">
            <v>Goodwill</v>
          </cell>
          <cell r="H10" t="str">
            <v>ManOldData, ManInpFin</v>
          </cell>
          <cell r="I10" t="str">
            <v>Bilanz, Töchter?</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row>
        <row r="11">
          <cell r="A11" t="str">
            <v>Goodwill_ERONET</v>
          </cell>
          <cell r="C11" t="str">
            <v>B</v>
          </cell>
          <cell r="D11">
            <v>170</v>
          </cell>
          <cell r="E11" t="str">
            <v>Goodwill</v>
          </cell>
          <cell r="H11" t="str">
            <v>ManInpFin</v>
          </cell>
          <cell r="I11" t="str">
            <v>Bilanz, Töchter?</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row>
        <row r="12">
          <cell r="A12" t="str">
            <v>Goodwill_XY</v>
          </cell>
          <cell r="C12" t="str">
            <v>B</v>
          </cell>
          <cell r="D12">
            <v>180</v>
          </cell>
          <cell r="E12" t="str">
            <v>Goodwill</v>
          </cell>
          <cell r="H12" t="str">
            <v>ManInpFin</v>
          </cell>
          <cell r="I12" t="str">
            <v>Bilanz, Töchter?</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row>
        <row r="13">
          <cell r="A13" t="str">
            <v>Adv_Pay</v>
          </cell>
          <cell r="B13" t="str">
            <v>BL0230</v>
          </cell>
          <cell r="C13" t="str">
            <v>B</v>
          </cell>
          <cell r="D13">
            <v>190</v>
          </cell>
          <cell r="E13" t="str">
            <v>Advance Payments</v>
          </cell>
          <cell r="H13" t="str">
            <v>ManOldData, ManInpFin</v>
          </cell>
          <cell r="I13" t="str">
            <v>gibt AKL, ist aber Eingabe ev. % vom Umsatz</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row>
        <row r="14">
          <cell r="A14" t="str">
            <v>Property_Plant_EQ</v>
          </cell>
          <cell r="B14" t="str">
            <v>BL9020</v>
          </cell>
          <cell r="C14" t="str">
            <v>B</v>
          </cell>
          <cell r="D14">
            <v>200</v>
          </cell>
          <cell r="E14" t="str">
            <v>Property Plant and Equipment</v>
          </cell>
          <cell r="H14" t="str">
            <v>BalanceSheet</v>
          </cell>
          <cell r="I14" t="str">
            <v>AKL Verdichtung von CML</v>
          </cell>
          <cell r="J14">
            <v>7718535</v>
          </cell>
          <cell r="K14">
            <v>10132035</v>
          </cell>
          <cell r="L14">
            <v>10933409.403497554</v>
          </cell>
          <cell r="M14">
            <v>9793156.8402469438</v>
          </cell>
          <cell r="N14">
            <v>9769314.2267117146</v>
          </cell>
          <cell r="O14">
            <v>9764752.5283411201</v>
          </cell>
          <cell r="P14">
            <v>9728283.4564030133</v>
          </cell>
          <cell r="Q14">
            <v>9759597.2132920474</v>
          </cell>
          <cell r="R14">
            <v>9751310.3516402226</v>
          </cell>
          <cell r="S14">
            <v>9719266.1399135813</v>
          </cell>
          <cell r="T14">
            <v>9914768.1701142862</v>
          </cell>
          <cell r="U14">
            <v>9856696.8866134845</v>
          </cell>
          <cell r="V14">
            <v>9796305.2063840982</v>
          </cell>
          <cell r="W14">
            <v>9791857.4818157628</v>
          </cell>
          <cell r="X14">
            <v>9790949.4492651429</v>
          </cell>
          <cell r="Y14">
            <v>9730564.5197005998</v>
          </cell>
          <cell r="Z14">
            <v>9769314.2267117146</v>
          </cell>
          <cell r="AA14">
            <v>9662502.4523783941</v>
          </cell>
          <cell r="AB14">
            <v>9257079.583963979</v>
          </cell>
          <cell r="AC14">
            <v>8837265.9257166889</v>
          </cell>
        </row>
        <row r="15">
          <cell r="A15" t="str">
            <v>Land_Build</v>
          </cell>
          <cell r="B15" t="str">
            <v>BL0310</v>
          </cell>
          <cell r="C15" t="str">
            <v>B</v>
          </cell>
          <cell r="D15">
            <v>210</v>
          </cell>
          <cell r="E15" t="str">
            <v>Land and Buildings</v>
          </cell>
          <cell r="H15" t="str">
            <v>ManOldData,BalanceSheet</v>
          </cell>
          <cell r="I15" t="str">
            <v>AKL Verdichtung von CML</v>
          </cell>
          <cell r="J15">
            <v>4460785</v>
          </cell>
          <cell r="K15">
            <v>5690582</v>
          </cell>
          <cell r="L15">
            <v>5651504</v>
          </cell>
          <cell r="M15">
            <v>1253825.134360105</v>
          </cell>
          <cell r="N15">
            <v>1316889.1162160183</v>
          </cell>
          <cell r="O15">
            <v>1276830.9483936727</v>
          </cell>
          <cell r="P15">
            <v>1270937.7477132413</v>
          </cell>
          <cell r="Q15">
            <v>1289725.7971015577</v>
          </cell>
          <cell r="R15">
            <v>1299518.1105507631</v>
          </cell>
          <cell r="S15">
            <v>1293512.3945689686</v>
          </cell>
          <cell r="T15">
            <v>1304459.4564131731</v>
          </cell>
          <cell r="U15">
            <v>1322037.9143487103</v>
          </cell>
          <cell r="V15">
            <v>1315919.3281392478</v>
          </cell>
          <cell r="W15">
            <v>1334481.9919975335</v>
          </cell>
          <cell r="X15">
            <v>1359803.1839785958</v>
          </cell>
          <cell r="Y15">
            <v>1353528.3170996567</v>
          </cell>
          <cell r="Z15">
            <v>1316889.1162160183</v>
          </cell>
          <cell r="AA15">
            <v>1268817.1801192618</v>
          </cell>
          <cell r="AB15">
            <v>1211272.0398917836</v>
          </cell>
          <cell r="AC15">
            <v>1152976.9494218482</v>
          </cell>
        </row>
        <row r="16">
          <cell r="A16" t="str">
            <v>Tech_Equip</v>
          </cell>
          <cell r="B16" t="str">
            <v>BL0320</v>
          </cell>
          <cell r="C16" t="str">
            <v>B</v>
          </cell>
          <cell r="D16">
            <v>220</v>
          </cell>
          <cell r="E16" t="str">
            <v>Technical Equipment</v>
          </cell>
          <cell r="H16" t="str">
            <v>ManOldData,BalanceSheet</v>
          </cell>
          <cell r="I16" t="str">
            <v>AKL Verdichtung von CML</v>
          </cell>
          <cell r="J16">
            <v>2160122</v>
          </cell>
          <cell r="K16">
            <v>3281031</v>
          </cell>
          <cell r="L16">
            <v>3782524</v>
          </cell>
          <cell r="M16">
            <v>7455909.3837472936</v>
          </cell>
          <cell r="N16">
            <v>7481565.047530164</v>
          </cell>
          <cell r="O16">
            <v>7445660.5523238536</v>
          </cell>
          <cell r="P16">
            <v>7417947.0734672304</v>
          </cell>
          <cell r="Q16">
            <v>7410748.4340985334</v>
          </cell>
          <cell r="R16">
            <v>7459074.587613306</v>
          </cell>
          <cell r="S16">
            <v>7434413.8153190548</v>
          </cell>
          <cell r="T16">
            <v>7445161.1614377042</v>
          </cell>
          <cell r="U16">
            <v>7480463.6417453652</v>
          </cell>
          <cell r="V16">
            <v>7429697.9972973382</v>
          </cell>
          <cell r="W16">
            <v>7384146.1105253082</v>
          </cell>
          <cell r="X16">
            <v>7503179.8438496143</v>
          </cell>
          <cell r="Y16">
            <v>7448283.842141957</v>
          </cell>
          <cell r="Z16">
            <v>7481565.047530164</v>
          </cell>
          <cell r="AA16">
            <v>7468189.2992567886</v>
          </cell>
          <cell r="AB16">
            <v>7166371.3512533633</v>
          </cell>
          <cell r="AC16">
            <v>6844499.2436830215</v>
          </cell>
        </row>
        <row r="17">
          <cell r="A17" t="str">
            <v>Other_Equip</v>
          </cell>
          <cell r="B17" t="str">
            <v>BL0330</v>
          </cell>
          <cell r="C17" t="str">
            <v>B</v>
          </cell>
          <cell r="D17">
            <v>230</v>
          </cell>
          <cell r="E17" t="str">
            <v>Other Equipment, parts and  office Quipment</v>
          </cell>
          <cell r="H17" t="str">
            <v>ManOldData,BalanceSheet</v>
          </cell>
          <cell r="I17" t="str">
            <v>AKL Verdichtung von CML</v>
          </cell>
          <cell r="J17">
            <v>104248</v>
          </cell>
          <cell r="K17">
            <v>413180</v>
          </cell>
          <cell r="L17">
            <v>684588</v>
          </cell>
          <cell r="M17">
            <v>233774.70490954394</v>
          </cell>
          <cell r="N17">
            <v>239285.97634447255</v>
          </cell>
          <cell r="O17">
            <v>232263.7603017693</v>
          </cell>
          <cell r="P17">
            <v>229209.2286261775</v>
          </cell>
          <cell r="Q17">
            <v>240112.62055404394</v>
          </cell>
          <cell r="R17">
            <v>240059.80538689689</v>
          </cell>
          <cell r="S17">
            <v>236919.81608144197</v>
          </cell>
          <cell r="T17">
            <v>233779.82677634503</v>
          </cell>
          <cell r="U17">
            <v>235250.52682776301</v>
          </cell>
          <cell r="V17">
            <v>232090.46567207878</v>
          </cell>
          <cell r="W17">
            <v>242888.32812170876</v>
          </cell>
          <cell r="X17">
            <v>245803.77637950538</v>
          </cell>
          <cell r="Y17">
            <v>242544.87636232193</v>
          </cell>
          <cell r="Z17">
            <v>239285.97634447255</v>
          </cell>
          <cell r="AA17">
            <v>216159.13300234472</v>
          </cell>
          <cell r="AB17">
            <v>199837.95281883181</v>
          </cell>
          <cell r="AC17">
            <v>187011.59261181985</v>
          </cell>
        </row>
        <row r="18">
          <cell r="A18" t="str">
            <v>Pay_Constr_Prog</v>
          </cell>
          <cell r="B18" t="str">
            <v>BL0340</v>
          </cell>
          <cell r="C18" t="str">
            <v>B</v>
          </cell>
          <cell r="D18">
            <v>240</v>
          </cell>
          <cell r="E18" t="str">
            <v>Payments and Construction in Progress</v>
          </cell>
          <cell r="H18" t="str">
            <v>ManOldData,BalanceSheet</v>
          </cell>
          <cell r="I18" t="str">
            <v>AKL Verdichtung von CML</v>
          </cell>
          <cell r="J18">
            <v>993380</v>
          </cell>
          <cell r="K18">
            <v>747242</v>
          </cell>
          <cell r="L18">
            <v>814793.40349755343</v>
          </cell>
          <cell r="M18">
            <v>849647.61723000021</v>
          </cell>
          <cell r="N18">
            <v>731574.08662106167</v>
          </cell>
          <cell r="O18">
            <v>809997.26732182479</v>
          </cell>
          <cell r="P18">
            <v>810189.40659636457</v>
          </cell>
          <cell r="Q18">
            <v>819010.36153791146</v>
          </cell>
          <cell r="R18">
            <v>752657.84808925795</v>
          </cell>
          <cell r="S18">
            <v>754420.11394411628</v>
          </cell>
          <cell r="T18">
            <v>931367.72548706504</v>
          </cell>
          <cell r="U18">
            <v>818944.80369164329</v>
          </cell>
          <cell r="V18">
            <v>818597.4152754317</v>
          </cell>
          <cell r="W18">
            <v>830341.05117121234</v>
          </cell>
          <cell r="X18">
            <v>682162.64505742886</v>
          </cell>
          <cell r="Y18">
            <v>686207.48409666494</v>
          </cell>
          <cell r="Z18">
            <v>731574.08662106167</v>
          </cell>
          <cell r="AA18">
            <v>709336.8400000002</v>
          </cell>
          <cell r="AB18">
            <v>679598.24000000011</v>
          </cell>
          <cell r="AC18">
            <v>652778.1399999999</v>
          </cell>
        </row>
        <row r="19">
          <cell r="A19" t="str">
            <v>AUC_AIB_BL_ALL</v>
          </cell>
          <cell r="D19">
            <v>242</v>
          </cell>
          <cell r="E19" t="str">
            <v>Construction in Progress Anlagen in Bau</v>
          </cell>
          <cell r="H19" t="str">
            <v>BalanceSheet</v>
          </cell>
          <cell r="I19" t="str">
            <v>Zusätzliche Anlagen Klasse in Bilanz</v>
          </cell>
          <cell r="J19">
            <v>0</v>
          </cell>
          <cell r="K19">
            <v>0</v>
          </cell>
          <cell r="L19">
            <v>0</v>
          </cell>
          <cell r="M19">
            <v>400091.09723000019</v>
          </cell>
          <cell r="N19">
            <v>310742.04662106157</v>
          </cell>
          <cell r="O19">
            <v>362831.19532182475</v>
          </cell>
          <cell r="P19">
            <v>365433.33459636458</v>
          </cell>
          <cell r="Q19">
            <v>376664.28953791142</v>
          </cell>
          <cell r="R19">
            <v>312682.67208925798</v>
          </cell>
          <cell r="S19">
            <v>316854.93794411625</v>
          </cell>
          <cell r="T19">
            <v>496212.54948706512</v>
          </cell>
          <cell r="U19">
            <v>386140.9716916433</v>
          </cell>
          <cell r="V19">
            <v>388203.58327543165</v>
          </cell>
          <cell r="W19">
            <v>402357.21917121235</v>
          </cell>
          <cell r="X19">
            <v>256510.60505742885</v>
          </cell>
          <cell r="Y19">
            <v>262965.44409666501</v>
          </cell>
          <cell r="Z19">
            <v>310742.04662106157</v>
          </cell>
          <cell r="AA19">
            <v>314624.80000000022</v>
          </cell>
          <cell r="AB19">
            <v>308406.20000000013</v>
          </cell>
          <cell r="AC19">
            <v>297106.09999999992</v>
          </cell>
        </row>
        <row r="20">
          <cell r="A20" t="str">
            <v>Fin_ASS</v>
          </cell>
          <cell r="B20" t="str">
            <v>BL9030</v>
          </cell>
          <cell r="C20" t="str">
            <v>B</v>
          </cell>
          <cell r="D20">
            <v>250</v>
          </cell>
          <cell r="E20" t="str">
            <v>Finanical Assets</v>
          </cell>
          <cell r="H20" t="str">
            <v>BalanceSheet</v>
          </cell>
          <cell r="J20">
            <v>265632</v>
          </cell>
          <cell r="K20">
            <v>191504</v>
          </cell>
          <cell r="L20">
            <v>3150</v>
          </cell>
          <cell r="M20">
            <v>632096</v>
          </cell>
          <cell r="N20">
            <v>596304</v>
          </cell>
          <cell r="O20">
            <v>632030</v>
          </cell>
          <cell r="P20">
            <v>631964</v>
          </cell>
          <cell r="Q20">
            <v>631898</v>
          </cell>
          <cell r="R20">
            <v>631832</v>
          </cell>
          <cell r="S20">
            <v>631766</v>
          </cell>
          <cell r="T20">
            <v>631700</v>
          </cell>
          <cell r="U20">
            <v>681634</v>
          </cell>
          <cell r="V20">
            <v>631568</v>
          </cell>
          <cell r="W20">
            <v>631502</v>
          </cell>
          <cell r="X20">
            <v>631436</v>
          </cell>
          <cell r="Y20">
            <v>631370</v>
          </cell>
          <cell r="Z20">
            <v>596304</v>
          </cell>
          <cell r="AA20">
            <v>480504</v>
          </cell>
          <cell r="AB20">
            <v>379704</v>
          </cell>
          <cell r="AC20">
            <v>378904</v>
          </cell>
        </row>
        <row r="21">
          <cell r="A21" t="str">
            <v>Inv_aff_comp</v>
          </cell>
          <cell r="B21" t="str">
            <v>BL0410</v>
          </cell>
          <cell r="C21" t="str">
            <v>B</v>
          </cell>
          <cell r="D21">
            <v>260</v>
          </cell>
          <cell r="E21" t="str">
            <v>Investment in affiliated companies</v>
          </cell>
          <cell r="H21" t="str">
            <v>ManOldData, ManInpFin</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row>
        <row r="22">
          <cell r="A22" t="str">
            <v>Lg_loa_aff_comp</v>
          </cell>
          <cell r="B22" t="str">
            <v>BL0420</v>
          </cell>
          <cell r="C22" t="str">
            <v>B</v>
          </cell>
          <cell r="D22">
            <v>270</v>
          </cell>
          <cell r="E22" t="str">
            <v>Long term loans to affiliated companies</v>
          </cell>
          <cell r="H22" t="str">
            <v>ManOldData, ManInpFin</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row>
        <row r="23">
          <cell r="A23" t="str">
            <v>Oth_Inv</v>
          </cell>
          <cell r="B23" t="str">
            <v>BL0430</v>
          </cell>
          <cell r="C23" t="str">
            <v>B</v>
          </cell>
          <cell r="D23">
            <v>280</v>
          </cell>
          <cell r="E23" t="str">
            <v>Other Investments</v>
          </cell>
          <cell r="H23" t="str">
            <v>ManOldData, ManInpFin</v>
          </cell>
          <cell r="J23">
            <v>233842</v>
          </cell>
          <cell r="K23">
            <v>41181</v>
          </cell>
          <cell r="L23">
            <v>3150</v>
          </cell>
          <cell r="M23">
            <v>47096</v>
          </cell>
          <cell r="N23">
            <v>47096</v>
          </cell>
          <cell r="O23">
            <v>47096</v>
          </cell>
          <cell r="P23">
            <v>47096</v>
          </cell>
          <cell r="Q23">
            <v>47096</v>
          </cell>
          <cell r="R23">
            <v>47096</v>
          </cell>
          <cell r="S23">
            <v>47096</v>
          </cell>
          <cell r="T23">
            <v>47096</v>
          </cell>
          <cell r="U23">
            <v>47096</v>
          </cell>
          <cell r="V23">
            <v>47096</v>
          </cell>
          <cell r="W23">
            <v>47096</v>
          </cell>
          <cell r="X23">
            <v>47096</v>
          </cell>
          <cell r="Y23">
            <v>47096</v>
          </cell>
          <cell r="Z23">
            <v>47096</v>
          </cell>
          <cell r="AA23">
            <v>47096</v>
          </cell>
          <cell r="AB23">
            <v>47096</v>
          </cell>
          <cell r="AC23">
            <v>47096</v>
          </cell>
        </row>
        <row r="24">
          <cell r="A24" t="str">
            <v>Lg_loa_as_rel_Comp</v>
          </cell>
          <cell r="B24" t="str">
            <v>BL0440</v>
          </cell>
          <cell r="C24" t="str">
            <v>B</v>
          </cell>
          <cell r="D24">
            <v>290</v>
          </cell>
          <cell r="E24" t="str">
            <v>Long term loans to as. and rel. Comp</v>
          </cell>
          <cell r="H24" t="str">
            <v>ManOldData, ManInpFin</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row>
        <row r="25">
          <cell r="A25" t="str">
            <v>Oth_Inv_noncurr_secur</v>
          </cell>
          <cell r="B25" t="str">
            <v>BL0450</v>
          </cell>
          <cell r="C25" t="str">
            <v>B</v>
          </cell>
          <cell r="D25">
            <v>300</v>
          </cell>
          <cell r="E25" t="str">
            <v>Other Investments in noncurrent secur</v>
          </cell>
          <cell r="H25" t="str">
            <v>ManOldData, ManInpFin</v>
          </cell>
          <cell r="J25">
            <v>31644</v>
          </cell>
          <cell r="K25">
            <v>150323</v>
          </cell>
          <cell r="L25">
            <v>0</v>
          </cell>
          <cell r="M25">
            <v>550000</v>
          </cell>
          <cell r="N25">
            <v>515000</v>
          </cell>
          <cell r="O25">
            <v>550000</v>
          </cell>
          <cell r="P25">
            <v>550000</v>
          </cell>
          <cell r="Q25">
            <v>550000</v>
          </cell>
          <cell r="R25">
            <v>550000</v>
          </cell>
          <cell r="S25">
            <v>550000</v>
          </cell>
          <cell r="T25">
            <v>550000</v>
          </cell>
          <cell r="U25">
            <v>600000</v>
          </cell>
          <cell r="V25">
            <v>550000</v>
          </cell>
          <cell r="W25">
            <v>550000</v>
          </cell>
          <cell r="X25">
            <v>550000</v>
          </cell>
          <cell r="Y25">
            <v>550000</v>
          </cell>
          <cell r="Z25">
            <v>515000</v>
          </cell>
          <cell r="AA25">
            <v>400000</v>
          </cell>
          <cell r="AB25">
            <v>300000</v>
          </cell>
          <cell r="AC25">
            <v>300000</v>
          </cell>
        </row>
        <row r="26">
          <cell r="A26" t="str">
            <v>Oth_lg_loa</v>
          </cell>
          <cell r="B26" t="str">
            <v>BL0460</v>
          </cell>
          <cell r="C26" t="str">
            <v>B</v>
          </cell>
          <cell r="D26">
            <v>310</v>
          </cell>
          <cell r="E26" t="str">
            <v>Other long term loans</v>
          </cell>
          <cell r="H26" t="str">
            <v>ManOldData, ManInpFin</v>
          </cell>
          <cell r="J26">
            <v>146</v>
          </cell>
          <cell r="K26">
            <v>0</v>
          </cell>
          <cell r="L26">
            <v>0</v>
          </cell>
          <cell r="M26">
            <v>35000</v>
          </cell>
          <cell r="N26">
            <v>34208</v>
          </cell>
          <cell r="O26">
            <v>34934</v>
          </cell>
          <cell r="P26">
            <v>34868</v>
          </cell>
          <cell r="Q26">
            <v>34802</v>
          </cell>
          <cell r="R26">
            <v>34736</v>
          </cell>
          <cell r="S26">
            <v>34670</v>
          </cell>
          <cell r="T26">
            <v>34604</v>
          </cell>
          <cell r="U26">
            <v>34538</v>
          </cell>
          <cell r="V26">
            <v>34472</v>
          </cell>
          <cell r="W26">
            <v>34406</v>
          </cell>
          <cell r="X26">
            <v>34340</v>
          </cell>
          <cell r="Y26">
            <v>34274</v>
          </cell>
          <cell r="Z26">
            <v>34208</v>
          </cell>
          <cell r="AA26">
            <v>33408</v>
          </cell>
          <cell r="AB26">
            <v>32608</v>
          </cell>
          <cell r="AC26">
            <v>31808</v>
          </cell>
        </row>
        <row r="27">
          <cell r="A27" t="str">
            <v>Curr_ASS</v>
          </cell>
          <cell r="B27" t="str">
            <v>BL9910</v>
          </cell>
          <cell r="C27" t="str">
            <v>B</v>
          </cell>
          <cell r="D27">
            <v>320</v>
          </cell>
          <cell r="E27" t="str">
            <v>Current Assets</v>
          </cell>
          <cell r="H27" t="str">
            <v>BalanceSheet</v>
          </cell>
          <cell r="J27">
            <v>1851649</v>
          </cell>
          <cell r="K27">
            <v>3381357</v>
          </cell>
          <cell r="L27">
            <v>3090885</v>
          </cell>
          <cell r="M27">
            <v>4233767.9255552785</v>
          </cell>
          <cell r="N27">
            <v>5053909.3756244816</v>
          </cell>
          <cell r="O27">
            <v>4303251.6876839856</v>
          </cell>
          <cell r="P27">
            <v>4458415.3038426898</v>
          </cell>
          <cell r="Q27">
            <v>4527091.8711492289</v>
          </cell>
          <cell r="R27">
            <v>4635666.5908771241</v>
          </cell>
          <cell r="S27">
            <v>4791318.0565603394</v>
          </cell>
          <cell r="T27">
            <v>4712812.3070757259</v>
          </cell>
          <cell r="U27">
            <v>4847611.1444428852</v>
          </cell>
          <cell r="V27">
            <v>4570383.9320881758</v>
          </cell>
          <cell r="W27">
            <v>4684296.4360271879</v>
          </cell>
          <cell r="X27">
            <v>4799523.7542231819</v>
          </cell>
          <cell r="Y27">
            <v>4995772.7850852245</v>
          </cell>
          <cell r="Z27">
            <v>5053909.3756246641</v>
          </cell>
          <cell r="AA27">
            <v>6357446.0898143789</v>
          </cell>
          <cell r="AB27">
            <v>8077614.486584235</v>
          </cell>
          <cell r="AC27">
            <v>9949549.2963455562</v>
          </cell>
        </row>
        <row r="28">
          <cell r="A28" t="str">
            <v>inv_mat_supp</v>
          </cell>
          <cell r="B28" t="str">
            <v>BL9040</v>
          </cell>
          <cell r="C28" t="str">
            <v>B</v>
          </cell>
          <cell r="D28">
            <v>330</v>
          </cell>
          <cell r="E28" t="str">
            <v>inventories, materials and supplies</v>
          </cell>
          <cell r="H28" t="str">
            <v>BalanceSheet</v>
          </cell>
          <cell r="J28">
            <v>103425</v>
          </cell>
          <cell r="K28">
            <v>159412</v>
          </cell>
          <cell r="L28">
            <v>95060</v>
          </cell>
          <cell r="M28">
            <v>174860.9233877259</v>
          </cell>
          <cell r="N28">
            <v>138154.83938870134</v>
          </cell>
          <cell r="O28">
            <v>153868.45058117498</v>
          </cell>
          <cell r="P28">
            <v>156103.07284084431</v>
          </cell>
          <cell r="Q28">
            <v>155944.12180324359</v>
          </cell>
          <cell r="R28">
            <v>185581.96017535104</v>
          </cell>
          <cell r="S28">
            <v>176832.52794895909</v>
          </cell>
          <cell r="T28">
            <v>178795.21180711655</v>
          </cell>
          <cell r="U28">
            <v>150980.89769738459</v>
          </cell>
          <cell r="V28">
            <v>133804.14451931167</v>
          </cell>
          <cell r="W28">
            <v>120032.02686079737</v>
          </cell>
          <cell r="X28">
            <v>135767.97623481261</v>
          </cell>
          <cell r="Y28">
            <v>131020.20226876506</v>
          </cell>
          <cell r="Z28">
            <v>138154.83938870134</v>
          </cell>
          <cell r="AA28">
            <v>133523.18381334963</v>
          </cell>
          <cell r="AB28">
            <v>124902.01857652879</v>
          </cell>
          <cell r="AC28">
            <v>121959.21205053742</v>
          </cell>
        </row>
        <row r="29">
          <cell r="A29" t="str">
            <v>Raw_mat_suppl_ext</v>
          </cell>
          <cell r="B29" t="str">
            <v>BL0510.extern</v>
          </cell>
          <cell r="D29">
            <v>340</v>
          </cell>
          <cell r="E29" t="str">
            <v xml:space="preserve">         1. Raw materials and supplies - extern</v>
          </cell>
          <cell r="H29" t="str">
            <v>ManOldData, Balance</v>
          </cell>
          <cell r="J29">
            <v>15060</v>
          </cell>
          <cell r="K29">
            <v>21062</v>
          </cell>
          <cell r="L29">
            <v>20060</v>
          </cell>
          <cell r="M29">
            <v>84293.8</v>
          </cell>
          <cell r="N29">
            <v>86487.080080833606</v>
          </cell>
          <cell r="O29">
            <v>73226.420963108918</v>
          </cell>
          <cell r="P29">
            <v>82096.15411095813</v>
          </cell>
          <cell r="Q29">
            <v>86903.90157943216</v>
          </cell>
          <cell r="R29">
            <v>122996.86831093916</v>
          </cell>
          <cell r="S29">
            <v>111052.08348851014</v>
          </cell>
          <cell r="T29">
            <v>116855.75688965913</v>
          </cell>
          <cell r="U29">
            <v>92894.537655037508</v>
          </cell>
          <cell r="V29">
            <v>78611.150093022516</v>
          </cell>
          <cell r="W29">
            <v>68191.463796511249</v>
          </cell>
          <cell r="X29">
            <v>83628.913209677266</v>
          </cell>
          <cell r="Y29">
            <v>78993.170268206872</v>
          </cell>
          <cell r="Z29">
            <v>86487.080080833606</v>
          </cell>
          <cell r="AA29">
            <v>82077.089347828325</v>
          </cell>
          <cell r="AB29">
            <v>71591.04783072893</v>
          </cell>
          <cell r="AC29">
            <v>68753.143273328009</v>
          </cell>
        </row>
        <row r="30">
          <cell r="A30" t="str">
            <v>Raw_mat_suppl_int</v>
          </cell>
          <cell r="B30" t="str">
            <v>BL0510.intern</v>
          </cell>
          <cell r="D30">
            <v>350</v>
          </cell>
          <cell r="E30" t="str">
            <v xml:space="preserve">         1. Raw materials and supplies - intern</v>
          </cell>
          <cell r="H30" t="str">
            <v>ManOldData, ManInpFin</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row>
        <row r="31">
          <cell r="A31" t="str">
            <v>Raw_mat_supp</v>
          </cell>
          <cell r="B31" t="str">
            <v>BL0510</v>
          </cell>
          <cell r="C31" t="str">
            <v>B</v>
          </cell>
          <cell r="D31">
            <v>360</v>
          </cell>
          <cell r="E31" t="str">
            <v>Raw materials and supplies</v>
          </cell>
          <cell r="H31" t="str">
            <v>BalanceSheet</v>
          </cell>
          <cell r="J31">
            <v>15060</v>
          </cell>
          <cell r="K31">
            <v>21062</v>
          </cell>
          <cell r="L31">
            <v>20060</v>
          </cell>
          <cell r="M31">
            <v>84293.8</v>
          </cell>
          <cell r="N31">
            <v>86487.080080833606</v>
          </cell>
          <cell r="O31">
            <v>73226.420963108918</v>
          </cell>
          <cell r="P31">
            <v>82096.15411095813</v>
          </cell>
          <cell r="Q31">
            <v>86903.90157943216</v>
          </cell>
          <cell r="R31">
            <v>122996.86831093916</v>
          </cell>
          <cell r="S31">
            <v>111052.08348851014</v>
          </cell>
          <cell r="T31">
            <v>116855.75688965913</v>
          </cell>
          <cell r="U31">
            <v>92894.537655037508</v>
          </cell>
          <cell r="V31">
            <v>78611.150093022516</v>
          </cell>
          <cell r="W31">
            <v>68191.463796511249</v>
          </cell>
          <cell r="X31">
            <v>83628.913209677266</v>
          </cell>
          <cell r="Y31">
            <v>78993.170268206872</v>
          </cell>
          <cell r="Z31">
            <v>86487.080080833606</v>
          </cell>
          <cell r="AA31">
            <v>82077.089347828325</v>
          </cell>
          <cell r="AB31">
            <v>71591.04783072893</v>
          </cell>
          <cell r="AC31">
            <v>68753.143273328009</v>
          </cell>
        </row>
        <row r="32">
          <cell r="A32" t="str">
            <v>work_prg_ext</v>
          </cell>
          <cell r="B32" t="str">
            <v>BL0520.extern</v>
          </cell>
          <cell r="D32">
            <v>370</v>
          </cell>
          <cell r="E32" t="str">
            <v xml:space="preserve">         2. Work in process - extern</v>
          </cell>
          <cell r="H32" t="str">
            <v>ManOldData, ManInpFin</v>
          </cell>
          <cell r="J32">
            <v>1346</v>
          </cell>
          <cell r="K32">
            <v>419</v>
          </cell>
          <cell r="L32">
            <v>0</v>
          </cell>
          <cell r="M32">
            <v>350</v>
          </cell>
          <cell r="N32">
            <v>350</v>
          </cell>
          <cell r="O32">
            <v>350</v>
          </cell>
          <cell r="P32">
            <v>350</v>
          </cell>
          <cell r="Q32">
            <v>350</v>
          </cell>
          <cell r="R32">
            <v>350</v>
          </cell>
          <cell r="S32">
            <v>350</v>
          </cell>
          <cell r="T32">
            <v>350</v>
          </cell>
          <cell r="U32">
            <v>350</v>
          </cell>
          <cell r="V32">
            <v>350</v>
          </cell>
          <cell r="W32">
            <v>350</v>
          </cell>
          <cell r="X32">
            <v>350</v>
          </cell>
          <cell r="Y32">
            <v>350</v>
          </cell>
          <cell r="Z32">
            <v>350</v>
          </cell>
          <cell r="AA32">
            <v>0</v>
          </cell>
          <cell r="AB32">
            <v>0</v>
          </cell>
          <cell r="AC32">
            <v>0</v>
          </cell>
        </row>
        <row r="33">
          <cell r="A33" t="str">
            <v>work_prg_int</v>
          </cell>
          <cell r="B33" t="str">
            <v>BL0520.intern</v>
          </cell>
          <cell r="D33">
            <v>380</v>
          </cell>
          <cell r="E33" t="str">
            <v xml:space="preserve">         2. Work in process - intern</v>
          </cell>
          <cell r="H33" t="str">
            <v>ManOldData, ManInpFin</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row>
        <row r="34">
          <cell r="A34" t="str">
            <v>Wrk_progr</v>
          </cell>
          <cell r="B34" t="str">
            <v>BL0520</v>
          </cell>
          <cell r="C34" t="str">
            <v>B</v>
          </cell>
          <cell r="D34">
            <v>390</v>
          </cell>
          <cell r="E34" t="str">
            <v>Work in progress</v>
          </cell>
          <cell r="H34" t="str">
            <v>BalanceSheet</v>
          </cell>
          <cell r="J34">
            <v>1346</v>
          </cell>
          <cell r="K34">
            <v>419</v>
          </cell>
          <cell r="L34">
            <v>0</v>
          </cell>
          <cell r="M34">
            <v>350</v>
          </cell>
          <cell r="N34">
            <v>350</v>
          </cell>
          <cell r="O34">
            <v>350</v>
          </cell>
          <cell r="P34">
            <v>350</v>
          </cell>
          <cell r="Q34">
            <v>350</v>
          </cell>
          <cell r="R34">
            <v>350</v>
          </cell>
          <cell r="S34">
            <v>350</v>
          </cell>
          <cell r="T34">
            <v>350</v>
          </cell>
          <cell r="U34">
            <v>350</v>
          </cell>
          <cell r="V34">
            <v>350</v>
          </cell>
          <cell r="W34">
            <v>350</v>
          </cell>
          <cell r="X34">
            <v>350</v>
          </cell>
          <cell r="Y34">
            <v>350</v>
          </cell>
          <cell r="Z34">
            <v>350</v>
          </cell>
          <cell r="AA34">
            <v>0</v>
          </cell>
          <cell r="AB34">
            <v>0</v>
          </cell>
          <cell r="AC34">
            <v>0</v>
          </cell>
        </row>
        <row r="35">
          <cell r="A35" t="str">
            <v>fin_good_merch_ext</v>
          </cell>
          <cell r="B35" t="str">
            <v>BL0530.extern</v>
          </cell>
          <cell r="D35">
            <v>400</v>
          </cell>
          <cell r="E35" t="str">
            <v xml:space="preserve">         3. Finished goods and merchandise - extern</v>
          </cell>
          <cell r="H35" t="str">
            <v>ManOldData, ManInpFin</v>
          </cell>
          <cell r="J35">
            <v>85046</v>
          </cell>
          <cell r="K35">
            <v>132671</v>
          </cell>
          <cell r="L35">
            <v>70000</v>
          </cell>
          <cell r="M35">
            <v>84217.123387725907</v>
          </cell>
          <cell r="N35">
            <v>46062.759307867724</v>
          </cell>
          <cell r="O35">
            <v>75037.029618066066</v>
          </cell>
          <cell r="P35">
            <v>68401.91872988618</v>
          </cell>
          <cell r="Q35">
            <v>63435.220223811411</v>
          </cell>
          <cell r="R35">
            <v>56980.091864411872</v>
          </cell>
          <cell r="S35">
            <v>60175.444460448962</v>
          </cell>
          <cell r="T35">
            <v>56334.45491745742</v>
          </cell>
          <cell r="U35">
            <v>52481.360042347085</v>
          </cell>
          <cell r="V35">
            <v>49587.994426289151</v>
          </cell>
          <cell r="W35">
            <v>46235.563064286129</v>
          </cell>
          <cell r="X35">
            <v>46534.063025135336</v>
          </cell>
          <cell r="Y35">
            <v>46422.032000558189</v>
          </cell>
          <cell r="Z35">
            <v>46062.759307867724</v>
          </cell>
          <cell r="AA35">
            <v>46828.094465521295</v>
          </cell>
          <cell r="AB35">
            <v>49239.970745799852</v>
          </cell>
          <cell r="AC35">
            <v>49608.06877720941</v>
          </cell>
        </row>
        <row r="36">
          <cell r="A36" t="str">
            <v>fin_good_merch_int</v>
          </cell>
          <cell r="B36" t="str">
            <v>BL0530.intern</v>
          </cell>
          <cell r="D36">
            <v>410</v>
          </cell>
          <cell r="E36" t="str">
            <v xml:space="preserve">         3. Finished goods and merchandise - intern</v>
          </cell>
          <cell r="H36" t="str">
            <v>ManOldData, ManInpFin</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A37" t="str">
            <v>Fin_good_merch</v>
          </cell>
          <cell r="B37" t="str">
            <v>BL0530</v>
          </cell>
          <cell r="C37" t="str">
            <v>B</v>
          </cell>
          <cell r="D37">
            <v>420</v>
          </cell>
          <cell r="E37" t="str">
            <v>Finished goods and merchandise</v>
          </cell>
          <cell r="H37" t="str">
            <v>BalanceSheet</v>
          </cell>
          <cell r="J37">
            <v>85046</v>
          </cell>
          <cell r="K37">
            <v>132671</v>
          </cell>
          <cell r="L37">
            <v>70000</v>
          </cell>
          <cell r="M37">
            <v>84217.123387725907</v>
          </cell>
          <cell r="N37">
            <v>46062.759307867724</v>
          </cell>
          <cell r="O37">
            <v>75037.029618066066</v>
          </cell>
          <cell r="P37">
            <v>68401.91872988618</v>
          </cell>
          <cell r="Q37">
            <v>63435.220223811411</v>
          </cell>
          <cell r="R37">
            <v>56980.091864411872</v>
          </cell>
          <cell r="S37">
            <v>60175.444460448962</v>
          </cell>
          <cell r="T37">
            <v>56334.45491745742</v>
          </cell>
          <cell r="U37">
            <v>52481.360042347085</v>
          </cell>
          <cell r="V37">
            <v>49587.994426289151</v>
          </cell>
          <cell r="W37">
            <v>46235.563064286129</v>
          </cell>
          <cell r="X37">
            <v>46534.063025135336</v>
          </cell>
          <cell r="Y37">
            <v>46422.032000558189</v>
          </cell>
          <cell r="Z37">
            <v>46062.759307867724</v>
          </cell>
          <cell r="AA37">
            <v>46828.094465521295</v>
          </cell>
          <cell r="AB37">
            <v>49239.970745799852</v>
          </cell>
          <cell r="AC37">
            <v>49608.06877720941</v>
          </cell>
        </row>
        <row r="38">
          <cell r="A38" t="str">
            <v>adv_paym_ext</v>
          </cell>
          <cell r="B38" t="str">
            <v>BL0540.extern</v>
          </cell>
          <cell r="D38">
            <v>430</v>
          </cell>
          <cell r="E38" t="str">
            <v xml:space="preserve">         4. Advance payments - extern</v>
          </cell>
          <cell r="H38" t="str">
            <v>ManOldData, ManInpFin</v>
          </cell>
          <cell r="J38">
            <v>1973</v>
          </cell>
          <cell r="K38">
            <v>5260</v>
          </cell>
          <cell r="L38">
            <v>5000</v>
          </cell>
          <cell r="M38">
            <v>6000</v>
          </cell>
          <cell r="N38">
            <v>5255</v>
          </cell>
          <cell r="O38">
            <v>5255</v>
          </cell>
          <cell r="P38">
            <v>5255</v>
          </cell>
          <cell r="Q38">
            <v>5255</v>
          </cell>
          <cell r="R38">
            <v>5255</v>
          </cell>
          <cell r="S38">
            <v>5255</v>
          </cell>
          <cell r="T38">
            <v>5255</v>
          </cell>
          <cell r="U38">
            <v>5255</v>
          </cell>
          <cell r="V38">
            <v>5255</v>
          </cell>
          <cell r="W38">
            <v>5255</v>
          </cell>
          <cell r="X38">
            <v>5255</v>
          </cell>
          <cell r="Y38">
            <v>5255</v>
          </cell>
          <cell r="Z38">
            <v>5255</v>
          </cell>
          <cell r="AA38">
            <v>4618</v>
          </cell>
          <cell r="AB38">
            <v>4071</v>
          </cell>
          <cell r="AC38">
            <v>3598</v>
          </cell>
        </row>
        <row r="39">
          <cell r="A39" t="str">
            <v>adv_paym_int</v>
          </cell>
          <cell r="B39" t="str">
            <v>BL0540.intern</v>
          </cell>
          <cell r="D39">
            <v>440</v>
          </cell>
          <cell r="E39" t="str">
            <v xml:space="preserve">         4. Advance payments - intern</v>
          </cell>
          <cell r="H39" t="str">
            <v>ManOldData, ManInpFin</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A40" t="str">
            <v>Adv_Paym</v>
          </cell>
          <cell r="B40" t="str">
            <v>BL0540</v>
          </cell>
          <cell r="C40" t="str">
            <v>B</v>
          </cell>
          <cell r="D40">
            <v>450</v>
          </cell>
          <cell r="E40" t="str">
            <v>Advanced Payments</v>
          </cell>
          <cell r="H40" t="str">
            <v>BalanceSheet</v>
          </cell>
          <cell r="J40">
            <v>1973</v>
          </cell>
          <cell r="K40">
            <v>5260</v>
          </cell>
          <cell r="L40">
            <v>5000</v>
          </cell>
          <cell r="M40">
            <v>6000</v>
          </cell>
          <cell r="N40">
            <v>5255</v>
          </cell>
          <cell r="O40">
            <v>5255</v>
          </cell>
          <cell r="P40">
            <v>5255</v>
          </cell>
          <cell r="Q40">
            <v>5255</v>
          </cell>
          <cell r="R40">
            <v>5255</v>
          </cell>
          <cell r="S40">
            <v>5255</v>
          </cell>
          <cell r="T40">
            <v>5255</v>
          </cell>
          <cell r="U40">
            <v>5255</v>
          </cell>
          <cell r="V40">
            <v>5255</v>
          </cell>
          <cell r="W40">
            <v>5255</v>
          </cell>
          <cell r="X40">
            <v>5255</v>
          </cell>
          <cell r="Y40">
            <v>5255</v>
          </cell>
          <cell r="Z40">
            <v>5255</v>
          </cell>
          <cell r="AA40">
            <v>4618</v>
          </cell>
          <cell r="AB40">
            <v>4071</v>
          </cell>
          <cell r="AC40">
            <v>3598</v>
          </cell>
        </row>
        <row r="41">
          <cell r="A41" t="str">
            <v>Receiv_oth_ASS</v>
          </cell>
          <cell r="B41" t="str">
            <v>BL9050</v>
          </cell>
          <cell r="C41" t="str">
            <v>B</v>
          </cell>
          <cell r="D41">
            <v>460</v>
          </cell>
          <cell r="E41" t="str">
            <v>Receivables and other assets</v>
          </cell>
          <cell r="H41" t="str">
            <v>BalanceSheet</v>
          </cell>
          <cell r="J41">
            <v>1043224</v>
          </cell>
          <cell r="K41">
            <v>1247831</v>
          </cell>
          <cell r="L41">
            <v>1240000</v>
          </cell>
          <cell r="M41">
            <v>1531673.5199999996</v>
          </cell>
          <cell r="N41">
            <v>1521866.264274304</v>
          </cell>
          <cell r="O41">
            <v>1556133.3126081121</v>
          </cell>
          <cell r="P41">
            <v>1679363.6539574009</v>
          </cell>
          <cell r="Q41">
            <v>1549354.9310933943</v>
          </cell>
          <cell r="R41">
            <v>1603941.7717842893</v>
          </cell>
          <cell r="S41">
            <v>1698196.4619512125</v>
          </cell>
          <cell r="T41">
            <v>1689085.6458054164</v>
          </cell>
          <cell r="U41">
            <v>1743594.3918852117</v>
          </cell>
          <cell r="V41">
            <v>1884835.8144064629</v>
          </cell>
          <cell r="W41">
            <v>1970829.4434712143</v>
          </cell>
          <cell r="X41">
            <v>1907554.071550847</v>
          </cell>
          <cell r="Y41">
            <v>1800205.1218939181</v>
          </cell>
          <cell r="Z41">
            <v>1521866.264274304</v>
          </cell>
          <cell r="AA41">
            <v>1568168.7567743955</v>
          </cell>
          <cell r="AB41">
            <v>1594082.0593013726</v>
          </cell>
          <cell r="AC41">
            <v>1642182.6811286174</v>
          </cell>
        </row>
        <row r="42">
          <cell r="A42" t="str">
            <v>Trad_acc_receiv</v>
          </cell>
          <cell r="B42" t="str">
            <v>BL0610</v>
          </cell>
          <cell r="C42" t="str">
            <v>B</v>
          </cell>
          <cell r="D42">
            <v>470</v>
          </cell>
          <cell r="E42" t="str">
            <v>Trade accounts receivable</v>
          </cell>
          <cell r="H42" t="str">
            <v>ManOldData, ManInpFin</v>
          </cell>
          <cell r="J42">
            <v>1004911</v>
          </cell>
          <cell r="K42">
            <v>1204873</v>
          </cell>
          <cell r="L42">
            <v>1200000</v>
          </cell>
          <cell r="M42">
            <v>1254596.9999999995</v>
          </cell>
          <cell r="N42">
            <v>1277643.0642743038</v>
          </cell>
          <cell r="O42">
            <v>1311910.1126081119</v>
          </cell>
          <cell r="P42">
            <v>1435140.4539574008</v>
          </cell>
          <cell r="Q42">
            <v>1305131.7310933941</v>
          </cell>
          <cell r="R42">
            <v>1359718.5717842891</v>
          </cell>
          <cell r="S42">
            <v>1453973.2619512123</v>
          </cell>
          <cell r="T42">
            <v>1444862.4458054162</v>
          </cell>
          <cell r="U42">
            <v>1499371.1918852115</v>
          </cell>
          <cell r="V42">
            <v>1640612.6144064628</v>
          </cell>
          <cell r="W42">
            <v>1726606.2434712141</v>
          </cell>
          <cell r="X42">
            <v>1663330.8715508468</v>
          </cell>
          <cell r="Y42">
            <v>1555981.921893918</v>
          </cell>
          <cell r="Z42">
            <v>1277643.0642743038</v>
          </cell>
          <cell r="AA42">
            <v>1332894.7197743955</v>
          </cell>
          <cell r="AB42">
            <v>1387677.6116513726</v>
          </cell>
          <cell r="AC42">
            <v>1453752.6097611175</v>
          </cell>
        </row>
        <row r="43">
          <cell r="A43" t="str">
            <v>Receiv_aff_comp</v>
          </cell>
          <cell r="B43" t="str">
            <v>BL0620</v>
          </cell>
          <cell r="C43" t="str">
            <v>B</v>
          </cell>
          <cell r="D43">
            <v>480</v>
          </cell>
          <cell r="E43" t="str">
            <v>Receivable from affiliated companies</v>
          </cell>
          <cell r="H43" t="str">
            <v>ManOldData, ManInpFin</v>
          </cell>
          <cell r="J43">
            <v>0</v>
          </cell>
          <cell r="K43">
            <v>0</v>
          </cell>
          <cell r="L43">
            <v>0</v>
          </cell>
          <cell r="M43">
            <v>55200</v>
          </cell>
          <cell r="N43">
            <v>36802.259999999995</v>
          </cell>
          <cell r="O43">
            <v>36802.259999999995</v>
          </cell>
          <cell r="P43">
            <v>36802.259999999995</v>
          </cell>
          <cell r="Q43">
            <v>36802.259999999995</v>
          </cell>
          <cell r="R43">
            <v>36802.259999999995</v>
          </cell>
          <cell r="S43">
            <v>36802.259999999995</v>
          </cell>
          <cell r="T43">
            <v>36802.259999999995</v>
          </cell>
          <cell r="U43">
            <v>36802.259999999995</v>
          </cell>
          <cell r="V43">
            <v>36802.259999999995</v>
          </cell>
          <cell r="W43">
            <v>36802.259999999995</v>
          </cell>
          <cell r="X43">
            <v>36802.259999999995</v>
          </cell>
          <cell r="Y43">
            <v>36802.259999999995</v>
          </cell>
          <cell r="Z43">
            <v>36802.259999999995</v>
          </cell>
          <cell r="AA43">
            <v>32112.146999999997</v>
          </cell>
          <cell r="AB43">
            <v>27656.539650000006</v>
          </cell>
          <cell r="AC43">
            <v>23423.712667500004</v>
          </cell>
        </row>
        <row r="44">
          <cell r="A44" t="str">
            <v>Receiv_as_rel_Comp</v>
          </cell>
          <cell r="B44" t="str">
            <v>BL0630</v>
          </cell>
          <cell r="C44" t="str">
            <v>B</v>
          </cell>
          <cell r="D44">
            <v>490</v>
          </cell>
          <cell r="E44" t="str">
            <v>Receivables from as. and. rel. Comp.</v>
          </cell>
          <cell r="H44" t="str">
            <v>ManOldData, ManInpFin</v>
          </cell>
          <cell r="I44" t="str">
            <v>Bilanz, Töchter?</v>
          </cell>
          <cell r="J44">
            <v>0</v>
          </cell>
          <cell r="K44">
            <v>0</v>
          </cell>
          <cell r="L44">
            <v>0</v>
          </cell>
          <cell r="M44">
            <v>43199.520000000004</v>
          </cell>
          <cell r="N44">
            <v>38039.339999999997</v>
          </cell>
          <cell r="O44">
            <v>38039.339999999997</v>
          </cell>
          <cell r="P44">
            <v>38039.339999999997</v>
          </cell>
          <cell r="Q44">
            <v>38039.339999999997</v>
          </cell>
          <cell r="R44">
            <v>38039.339999999997</v>
          </cell>
          <cell r="S44">
            <v>38039.339999999997</v>
          </cell>
          <cell r="T44">
            <v>38039.339999999997</v>
          </cell>
          <cell r="U44">
            <v>38039.339999999997</v>
          </cell>
          <cell r="V44">
            <v>38039.339999999997</v>
          </cell>
          <cell r="W44">
            <v>38039.339999999997</v>
          </cell>
          <cell r="X44">
            <v>38039.339999999997</v>
          </cell>
          <cell r="Y44">
            <v>38039.339999999997</v>
          </cell>
          <cell r="Z44">
            <v>38039.339999999997</v>
          </cell>
          <cell r="AA44">
            <v>33137.22</v>
          </cell>
          <cell r="AB44">
            <v>28480.92</v>
          </cell>
          <cell r="AC44">
            <v>24057.179999999993</v>
          </cell>
        </row>
        <row r="45">
          <cell r="A45" t="str">
            <v>Oth_ASS</v>
          </cell>
          <cell r="B45" t="str">
            <v>BL0640</v>
          </cell>
          <cell r="C45" t="str">
            <v>B</v>
          </cell>
          <cell r="D45">
            <v>500</v>
          </cell>
          <cell r="E45" t="str">
            <v>Other assets</v>
          </cell>
          <cell r="H45" t="str">
            <v>ManOldData, ManInpFin</v>
          </cell>
          <cell r="J45">
            <v>38313</v>
          </cell>
          <cell r="K45">
            <v>42958</v>
          </cell>
          <cell r="L45">
            <v>40000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A46" t="str">
            <v>Market_sec</v>
          </cell>
          <cell r="B46" t="str">
            <v>BL9060</v>
          </cell>
          <cell r="C46" t="str">
            <v>B</v>
          </cell>
          <cell r="D46">
            <v>510</v>
          </cell>
          <cell r="E46" t="str">
            <v>Marketable securities</v>
          </cell>
          <cell r="H46" t="str">
            <v>BalanceSheet</v>
          </cell>
          <cell r="J46">
            <v>78462</v>
          </cell>
          <cell r="K46">
            <v>1064386</v>
          </cell>
          <cell r="L46">
            <v>1400825</v>
          </cell>
          <cell r="M46">
            <v>2177233.4821675532</v>
          </cell>
          <cell r="N46">
            <v>3043888.2719614767</v>
          </cell>
          <cell r="O46">
            <v>2243249.9244946986</v>
          </cell>
          <cell r="P46">
            <v>2272948.5770444442</v>
          </cell>
          <cell r="Q46">
            <v>2471792.8182525914</v>
          </cell>
          <cell r="R46">
            <v>2496142.8589174841</v>
          </cell>
          <cell r="S46">
            <v>2566289.0666601676</v>
          </cell>
          <cell r="T46">
            <v>2494931.4494631924</v>
          </cell>
          <cell r="U46">
            <v>2603035.854860289</v>
          </cell>
          <cell r="V46">
            <v>2201743.9731624015</v>
          </cell>
          <cell r="W46">
            <v>2243434.9656951763</v>
          </cell>
          <cell r="X46">
            <v>2406201.7064375225</v>
          </cell>
          <cell r="Y46">
            <v>2714547.4609225411</v>
          </cell>
          <cell r="Z46">
            <v>3043888.2719616592</v>
          </cell>
          <cell r="AA46">
            <v>4305754.1492266338</v>
          </cell>
          <cell r="AB46">
            <v>6008630.4087063335</v>
          </cell>
          <cell r="AC46">
            <v>7835407.4031664021</v>
          </cell>
        </row>
        <row r="47">
          <cell r="A47" t="str">
            <v>Inv_aff_comp_ms</v>
          </cell>
          <cell r="B47" t="str">
            <v>BL0710</v>
          </cell>
          <cell r="C47" t="str">
            <v>B</v>
          </cell>
          <cell r="D47">
            <v>520</v>
          </cell>
          <cell r="E47" t="str">
            <v>Investments in affiliated companies</v>
          </cell>
          <cell r="H47" t="str">
            <v>ManOldData, ManInpFin</v>
          </cell>
          <cell r="I47" t="str">
            <v>Bilanz, Töchter?</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row>
        <row r="48">
          <cell r="A48" t="str">
            <v>Treas_share</v>
          </cell>
          <cell r="B48" t="str">
            <v>BL0720</v>
          </cell>
          <cell r="C48" t="str">
            <v>B</v>
          </cell>
          <cell r="D48">
            <v>530</v>
          </cell>
          <cell r="E48" t="str">
            <v>Treassury shares</v>
          </cell>
          <cell r="H48" t="str">
            <v>ManOldData, ManInpFin</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row>
        <row r="49">
          <cell r="A49" t="str">
            <v>Oth_market_sec</v>
          </cell>
          <cell r="B49" t="str">
            <v>BL0730</v>
          </cell>
          <cell r="C49" t="str">
            <v>B</v>
          </cell>
          <cell r="D49">
            <v>540</v>
          </cell>
          <cell r="E49" t="str">
            <v>Other marketable securities</v>
          </cell>
          <cell r="H49" t="str">
            <v>ManOldData, ManInpFin</v>
          </cell>
          <cell r="J49">
            <v>78462</v>
          </cell>
          <cell r="K49">
            <v>1064386</v>
          </cell>
          <cell r="L49">
            <v>1400825</v>
          </cell>
          <cell r="M49">
            <v>2177233.4821675532</v>
          </cell>
          <cell r="N49">
            <v>3043888.2719614767</v>
          </cell>
          <cell r="O49">
            <v>2243249.9244946986</v>
          </cell>
          <cell r="P49">
            <v>2272948.5770444442</v>
          </cell>
          <cell r="Q49">
            <v>2471792.8182525914</v>
          </cell>
          <cell r="R49">
            <v>2496142.8589174841</v>
          </cell>
          <cell r="S49">
            <v>2566289.0666601676</v>
          </cell>
          <cell r="T49">
            <v>2494931.4494631924</v>
          </cell>
          <cell r="U49">
            <v>2603035.854860289</v>
          </cell>
          <cell r="V49">
            <v>2201743.9731624015</v>
          </cell>
          <cell r="W49">
            <v>2243434.9656951763</v>
          </cell>
          <cell r="X49">
            <v>2406201.7064375225</v>
          </cell>
          <cell r="Y49">
            <v>2714547.4609225411</v>
          </cell>
          <cell r="Z49">
            <v>3043888.2719616592</v>
          </cell>
          <cell r="AA49">
            <v>4305754.1492266338</v>
          </cell>
          <cell r="AB49">
            <v>6008630.4087063335</v>
          </cell>
          <cell r="AC49">
            <v>7835407.4031664021</v>
          </cell>
        </row>
        <row r="50">
          <cell r="A50" t="str">
            <v>Oth_market_sec_inp</v>
          </cell>
          <cell r="J50">
            <v>0</v>
          </cell>
          <cell r="K50">
            <v>0</v>
          </cell>
          <cell r="L50">
            <v>0</v>
          </cell>
          <cell r="M50">
            <v>700000</v>
          </cell>
          <cell r="N50">
            <v>735000</v>
          </cell>
          <cell r="O50">
            <v>700000</v>
          </cell>
          <cell r="P50">
            <v>700000</v>
          </cell>
          <cell r="Q50">
            <v>700000</v>
          </cell>
          <cell r="R50">
            <v>600000</v>
          </cell>
          <cell r="S50">
            <v>600000</v>
          </cell>
          <cell r="T50">
            <v>650000</v>
          </cell>
          <cell r="U50">
            <v>700000</v>
          </cell>
          <cell r="V50">
            <v>800000</v>
          </cell>
          <cell r="W50">
            <v>850000</v>
          </cell>
          <cell r="X50">
            <v>800000</v>
          </cell>
          <cell r="Y50">
            <v>700000</v>
          </cell>
          <cell r="Z50">
            <v>735000</v>
          </cell>
          <cell r="AA50">
            <v>900000</v>
          </cell>
          <cell r="AB50">
            <v>1000000</v>
          </cell>
          <cell r="AC50">
            <v>1000000</v>
          </cell>
        </row>
        <row r="51">
          <cell r="A51" t="str">
            <v>Oth_market_sec_new</v>
          </cell>
          <cell r="J51">
            <v>0</v>
          </cell>
          <cell r="K51">
            <v>0</v>
          </cell>
          <cell r="L51">
            <v>0</v>
          </cell>
          <cell r="M51">
            <v>1477233.4821675532</v>
          </cell>
          <cell r="N51">
            <v>2308888.2719614767</v>
          </cell>
          <cell r="O51">
            <v>1543249.9244946986</v>
          </cell>
          <cell r="P51">
            <v>1572948.5770444442</v>
          </cell>
          <cell r="Q51">
            <v>1771792.8182525914</v>
          </cell>
          <cell r="R51">
            <v>1896142.8589174841</v>
          </cell>
          <cell r="S51">
            <v>1966289.0666601676</v>
          </cell>
          <cell r="T51">
            <v>1844931.4494631924</v>
          </cell>
          <cell r="U51">
            <v>1903035.854860289</v>
          </cell>
          <cell r="V51">
            <v>1401743.9731624015</v>
          </cell>
          <cell r="W51">
            <v>1393434.9656951763</v>
          </cell>
          <cell r="X51">
            <v>1606201.7064375225</v>
          </cell>
          <cell r="Y51">
            <v>2014547.4609225411</v>
          </cell>
          <cell r="Z51">
            <v>2308888.2719616592</v>
          </cell>
          <cell r="AA51">
            <v>3405754.1492266338</v>
          </cell>
          <cell r="AB51">
            <v>5008630.4087063335</v>
          </cell>
          <cell r="AC51">
            <v>6835407.4031664021</v>
          </cell>
        </row>
        <row r="52">
          <cell r="A52" t="str">
            <v>Check_pet_book_cash</v>
          </cell>
          <cell r="H52" t="str">
            <v>ManOldData, ManInpFin</v>
          </cell>
          <cell r="J52">
            <v>626538</v>
          </cell>
          <cell r="K52">
            <v>909728</v>
          </cell>
          <cell r="L52">
            <v>355000</v>
          </cell>
          <cell r="M52">
            <v>350000</v>
          </cell>
          <cell r="N52">
            <v>350000</v>
          </cell>
          <cell r="O52">
            <v>350000</v>
          </cell>
          <cell r="P52">
            <v>350000</v>
          </cell>
          <cell r="Q52">
            <v>350000</v>
          </cell>
          <cell r="R52">
            <v>350000</v>
          </cell>
          <cell r="S52">
            <v>350000</v>
          </cell>
          <cell r="T52">
            <v>350000</v>
          </cell>
          <cell r="U52">
            <v>350000</v>
          </cell>
          <cell r="V52">
            <v>350000</v>
          </cell>
          <cell r="W52">
            <v>350000</v>
          </cell>
          <cell r="X52">
            <v>350000</v>
          </cell>
          <cell r="Y52">
            <v>350000</v>
          </cell>
          <cell r="Z52">
            <v>350000</v>
          </cell>
          <cell r="AA52">
            <v>350000</v>
          </cell>
          <cell r="AB52">
            <v>350000</v>
          </cell>
          <cell r="AC52">
            <v>350000</v>
          </cell>
        </row>
        <row r="53">
          <cell r="A53" t="str">
            <v>Check_pet_book_cash_inp</v>
          </cell>
          <cell r="B53" t="str">
            <v>BL0810</v>
          </cell>
          <cell r="C53" t="str">
            <v>B</v>
          </cell>
          <cell r="D53">
            <v>550</v>
          </cell>
          <cell r="E53" t="str">
            <v>Checks, petty cash, cash in books</v>
          </cell>
          <cell r="J53">
            <v>0</v>
          </cell>
          <cell r="K53">
            <v>0</v>
          </cell>
          <cell r="L53">
            <v>0</v>
          </cell>
          <cell r="M53">
            <v>350000</v>
          </cell>
          <cell r="N53">
            <v>350000</v>
          </cell>
          <cell r="O53">
            <v>350000</v>
          </cell>
          <cell r="P53">
            <v>350000</v>
          </cell>
          <cell r="Q53">
            <v>350000</v>
          </cell>
          <cell r="R53">
            <v>350000</v>
          </cell>
          <cell r="S53">
            <v>350000</v>
          </cell>
          <cell r="T53">
            <v>350000</v>
          </cell>
          <cell r="U53">
            <v>350000</v>
          </cell>
          <cell r="V53">
            <v>350000</v>
          </cell>
          <cell r="W53">
            <v>350000</v>
          </cell>
          <cell r="X53">
            <v>350000</v>
          </cell>
          <cell r="Y53">
            <v>350000</v>
          </cell>
          <cell r="Z53">
            <v>350000</v>
          </cell>
          <cell r="AA53">
            <v>350000</v>
          </cell>
          <cell r="AB53">
            <v>350000</v>
          </cell>
          <cell r="AC53">
            <v>350000</v>
          </cell>
        </row>
        <row r="54">
          <cell r="A54" t="str">
            <v>Check_pet_book_cash_new</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A55" t="str">
            <v>Prep_exp_def_charg_tax</v>
          </cell>
          <cell r="B55" t="str">
            <v>BL0910</v>
          </cell>
          <cell r="C55" t="str">
            <v>B</v>
          </cell>
          <cell r="D55">
            <v>560</v>
          </cell>
          <cell r="E55" t="str">
            <v>Prepaid exp., deferred charges/tax</v>
          </cell>
          <cell r="H55" t="str">
            <v>ManOldData, ManInpFin</v>
          </cell>
          <cell r="J55">
            <v>20077</v>
          </cell>
          <cell r="K55">
            <v>100442</v>
          </cell>
          <cell r="L55">
            <v>15000</v>
          </cell>
          <cell r="M55">
            <v>76614.539999999994</v>
          </cell>
          <cell r="N55">
            <v>52778.26</v>
          </cell>
          <cell r="O55">
            <v>52778.26</v>
          </cell>
          <cell r="P55">
            <v>52778.26</v>
          </cell>
          <cell r="Q55">
            <v>52778.26</v>
          </cell>
          <cell r="R55">
            <v>52778.26</v>
          </cell>
          <cell r="S55">
            <v>52778.26</v>
          </cell>
          <cell r="T55">
            <v>52778.26</v>
          </cell>
          <cell r="U55">
            <v>52778.26</v>
          </cell>
          <cell r="V55">
            <v>52778.26</v>
          </cell>
          <cell r="W55">
            <v>52778.26</v>
          </cell>
          <cell r="X55">
            <v>52778.26</v>
          </cell>
          <cell r="Y55">
            <v>52778.26</v>
          </cell>
          <cell r="Z55">
            <v>52778.26</v>
          </cell>
          <cell r="AA55">
            <v>28948.835600000002</v>
          </cell>
          <cell r="AB55">
            <v>21436.449228000001</v>
          </cell>
          <cell r="AC55">
            <v>21398.381675640001</v>
          </cell>
        </row>
        <row r="56">
          <cell r="A56" t="str">
            <v>Total assets</v>
          </cell>
          <cell r="B56" t="str">
            <v>BL9920</v>
          </cell>
          <cell r="C56" t="str">
            <v>B</v>
          </cell>
          <cell r="D56">
            <v>570</v>
          </cell>
          <cell r="E56" t="str">
            <v>Total assets</v>
          </cell>
          <cell r="H56" t="str">
            <v>BalanceSheet</v>
          </cell>
          <cell r="J56">
            <v>9979396</v>
          </cell>
          <cell r="K56">
            <v>13945176</v>
          </cell>
          <cell r="L56">
            <v>14931758.403497554</v>
          </cell>
          <cell r="M56">
            <v>15176044.185173951</v>
          </cell>
          <cell r="N56">
            <v>15984988.203361245</v>
          </cell>
          <cell r="O56">
            <v>15188420.820066979</v>
          </cell>
          <cell r="P56">
            <v>15298582.964223834</v>
          </cell>
          <cell r="Q56">
            <v>15397836.26533979</v>
          </cell>
          <cell r="R56">
            <v>15507097.47160296</v>
          </cell>
          <cell r="S56">
            <v>15622053.601223305</v>
          </cell>
          <cell r="T56">
            <v>15731666.896492053</v>
          </cell>
          <cell r="U56">
            <v>15866877.678557178</v>
          </cell>
          <cell r="V56">
            <v>15471812.568118334</v>
          </cell>
          <cell r="W56">
            <v>15577071.164356483</v>
          </cell>
          <cell r="X56">
            <v>15696435.15358266</v>
          </cell>
          <cell r="Y56">
            <v>15834953.17809684</v>
          </cell>
          <cell r="Z56">
            <v>15984988.203361427</v>
          </cell>
          <cell r="AA56">
            <v>17078655.518052887</v>
          </cell>
          <cell r="AB56">
            <v>18258426.559271391</v>
          </cell>
          <cell r="AC56">
            <v>19642446.975802667</v>
          </cell>
        </row>
        <row r="57">
          <cell r="A57" t="str">
            <v>Shareho_equ</v>
          </cell>
          <cell r="B57" t="str">
            <v>BL9930</v>
          </cell>
          <cell r="C57" t="str">
            <v>B</v>
          </cell>
          <cell r="D57">
            <v>580</v>
          </cell>
          <cell r="E57" t="str">
            <v>Shareholders equity</v>
          </cell>
          <cell r="H57" t="str">
            <v>BalanceSheet</v>
          </cell>
          <cell r="J57">
            <v>8486054</v>
          </cell>
          <cell r="K57">
            <v>11365054</v>
          </cell>
          <cell r="L57">
            <v>13709557.98469647</v>
          </cell>
          <cell r="M57">
            <v>13067836.786209488</v>
          </cell>
          <cell r="N57">
            <v>14165884.062324293</v>
          </cell>
          <cell r="O57">
            <v>13194973.679030025</v>
          </cell>
          <cell r="P57">
            <v>13325012.82318688</v>
          </cell>
          <cell r="Q57">
            <v>13444142.124302836</v>
          </cell>
          <cell r="R57">
            <v>13569039.330566006</v>
          </cell>
          <cell r="S57">
            <v>13699631.460186351</v>
          </cell>
          <cell r="T57">
            <v>13824880.755455099</v>
          </cell>
          <cell r="U57">
            <v>13975727.537520226</v>
          </cell>
          <cell r="V57">
            <v>13606298.427081382</v>
          </cell>
          <cell r="W57">
            <v>13737193.023319529</v>
          </cell>
          <cell r="X57">
            <v>13882193.012545709</v>
          </cell>
          <cell r="Y57">
            <v>14026347.037059886</v>
          </cell>
          <cell r="Z57">
            <v>14165884.062324475</v>
          </cell>
          <cell r="AA57">
            <v>15257953.85568852</v>
          </cell>
          <cell r="AB57">
            <v>16442344.00769053</v>
          </cell>
          <cell r="AC57">
            <v>17806521.031458247</v>
          </cell>
        </row>
        <row r="58">
          <cell r="A58" t="str">
            <v>Cap_Stock</v>
          </cell>
          <cell r="B58" t="str">
            <v>BL1010</v>
          </cell>
          <cell r="C58" t="str">
            <v>B</v>
          </cell>
          <cell r="D58">
            <v>590</v>
          </cell>
          <cell r="E58" t="str">
            <v>Capital Stock</v>
          </cell>
          <cell r="H58" t="str">
            <v>ManOldData, ManInpFin</v>
          </cell>
          <cell r="J58">
            <v>7392738</v>
          </cell>
          <cell r="K58">
            <v>7392738</v>
          </cell>
          <cell r="L58">
            <v>7392738</v>
          </cell>
          <cell r="M58">
            <v>7392738</v>
          </cell>
          <cell r="N58">
            <v>7392738</v>
          </cell>
          <cell r="O58">
            <v>7392738</v>
          </cell>
          <cell r="P58">
            <v>7392738</v>
          </cell>
          <cell r="Q58">
            <v>7392738</v>
          </cell>
          <cell r="R58">
            <v>7392738</v>
          </cell>
          <cell r="S58">
            <v>7392738</v>
          </cell>
          <cell r="T58">
            <v>7392738</v>
          </cell>
          <cell r="U58">
            <v>7392738</v>
          </cell>
          <cell r="V58">
            <v>7392738</v>
          </cell>
          <cell r="W58">
            <v>7392738</v>
          </cell>
          <cell r="X58">
            <v>7392738</v>
          </cell>
          <cell r="Y58">
            <v>7392738</v>
          </cell>
          <cell r="Z58">
            <v>7392738</v>
          </cell>
          <cell r="AA58">
            <v>7392738</v>
          </cell>
          <cell r="AB58">
            <v>7392738</v>
          </cell>
          <cell r="AC58">
            <v>7392738</v>
          </cell>
        </row>
        <row r="59">
          <cell r="A59" t="str">
            <v>Add_paidin_cap_ret_Earn</v>
          </cell>
          <cell r="B59" t="str">
            <v>BL9070</v>
          </cell>
          <cell r="C59" t="str">
            <v>B</v>
          </cell>
          <cell r="D59">
            <v>600</v>
          </cell>
          <cell r="E59" t="str">
            <v>Add. paid-In capital a. ret. Earning</v>
          </cell>
          <cell r="H59" t="str">
            <v>BalanceSheet</v>
          </cell>
          <cell r="J59">
            <v>81841</v>
          </cell>
          <cell r="K59">
            <v>1349409</v>
          </cell>
          <cell r="L59">
            <v>1309145</v>
          </cell>
          <cell r="M59">
            <v>1929822</v>
          </cell>
          <cell r="N59">
            <v>3399545.9962094873</v>
          </cell>
          <cell r="O59">
            <v>1952363</v>
          </cell>
          <cell r="P59">
            <v>1974904</v>
          </cell>
          <cell r="Q59">
            <v>1997445</v>
          </cell>
          <cell r="R59">
            <v>2019986</v>
          </cell>
          <cell r="S59">
            <v>2042527</v>
          </cell>
          <cell r="T59">
            <v>2065068</v>
          </cell>
          <cell r="U59">
            <v>2087609</v>
          </cell>
          <cell r="V59">
            <v>3309381.9962094873</v>
          </cell>
          <cell r="W59">
            <v>3331922.9962094873</v>
          </cell>
          <cell r="X59">
            <v>3354463.9962094873</v>
          </cell>
          <cell r="Y59">
            <v>3377004.9962094873</v>
          </cell>
          <cell r="Z59">
            <v>3399545.9962094873</v>
          </cell>
          <cell r="AA59">
            <v>4678827.3523242939</v>
          </cell>
          <cell r="AB59">
            <v>6041389.1456885207</v>
          </cell>
          <cell r="AC59">
            <v>7496271.2976905303</v>
          </cell>
        </row>
        <row r="60">
          <cell r="A60" t="str">
            <v>Add_paidin_ cap</v>
          </cell>
          <cell r="B60" t="str">
            <v>BL1110</v>
          </cell>
          <cell r="C60" t="str">
            <v>B</v>
          </cell>
          <cell r="D60">
            <v>610</v>
          </cell>
          <cell r="E60" t="str">
            <v>Additional paid-in capital</v>
          </cell>
          <cell r="H60" t="str">
            <v>BalanceSheet</v>
          </cell>
          <cell r="J60">
            <v>1281848.6152467611</v>
          </cell>
          <cell r="K60">
            <v>81841</v>
          </cell>
          <cell r="L60">
            <v>1612093</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A61" t="str">
            <v>Ret_earn_free</v>
          </cell>
          <cell r="H61" t="str">
            <v>ManOldData, ManInpFin</v>
          </cell>
          <cell r="J61">
            <v>0</v>
          </cell>
          <cell r="K61">
            <v>1267568</v>
          </cell>
          <cell r="L61">
            <v>337443.57710527629</v>
          </cell>
          <cell r="M61">
            <v>1538060</v>
          </cell>
          <cell r="N61">
            <v>1808552</v>
          </cell>
          <cell r="O61">
            <v>1560601</v>
          </cell>
          <cell r="P61">
            <v>1583142</v>
          </cell>
          <cell r="Q61">
            <v>1605683</v>
          </cell>
          <cell r="R61">
            <v>1628224</v>
          </cell>
          <cell r="S61">
            <v>1650765</v>
          </cell>
          <cell r="T61">
            <v>1673306</v>
          </cell>
          <cell r="U61">
            <v>1695847</v>
          </cell>
          <cell r="V61">
            <v>1718388</v>
          </cell>
          <cell r="W61">
            <v>1740929</v>
          </cell>
          <cell r="X61">
            <v>1763470</v>
          </cell>
          <cell r="Y61">
            <v>1786011</v>
          </cell>
          <cell r="Z61">
            <v>1808552</v>
          </cell>
          <cell r="AA61">
            <v>2079044</v>
          </cell>
          <cell r="AB61">
            <v>2349536</v>
          </cell>
          <cell r="AC61">
            <v>2620028</v>
          </cell>
        </row>
        <row r="62">
          <cell r="A62" t="str">
            <v>Ret_earn_reserv_lav</v>
          </cell>
          <cell r="J62">
            <v>0</v>
          </cell>
          <cell r="K62">
            <v>0</v>
          </cell>
          <cell r="L62">
            <v>0</v>
          </cell>
          <cell r="M62">
            <v>15496.050000000001</v>
          </cell>
          <cell r="N62">
            <v>102235.18931047439</v>
          </cell>
          <cell r="O62">
            <v>0</v>
          </cell>
          <cell r="P62">
            <v>0</v>
          </cell>
          <cell r="Q62">
            <v>0</v>
          </cell>
          <cell r="R62">
            <v>0</v>
          </cell>
          <cell r="S62">
            <v>0</v>
          </cell>
          <cell r="T62">
            <v>0</v>
          </cell>
          <cell r="U62">
            <v>0</v>
          </cell>
          <cell r="V62">
            <v>86739.139310474391</v>
          </cell>
          <cell r="W62">
            <v>86739.139310474391</v>
          </cell>
          <cell r="X62">
            <v>86739.139310474391</v>
          </cell>
          <cell r="Y62">
            <v>86739.139310474391</v>
          </cell>
          <cell r="Z62">
            <v>86739.139310474391</v>
          </cell>
          <cell r="AA62">
            <v>168419.04261621472</v>
          </cell>
          <cell r="AB62">
            <v>254262.96778442606</v>
          </cell>
          <cell r="AC62">
            <v>344722.91088452656</v>
          </cell>
        </row>
        <row r="63">
          <cell r="A63" t="str">
            <v>Ret_earn_inp</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A64" t="str">
            <v>Ret_earn</v>
          </cell>
          <cell r="B64" t="str">
            <v>BL1120</v>
          </cell>
          <cell r="C64" t="str">
            <v>B</v>
          </cell>
          <cell r="D64">
            <v>620</v>
          </cell>
          <cell r="E64" t="str">
            <v>Retained earnings</v>
          </cell>
          <cell r="H64" t="str">
            <v>ManOldData, ManInpFin</v>
          </cell>
          <cell r="J64">
            <v>0</v>
          </cell>
          <cell r="K64">
            <v>1267568</v>
          </cell>
          <cell r="L64">
            <v>493168</v>
          </cell>
          <cell r="M64">
            <v>1929822</v>
          </cell>
          <cell r="N64">
            <v>3399545.9962094873</v>
          </cell>
          <cell r="O64">
            <v>1952363</v>
          </cell>
          <cell r="P64">
            <v>1974904</v>
          </cell>
          <cell r="Q64">
            <v>1997445</v>
          </cell>
          <cell r="R64">
            <v>2019986</v>
          </cell>
          <cell r="S64">
            <v>2042527</v>
          </cell>
          <cell r="T64">
            <v>2065068</v>
          </cell>
          <cell r="U64">
            <v>2087609</v>
          </cell>
          <cell r="V64">
            <v>3309381.9962094873</v>
          </cell>
          <cell r="W64">
            <v>3331922.9962094873</v>
          </cell>
          <cell r="X64">
            <v>3354463.9962094873</v>
          </cell>
          <cell r="Y64">
            <v>3377004.9962094873</v>
          </cell>
          <cell r="Z64">
            <v>3399545.9962094873</v>
          </cell>
          <cell r="AA64">
            <v>4678827.3523242939</v>
          </cell>
          <cell r="AB64">
            <v>6041389.1456885207</v>
          </cell>
          <cell r="AC64">
            <v>7496271.2976905303</v>
          </cell>
        </row>
        <row r="65">
          <cell r="A65" t="str">
            <v>Diff_res_curr</v>
          </cell>
          <cell r="B65" t="str">
            <v>BL1210</v>
          </cell>
          <cell r="C65" t="str">
            <v>B</v>
          </cell>
          <cell r="D65">
            <v>630</v>
          </cell>
          <cell r="E65" t="str">
            <v>Difference resulting from currency</v>
          </cell>
          <cell r="H65" t="str">
            <v>ManOldData, ManInpFin</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A66" t="str">
            <v>Min_int</v>
          </cell>
          <cell r="B66" t="str">
            <v>BL1410</v>
          </cell>
          <cell r="C66" t="str">
            <v>B</v>
          </cell>
          <cell r="D66">
            <v>650</v>
          </cell>
          <cell r="E66" t="str">
            <v>Minority interest</v>
          </cell>
          <cell r="H66" t="str">
            <v>ManOldData, ManInpFin</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A67" t="str">
            <v>Differences resulting from captial con</v>
          </cell>
          <cell r="B67" t="str">
            <v>BL1510</v>
          </cell>
          <cell r="C67" t="str">
            <v>B</v>
          </cell>
          <cell r="D67">
            <v>660</v>
          </cell>
          <cell r="E67" t="str">
            <v>Differences resulting from captial con</v>
          </cell>
          <cell r="H67" t="str">
            <v>ManOldData, ManInpFin</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row>
        <row r="68">
          <cell r="A68" t="str">
            <v>Spez_res</v>
          </cell>
          <cell r="B68" t="str">
            <v>BL1610</v>
          </cell>
          <cell r="C68" t="str">
            <v>B</v>
          </cell>
          <cell r="D68">
            <v>670</v>
          </cell>
          <cell r="E68" t="str">
            <v>Spezial reserves</v>
          </cell>
          <cell r="H68" t="str">
            <v>ManOldData, ManInpFin</v>
          </cell>
          <cell r="J68">
            <v>0</v>
          </cell>
          <cell r="K68">
            <v>2312986</v>
          </cell>
          <cell r="L68">
            <v>2639222</v>
          </cell>
          <cell r="M68">
            <v>2010494</v>
          </cell>
          <cell r="N68">
            <v>1740002</v>
          </cell>
          <cell r="O68">
            <v>1987953</v>
          </cell>
          <cell r="P68">
            <v>1965412</v>
          </cell>
          <cell r="Q68">
            <v>1942871</v>
          </cell>
          <cell r="R68">
            <v>1920330</v>
          </cell>
          <cell r="S68">
            <v>1897789</v>
          </cell>
          <cell r="T68">
            <v>1875248</v>
          </cell>
          <cell r="U68">
            <v>1852707</v>
          </cell>
          <cell r="V68">
            <v>1830166</v>
          </cell>
          <cell r="W68">
            <v>1807625</v>
          </cell>
          <cell r="X68">
            <v>1785084</v>
          </cell>
          <cell r="Y68">
            <v>1762543</v>
          </cell>
          <cell r="Z68">
            <v>1740002</v>
          </cell>
          <cell r="AA68">
            <v>1469510</v>
          </cell>
          <cell r="AB68">
            <v>1199018</v>
          </cell>
          <cell r="AC68">
            <v>928526</v>
          </cell>
        </row>
        <row r="69">
          <cell r="A69" t="str">
            <v>Spez_res_inp</v>
          </cell>
          <cell r="J69">
            <v>0</v>
          </cell>
          <cell r="K69">
            <v>0</v>
          </cell>
          <cell r="L69">
            <v>0</v>
          </cell>
          <cell r="M69">
            <v>-32000</v>
          </cell>
          <cell r="N69">
            <v>-32000</v>
          </cell>
          <cell r="O69">
            <v>-32000</v>
          </cell>
          <cell r="P69">
            <v>-32000</v>
          </cell>
          <cell r="Q69">
            <v>-32000</v>
          </cell>
          <cell r="R69">
            <v>-32000</v>
          </cell>
          <cell r="S69">
            <v>-32000</v>
          </cell>
          <cell r="T69">
            <v>-32000</v>
          </cell>
          <cell r="U69">
            <v>-32000</v>
          </cell>
          <cell r="V69">
            <v>-32000</v>
          </cell>
          <cell r="W69">
            <v>-32000</v>
          </cell>
          <cell r="X69">
            <v>-32000</v>
          </cell>
          <cell r="Y69">
            <v>-32000</v>
          </cell>
          <cell r="Z69">
            <v>-32000</v>
          </cell>
          <cell r="AA69">
            <v>-32000</v>
          </cell>
          <cell r="AB69">
            <v>-32000</v>
          </cell>
          <cell r="AC69">
            <v>-32000</v>
          </cell>
        </row>
        <row r="70">
          <cell r="A70" t="str">
            <v>Spez_res_asapraisl_dot</v>
          </cell>
          <cell r="J70">
            <v>0</v>
          </cell>
          <cell r="K70">
            <v>0</v>
          </cell>
          <cell r="L70">
            <v>0</v>
          </cell>
          <cell r="M70">
            <v>2042494</v>
          </cell>
          <cell r="N70">
            <v>1772002</v>
          </cell>
          <cell r="O70">
            <v>2019953</v>
          </cell>
          <cell r="P70">
            <v>1997412</v>
          </cell>
          <cell r="Q70">
            <v>1974871</v>
          </cell>
          <cell r="R70">
            <v>1952330</v>
          </cell>
          <cell r="S70">
            <v>1929789</v>
          </cell>
          <cell r="T70">
            <v>1907248</v>
          </cell>
          <cell r="U70">
            <v>1884707</v>
          </cell>
          <cell r="V70">
            <v>1862166</v>
          </cell>
          <cell r="W70">
            <v>1839625</v>
          </cell>
          <cell r="X70">
            <v>1817084</v>
          </cell>
          <cell r="Y70">
            <v>1794543</v>
          </cell>
          <cell r="Z70">
            <v>1772002</v>
          </cell>
          <cell r="AA70">
            <v>1501510</v>
          </cell>
          <cell r="AB70">
            <v>1231018</v>
          </cell>
          <cell r="AC70">
            <v>960526</v>
          </cell>
        </row>
        <row r="71">
          <cell r="A71" t="str">
            <v>Spez_res_asapraisl_divid</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A72" t="str">
            <v>Accruals</v>
          </cell>
          <cell r="B72" t="str">
            <v>BL9080</v>
          </cell>
          <cell r="C72" t="str">
            <v>B</v>
          </cell>
          <cell r="D72">
            <v>680</v>
          </cell>
          <cell r="E72" t="str">
            <v>Accruals</v>
          </cell>
          <cell r="H72" t="str">
            <v>BalanceSheet</v>
          </cell>
          <cell r="J72">
            <v>74300</v>
          </cell>
          <cell r="K72">
            <v>126215</v>
          </cell>
          <cell r="L72">
            <v>75000</v>
          </cell>
          <cell r="M72">
            <v>874341</v>
          </cell>
          <cell r="N72">
            <v>823063.9</v>
          </cell>
          <cell r="O72">
            <v>867406.9</v>
          </cell>
          <cell r="P72">
            <v>857529.9</v>
          </cell>
          <cell r="Q72">
            <v>847653.9</v>
          </cell>
          <cell r="R72">
            <v>842017.9</v>
          </cell>
          <cell r="S72">
            <v>836381.9</v>
          </cell>
          <cell r="T72">
            <v>830745.9</v>
          </cell>
          <cell r="U72">
            <v>825109.9</v>
          </cell>
          <cell r="V72">
            <v>819473.9</v>
          </cell>
          <cell r="W72">
            <v>813837.9</v>
          </cell>
          <cell r="X72">
            <v>808201.9</v>
          </cell>
          <cell r="Y72">
            <v>802565.9</v>
          </cell>
          <cell r="Z72">
            <v>823063.9</v>
          </cell>
          <cell r="AA72">
            <v>758524.09</v>
          </cell>
          <cell r="AB72">
            <v>694141.24900000007</v>
          </cell>
          <cell r="AC72">
            <v>629923.46140000003</v>
          </cell>
        </row>
        <row r="73">
          <cell r="A73" t="str">
            <v>Pens_sim_oblig_ext</v>
          </cell>
          <cell r="B73" t="str">
            <v>BL1710.extern</v>
          </cell>
          <cell r="D73">
            <v>690</v>
          </cell>
          <cell r="E73" t="str">
            <v xml:space="preserve">         I. Pensions and similar obligations - extern</v>
          </cell>
          <cell r="H73" t="str">
            <v>ManOldData, ManInpFin</v>
          </cell>
          <cell r="J73">
            <v>0</v>
          </cell>
          <cell r="K73">
            <v>74300</v>
          </cell>
          <cell r="L73">
            <v>75000</v>
          </cell>
          <cell r="M73">
            <v>80269</v>
          </cell>
          <cell r="N73">
            <v>80269</v>
          </cell>
          <cell r="O73">
            <v>80269</v>
          </cell>
          <cell r="P73">
            <v>80269</v>
          </cell>
          <cell r="Q73">
            <v>80269</v>
          </cell>
          <cell r="R73">
            <v>80269</v>
          </cell>
          <cell r="S73">
            <v>80269</v>
          </cell>
          <cell r="T73">
            <v>80269</v>
          </cell>
          <cell r="U73">
            <v>80269</v>
          </cell>
          <cell r="V73">
            <v>80269</v>
          </cell>
          <cell r="W73">
            <v>80269</v>
          </cell>
          <cell r="X73">
            <v>80269</v>
          </cell>
          <cell r="Y73">
            <v>80269</v>
          </cell>
          <cell r="Z73">
            <v>80269</v>
          </cell>
          <cell r="AA73">
            <v>80269</v>
          </cell>
          <cell r="AB73">
            <v>80269</v>
          </cell>
          <cell r="AC73">
            <v>80269</v>
          </cell>
        </row>
        <row r="74">
          <cell r="A74" t="str">
            <v>Pens_sim_oblig_int</v>
          </cell>
          <cell r="B74" t="str">
            <v>BL1710.intern</v>
          </cell>
          <cell r="D74">
            <v>700</v>
          </cell>
          <cell r="E74" t="str">
            <v xml:space="preserve">         I. Pensions and similar obligations - intern</v>
          </cell>
          <cell r="H74" t="str">
            <v>ManOldData, ManInpFin</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A75" t="str">
            <v>Pens_sim_oblig</v>
          </cell>
          <cell r="B75" t="str">
            <v>BL1710</v>
          </cell>
          <cell r="C75" t="str">
            <v>B</v>
          </cell>
          <cell r="D75">
            <v>710</v>
          </cell>
          <cell r="E75" t="str">
            <v>Pensions and similar obligations</v>
          </cell>
          <cell r="H75" t="str">
            <v>BalanceSheet</v>
          </cell>
          <cell r="J75">
            <v>0</v>
          </cell>
          <cell r="K75">
            <v>74300</v>
          </cell>
          <cell r="L75">
            <v>75000</v>
          </cell>
          <cell r="M75">
            <v>80269</v>
          </cell>
          <cell r="N75">
            <v>80269</v>
          </cell>
          <cell r="O75">
            <v>80269</v>
          </cell>
          <cell r="P75">
            <v>80269</v>
          </cell>
          <cell r="Q75">
            <v>80269</v>
          </cell>
          <cell r="R75">
            <v>80269</v>
          </cell>
          <cell r="S75">
            <v>80269</v>
          </cell>
          <cell r="T75">
            <v>80269</v>
          </cell>
          <cell r="U75">
            <v>80269</v>
          </cell>
          <cell r="V75">
            <v>80269</v>
          </cell>
          <cell r="W75">
            <v>80269</v>
          </cell>
          <cell r="X75">
            <v>80269</v>
          </cell>
          <cell r="Y75">
            <v>80269</v>
          </cell>
          <cell r="Z75">
            <v>80269</v>
          </cell>
          <cell r="AA75">
            <v>80269</v>
          </cell>
          <cell r="AB75">
            <v>80269</v>
          </cell>
          <cell r="AC75">
            <v>80269</v>
          </cell>
        </row>
        <row r="76">
          <cell r="A76" t="str">
            <v>Tax_acc_ext</v>
          </cell>
          <cell r="B76" t="str">
            <v>BL1720.extern</v>
          </cell>
          <cell r="D76">
            <v>720</v>
          </cell>
          <cell r="E76" t="str">
            <v xml:space="preserve">         II. Tax accruals - extern</v>
          </cell>
          <cell r="H76" t="str">
            <v>ManOldData, ManInpFin</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A77" t="str">
            <v>Tax_acc_int</v>
          </cell>
          <cell r="B77" t="str">
            <v>BL1720.intern</v>
          </cell>
          <cell r="D77">
            <v>730</v>
          </cell>
          <cell r="E77" t="str">
            <v xml:space="preserve">         II. Tax accruals - intern</v>
          </cell>
          <cell r="H77" t="str">
            <v>ManOldData, ManInpFin</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A78" t="str">
            <v>Tax accruals</v>
          </cell>
          <cell r="B78" t="str">
            <v>BL1720</v>
          </cell>
          <cell r="C78" t="str">
            <v>B</v>
          </cell>
          <cell r="D78">
            <v>740</v>
          </cell>
          <cell r="E78" t="str">
            <v>Tax accruals</v>
          </cell>
          <cell r="H78" t="str">
            <v>BalanceSheet</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A79" t="str">
            <v>oth_acc_ext</v>
          </cell>
          <cell r="B79" t="str">
            <v>BL1730.extern</v>
          </cell>
          <cell r="D79">
            <v>750</v>
          </cell>
          <cell r="E79" t="str">
            <v xml:space="preserve">         III. Other accruals - extern</v>
          </cell>
          <cell r="H79" t="str">
            <v>ManOldData, ManInpFin</v>
          </cell>
          <cell r="J79">
            <v>74300</v>
          </cell>
          <cell r="K79">
            <v>51915</v>
          </cell>
          <cell r="L79">
            <v>0</v>
          </cell>
          <cell r="M79">
            <v>794072</v>
          </cell>
          <cell r="N79">
            <v>742794.9</v>
          </cell>
          <cell r="O79">
            <v>787137.9</v>
          </cell>
          <cell r="P79">
            <v>777260.9</v>
          </cell>
          <cell r="Q79">
            <v>767384.9</v>
          </cell>
          <cell r="R79">
            <v>761748.9</v>
          </cell>
          <cell r="S79">
            <v>756112.9</v>
          </cell>
          <cell r="T79">
            <v>750476.9</v>
          </cell>
          <cell r="U79">
            <v>744840.9</v>
          </cell>
          <cell r="V79">
            <v>739204.9</v>
          </cell>
          <cell r="W79">
            <v>733568.9</v>
          </cell>
          <cell r="X79">
            <v>727932.9</v>
          </cell>
          <cell r="Y79">
            <v>722296.9</v>
          </cell>
          <cell r="Z79">
            <v>742794.9</v>
          </cell>
          <cell r="AA79">
            <v>678255.09</v>
          </cell>
          <cell r="AB79">
            <v>613872.24900000007</v>
          </cell>
          <cell r="AC79">
            <v>549654.46140000003</v>
          </cell>
        </row>
        <row r="80">
          <cell r="A80" t="str">
            <v>oth_acc_int</v>
          </cell>
          <cell r="B80" t="str">
            <v>BL1730.intern</v>
          </cell>
          <cell r="D80">
            <v>760</v>
          </cell>
          <cell r="E80" t="str">
            <v xml:space="preserve">         III. Other accruals - intern</v>
          </cell>
          <cell r="H80" t="str">
            <v>ManOldData, ManInpFin</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A81" t="str">
            <v>Oth_accruals</v>
          </cell>
          <cell r="B81" t="str">
            <v>BL1730</v>
          </cell>
          <cell r="C81" t="str">
            <v>B</v>
          </cell>
          <cell r="D81">
            <v>770</v>
          </cell>
          <cell r="E81" t="str">
            <v>Other accruals</v>
          </cell>
          <cell r="H81" t="str">
            <v>BalanceSheet</v>
          </cell>
          <cell r="J81">
            <v>74300</v>
          </cell>
          <cell r="K81">
            <v>51915</v>
          </cell>
          <cell r="L81">
            <v>0</v>
          </cell>
          <cell r="M81">
            <v>794072</v>
          </cell>
          <cell r="N81">
            <v>742794.9</v>
          </cell>
          <cell r="O81">
            <v>787137.9</v>
          </cell>
          <cell r="P81">
            <v>777260.9</v>
          </cell>
          <cell r="Q81">
            <v>767384.9</v>
          </cell>
          <cell r="R81">
            <v>761748.9</v>
          </cell>
          <cell r="S81">
            <v>756112.9</v>
          </cell>
          <cell r="T81">
            <v>750476.9</v>
          </cell>
          <cell r="U81">
            <v>744840.9</v>
          </cell>
          <cell r="V81">
            <v>739204.9</v>
          </cell>
          <cell r="W81">
            <v>733568.9</v>
          </cell>
          <cell r="X81">
            <v>727932.9</v>
          </cell>
          <cell r="Y81">
            <v>722296.9</v>
          </cell>
          <cell r="Z81">
            <v>742794.9</v>
          </cell>
          <cell r="AA81">
            <v>678255.09</v>
          </cell>
          <cell r="AB81">
            <v>613872.24900000007</v>
          </cell>
          <cell r="AC81">
            <v>549654.46140000003</v>
          </cell>
        </row>
        <row r="82">
          <cell r="A82" t="str">
            <v>Liabilities</v>
          </cell>
          <cell r="B82" t="str">
            <v>BL9100</v>
          </cell>
          <cell r="C82" t="str">
            <v>B</v>
          </cell>
          <cell r="D82">
            <v>780</v>
          </cell>
          <cell r="E82" t="str">
            <v>Liabilities</v>
          </cell>
          <cell r="H82" t="str">
            <v>BalanceSheet</v>
          </cell>
          <cell r="J82">
            <v>1316336</v>
          </cell>
          <cell r="K82">
            <v>1661747</v>
          </cell>
          <cell r="L82">
            <v>997200</v>
          </cell>
          <cell r="M82">
            <v>1075374.3989644651</v>
          </cell>
          <cell r="N82">
            <v>829625.24103695306</v>
          </cell>
          <cell r="O82">
            <v>959625.24103695306</v>
          </cell>
          <cell r="P82">
            <v>949625.24103695306</v>
          </cell>
          <cell r="Q82">
            <v>939625.24103695306</v>
          </cell>
          <cell r="R82">
            <v>929625.24103695306</v>
          </cell>
          <cell r="S82">
            <v>919625.24103695306</v>
          </cell>
          <cell r="T82">
            <v>909625.24103695306</v>
          </cell>
          <cell r="U82">
            <v>899625.24103695306</v>
          </cell>
          <cell r="V82">
            <v>879625.24103695306</v>
          </cell>
          <cell r="W82">
            <v>859625.24103695306</v>
          </cell>
          <cell r="X82">
            <v>839625.24103695306</v>
          </cell>
          <cell r="Y82">
            <v>839625.24103695306</v>
          </cell>
          <cell r="Z82">
            <v>829625.24103695306</v>
          </cell>
          <cell r="AA82">
            <v>887443.57236436603</v>
          </cell>
          <cell r="AB82">
            <v>938472.30258086103</v>
          </cell>
          <cell r="AC82">
            <v>1013361.48294442</v>
          </cell>
        </row>
        <row r="83">
          <cell r="A83" t="str">
            <v>Bonds_debts</v>
          </cell>
          <cell r="B83" t="str">
            <v>BL1810</v>
          </cell>
          <cell r="C83" t="str">
            <v>B</v>
          </cell>
          <cell r="D83">
            <v>790</v>
          </cell>
          <cell r="E83" t="str">
            <v>Bonds/debentures</v>
          </cell>
          <cell r="H83" t="str">
            <v>ManOldData, ManInpFin</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A84" t="str">
            <v>Liab_bank</v>
          </cell>
          <cell r="B84" t="str">
            <v>BL1820</v>
          </cell>
          <cell r="C84" t="str">
            <v>B</v>
          </cell>
          <cell r="D84">
            <v>800</v>
          </cell>
          <cell r="E84" t="str">
            <v>Liabilities to banks</v>
          </cell>
          <cell r="H84" t="str">
            <v>ManOldData, ManInpFin</v>
          </cell>
          <cell r="J84">
            <v>360949</v>
          </cell>
          <cell r="K84">
            <v>276093</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A85" t="str">
            <v>Liab_bank_inp</v>
          </cell>
          <cell r="B85" t="str">
            <v>BL1820inp</v>
          </cell>
          <cell r="E85" t="str">
            <v>Liabilities to banks MANUAL Input</v>
          </cell>
          <cell r="H85" t="str">
            <v>ManOldData, ManInpFin</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A86" t="str">
            <v>Liab_bank_new</v>
          </cell>
          <cell r="B86" t="str">
            <v>BL1820new</v>
          </cell>
          <cell r="E86" t="str">
            <v>Liabilities to banks additional calculation</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A87" t="str">
            <v>Adv_receiv</v>
          </cell>
          <cell r="B87" t="str">
            <v>BL1830</v>
          </cell>
          <cell r="C87" t="str">
            <v>B</v>
          </cell>
          <cell r="D87">
            <v>810</v>
          </cell>
          <cell r="E87" t="str">
            <v>Advances received</v>
          </cell>
          <cell r="H87" t="str">
            <v>ManOldData, ManInpFin</v>
          </cell>
          <cell r="J87">
            <v>0</v>
          </cell>
          <cell r="K87">
            <v>0</v>
          </cell>
          <cell r="L87">
            <v>0</v>
          </cell>
          <cell r="M87">
            <v>1296</v>
          </cell>
          <cell r="N87">
            <v>1134</v>
          </cell>
          <cell r="O87">
            <v>1134</v>
          </cell>
          <cell r="P87">
            <v>1134</v>
          </cell>
          <cell r="Q87">
            <v>1134</v>
          </cell>
          <cell r="R87">
            <v>1134</v>
          </cell>
          <cell r="S87">
            <v>1134</v>
          </cell>
          <cell r="T87">
            <v>1134</v>
          </cell>
          <cell r="U87">
            <v>1134</v>
          </cell>
          <cell r="V87">
            <v>1134</v>
          </cell>
          <cell r="W87">
            <v>1134</v>
          </cell>
          <cell r="X87">
            <v>1134</v>
          </cell>
          <cell r="Y87">
            <v>1134</v>
          </cell>
          <cell r="Z87">
            <v>1134</v>
          </cell>
          <cell r="AA87">
            <v>1025</v>
          </cell>
          <cell r="AB87">
            <v>926</v>
          </cell>
          <cell r="AC87">
            <v>836</v>
          </cell>
        </row>
        <row r="88">
          <cell r="A88" t="str">
            <v>Trad_acc_payable</v>
          </cell>
          <cell r="B88" t="str">
            <v>BL1840</v>
          </cell>
          <cell r="C88" t="str">
            <v>B</v>
          </cell>
          <cell r="D88">
            <v>820</v>
          </cell>
          <cell r="E88" t="str">
            <v>Trade accounts payable</v>
          </cell>
          <cell r="H88" t="str">
            <v>ManOldData, ManInpFin</v>
          </cell>
          <cell r="J88">
            <v>483902</v>
          </cell>
          <cell r="K88">
            <v>677291</v>
          </cell>
          <cell r="L88">
            <v>747200</v>
          </cell>
          <cell r="M88">
            <v>777000</v>
          </cell>
          <cell r="N88">
            <v>647000</v>
          </cell>
          <cell r="O88">
            <v>777000</v>
          </cell>
          <cell r="P88">
            <v>767000</v>
          </cell>
          <cell r="Q88">
            <v>757000</v>
          </cell>
          <cell r="R88">
            <v>747000</v>
          </cell>
          <cell r="S88">
            <v>737000</v>
          </cell>
          <cell r="T88">
            <v>727000</v>
          </cell>
          <cell r="U88">
            <v>717000</v>
          </cell>
          <cell r="V88">
            <v>697000</v>
          </cell>
          <cell r="W88">
            <v>677000</v>
          </cell>
          <cell r="X88">
            <v>657000</v>
          </cell>
          <cell r="Y88">
            <v>657000</v>
          </cell>
          <cell r="Z88">
            <v>647000</v>
          </cell>
          <cell r="AA88">
            <v>647000</v>
          </cell>
          <cell r="AB88">
            <v>657000</v>
          </cell>
          <cell r="AC88">
            <v>667000</v>
          </cell>
        </row>
        <row r="89">
          <cell r="A89" t="str">
            <v>Pay_aff_comp</v>
          </cell>
          <cell r="B89" t="str">
            <v>BL9090</v>
          </cell>
          <cell r="C89" t="str">
            <v>B</v>
          </cell>
          <cell r="D89">
            <v>830</v>
          </cell>
          <cell r="E89" t="str">
            <v>Payables to affiliated companies</v>
          </cell>
          <cell r="H89" t="str">
            <v>ManOldData, ManInpFin</v>
          </cell>
          <cell r="J89">
            <v>0</v>
          </cell>
          <cell r="K89">
            <v>0</v>
          </cell>
          <cell r="L89">
            <v>0</v>
          </cell>
          <cell r="M89">
            <v>3000</v>
          </cell>
          <cell r="N89">
            <v>3000</v>
          </cell>
          <cell r="O89">
            <v>3000</v>
          </cell>
          <cell r="P89">
            <v>3000</v>
          </cell>
          <cell r="Q89">
            <v>3000</v>
          </cell>
          <cell r="R89">
            <v>3000</v>
          </cell>
          <cell r="S89">
            <v>3000</v>
          </cell>
          <cell r="T89">
            <v>3000</v>
          </cell>
          <cell r="U89">
            <v>3000</v>
          </cell>
          <cell r="V89">
            <v>3000</v>
          </cell>
          <cell r="W89">
            <v>3000</v>
          </cell>
          <cell r="X89">
            <v>3000</v>
          </cell>
          <cell r="Y89">
            <v>3000</v>
          </cell>
          <cell r="Z89">
            <v>3000</v>
          </cell>
          <cell r="AA89">
            <v>3000</v>
          </cell>
          <cell r="AB89">
            <v>3000</v>
          </cell>
          <cell r="AC89">
            <v>3000</v>
          </cell>
        </row>
        <row r="90">
          <cell r="A90" t="str">
            <v>from_shareh_loan_inbear</v>
          </cell>
          <cell r="B90" t="str">
            <v>BL1850</v>
          </cell>
          <cell r="C90" t="str">
            <v>B</v>
          </cell>
          <cell r="D90">
            <v>840</v>
          </cell>
          <cell r="E90" t="str">
            <v>from shareholders loan (interest bear)</v>
          </cell>
          <cell r="H90" t="str">
            <v>ManOldData, ManInpFin</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A91" t="str">
            <v>from_shareh_loan_infree</v>
          </cell>
          <cell r="B91" t="str">
            <v>BL1854</v>
          </cell>
          <cell r="C91" t="str">
            <v>B</v>
          </cell>
          <cell r="D91">
            <v>850</v>
          </cell>
          <cell r="E91" t="str">
            <v>from shareholders loan (interest free)</v>
          </cell>
          <cell r="H91" t="str">
            <v>ManOldData, ManInpFin</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A92" t="str">
            <v>from_trade acc_payable</v>
          </cell>
          <cell r="B92" t="str">
            <v>BL1860</v>
          </cell>
          <cell r="C92" t="str">
            <v>B</v>
          </cell>
          <cell r="D92">
            <v>860</v>
          </cell>
          <cell r="E92" t="str">
            <v>from trade accounts payable</v>
          </cell>
          <cell r="H92" t="str">
            <v>BalanceSheet</v>
          </cell>
          <cell r="J92">
            <v>0</v>
          </cell>
          <cell r="K92">
            <v>0</v>
          </cell>
          <cell r="L92">
            <v>0</v>
          </cell>
          <cell r="M92">
            <v>3000</v>
          </cell>
          <cell r="N92">
            <v>3000</v>
          </cell>
          <cell r="O92">
            <v>3000</v>
          </cell>
          <cell r="P92">
            <v>3000</v>
          </cell>
          <cell r="Q92">
            <v>3000</v>
          </cell>
          <cell r="R92">
            <v>3000</v>
          </cell>
          <cell r="S92">
            <v>3000</v>
          </cell>
          <cell r="T92">
            <v>3000</v>
          </cell>
          <cell r="U92">
            <v>3000</v>
          </cell>
          <cell r="V92">
            <v>3000</v>
          </cell>
          <cell r="W92">
            <v>3000</v>
          </cell>
          <cell r="X92">
            <v>3000</v>
          </cell>
          <cell r="Y92">
            <v>3000</v>
          </cell>
          <cell r="Z92">
            <v>3000</v>
          </cell>
          <cell r="AA92">
            <v>3000</v>
          </cell>
          <cell r="AB92">
            <v>3000</v>
          </cell>
          <cell r="AC92">
            <v>3000</v>
          </cell>
        </row>
        <row r="93">
          <cell r="A93" t="str">
            <v>Liab_ass_rel_Comp</v>
          </cell>
          <cell r="B93" t="str">
            <v>BL1870</v>
          </cell>
          <cell r="C93" t="str">
            <v>B</v>
          </cell>
          <cell r="D93">
            <v>870</v>
          </cell>
          <cell r="E93" t="str">
            <v>Liabilities to ass. A. rel. Companies</v>
          </cell>
          <cell r="H93" t="str">
            <v>BalanceSheet</v>
          </cell>
          <cell r="J93">
            <v>0</v>
          </cell>
          <cell r="K93">
            <v>0</v>
          </cell>
          <cell r="L93">
            <v>0</v>
          </cell>
          <cell r="M93">
            <v>5000</v>
          </cell>
          <cell r="N93">
            <v>5000</v>
          </cell>
          <cell r="O93">
            <v>5000</v>
          </cell>
          <cell r="P93">
            <v>5000</v>
          </cell>
          <cell r="Q93">
            <v>5000</v>
          </cell>
          <cell r="R93">
            <v>5000</v>
          </cell>
          <cell r="S93">
            <v>5000</v>
          </cell>
          <cell r="T93">
            <v>5000</v>
          </cell>
          <cell r="U93">
            <v>5000</v>
          </cell>
          <cell r="V93">
            <v>5000</v>
          </cell>
          <cell r="W93">
            <v>5000</v>
          </cell>
          <cell r="X93">
            <v>5000</v>
          </cell>
          <cell r="Y93">
            <v>5000</v>
          </cell>
          <cell r="Z93">
            <v>5000</v>
          </cell>
          <cell r="AA93">
            <v>5000</v>
          </cell>
          <cell r="AB93">
            <v>5000</v>
          </cell>
          <cell r="AC93">
            <v>5000</v>
          </cell>
        </row>
        <row r="94">
          <cell r="A94" t="str">
            <v>oth_liab_int_free_ext</v>
          </cell>
          <cell r="B94" t="str">
            <v>BL1876.extern</v>
          </cell>
          <cell r="D94">
            <v>880</v>
          </cell>
          <cell r="E94" t="str">
            <v xml:space="preserve">         Other interest-free liabilities - extern</v>
          </cell>
          <cell r="H94" t="str">
            <v>ManOldData, ManInpFin</v>
          </cell>
          <cell r="J94">
            <v>0</v>
          </cell>
          <cell r="K94">
            <v>0</v>
          </cell>
          <cell r="L94">
            <v>0</v>
          </cell>
          <cell r="M94">
            <v>289078.39896446501</v>
          </cell>
          <cell r="N94">
            <v>173491.24103695306</v>
          </cell>
          <cell r="O94">
            <v>173491.24103695306</v>
          </cell>
          <cell r="P94">
            <v>173491.24103695306</v>
          </cell>
          <cell r="Q94">
            <v>173491.24103695306</v>
          </cell>
          <cell r="R94">
            <v>173491.24103695306</v>
          </cell>
          <cell r="S94">
            <v>173491.24103695306</v>
          </cell>
          <cell r="T94">
            <v>173491.24103695306</v>
          </cell>
          <cell r="U94">
            <v>173491.24103695306</v>
          </cell>
          <cell r="V94">
            <v>173491.24103695306</v>
          </cell>
          <cell r="W94">
            <v>173491.24103695306</v>
          </cell>
          <cell r="X94">
            <v>173491.24103695306</v>
          </cell>
          <cell r="Y94">
            <v>173491.24103695306</v>
          </cell>
          <cell r="Z94">
            <v>173491.24103695306</v>
          </cell>
          <cell r="AA94">
            <v>231418.57236436603</v>
          </cell>
          <cell r="AB94">
            <v>272546.30258086103</v>
          </cell>
          <cell r="AC94">
            <v>337525.48294441996</v>
          </cell>
        </row>
        <row r="95">
          <cell r="A95" t="str">
            <v>oth_liab_int_free_int</v>
          </cell>
          <cell r="B95" t="str">
            <v>BL1876.intern</v>
          </cell>
          <cell r="D95">
            <v>890</v>
          </cell>
          <cell r="E95" t="str">
            <v xml:space="preserve">         Other interest-free liabilities - intern</v>
          </cell>
          <cell r="H95" t="str">
            <v>ManOldData, ManInpFin</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A96" t="str">
            <v>Oth_int_free liab</v>
          </cell>
          <cell r="B96" t="str">
            <v>BL1876</v>
          </cell>
          <cell r="C96" t="str">
            <v>B</v>
          </cell>
          <cell r="D96">
            <v>900</v>
          </cell>
          <cell r="E96" t="str">
            <v>Other interest free liabilities</v>
          </cell>
          <cell r="H96" t="str">
            <v>BalanceSheet</v>
          </cell>
          <cell r="J96">
            <v>0</v>
          </cell>
          <cell r="K96">
            <v>0</v>
          </cell>
          <cell r="L96">
            <v>0</v>
          </cell>
          <cell r="M96">
            <v>289078.39896446501</v>
          </cell>
          <cell r="N96">
            <v>173491.24103695306</v>
          </cell>
          <cell r="O96">
            <v>173491.24103695306</v>
          </cell>
          <cell r="P96">
            <v>173491.24103695306</v>
          </cell>
          <cell r="Q96">
            <v>173491.24103695306</v>
          </cell>
          <cell r="R96">
            <v>173491.24103695306</v>
          </cell>
          <cell r="S96">
            <v>173491.24103695306</v>
          </cell>
          <cell r="T96">
            <v>173491.24103695306</v>
          </cell>
          <cell r="U96">
            <v>173491.24103695306</v>
          </cell>
          <cell r="V96">
            <v>173491.24103695306</v>
          </cell>
          <cell r="W96">
            <v>173491.24103695306</v>
          </cell>
          <cell r="X96">
            <v>173491.24103695306</v>
          </cell>
          <cell r="Y96">
            <v>173491.24103695306</v>
          </cell>
          <cell r="Z96">
            <v>173491.24103695306</v>
          </cell>
          <cell r="AA96">
            <v>231418.57236436603</v>
          </cell>
          <cell r="AB96">
            <v>272546.30258086103</v>
          </cell>
          <cell r="AC96">
            <v>337525.48294441996</v>
          </cell>
        </row>
        <row r="97">
          <cell r="A97" t="str">
            <v>oth_earnliab_int_ext</v>
          </cell>
          <cell r="B97" t="str">
            <v>BL1878.extern</v>
          </cell>
          <cell r="D97">
            <v>910</v>
          </cell>
          <cell r="E97" t="str">
            <v xml:space="preserve">         Other interest-earningliabilities - extern</v>
          </cell>
          <cell r="H97" t="str">
            <v>ManOldData, ManInpFin</v>
          </cell>
          <cell r="J97">
            <v>471485</v>
          </cell>
          <cell r="K97">
            <v>708363</v>
          </cell>
          <cell r="L97">
            <v>250000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A98" t="str">
            <v>oth_earnliab_int_int</v>
          </cell>
          <cell r="B98" t="str">
            <v>BL1878.intern</v>
          </cell>
          <cell r="D98">
            <v>920</v>
          </cell>
          <cell r="E98" t="str">
            <v xml:space="preserve">         Other interest-earningliabilities - intern</v>
          </cell>
          <cell r="H98" t="str">
            <v>ManOldData, ManInpFin</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A99" t="str">
            <v>Oth_int_earn_liab</v>
          </cell>
          <cell r="B99" t="str">
            <v>BL1878</v>
          </cell>
          <cell r="C99" t="str">
            <v>B</v>
          </cell>
          <cell r="D99">
            <v>930</v>
          </cell>
          <cell r="E99" t="str">
            <v>Other interest earning liabilities</v>
          </cell>
          <cell r="H99" t="str">
            <v>BalanceSheet</v>
          </cell>
          <cell r="J99">
            <v>471485</v>
          </cell>
          <cell r="K99">
            <v>708363</v>
          </cell>
          <cell r="L99">
            <v>250000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A100" t="str">
            <v>oth_liab_ext</v>
          </cell>
          <cell r="B100" t="str">
            <v>BL1880.extern</v>
          </cell>
          <cell r="D100">
            <v>940</v>
          </cell>
          <cell r="E100" t="str">
            <v xml:space="preserve">         VII. Other liabilities - extern</v>
          </cell>
          <cell r="H100" t="str">
            <v>ManOldData, ManInpFin</v>
          </cell>
          <cell r="J100">
            <v>471485</v>
          </cell>
          <cell r="K100">
            <v>708363</v>
          </cell>
          <cell r="L100">
            <v>250000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A101" t="str">
            <v>oth_liab_int</v>
          </cell>
          <cell r="B101" t="str">
            <v>BL1880.intern</v>
          </cell>
          <cell r="D101">
            <v>950</v>
          </cell>
          <cell r="E101" t="str">
            <v xml:space="preserve">         VII. Other liabilities - intern</v>
          </cell>
          <cell r="H101" t="str">
            <v>ManOldData, ManInpFin</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A102" t="str">
            <v>Oth_liab</v>
          </cell>
          <cell r="B102" t="str">
            <v>BL1880</v>
          </cell>
          <cell r="C102" t="str">
            <v>B</v>
          </cell>
          <cell r="D102">
            <v>960</v>
          </cell>
          <cell r="E102" t="str">
            <v>Other liabilities</v>
          </cell>
          <cell r="H102" t="str">
            <v>BalanceSheet</v>
          </cell>
          <cell r="J102">
            <v>471485</v>
          </cell>
          <cell r="K102">
            <v>708363</v>
          </cell>
          <cell r="L102">
            <v>250000</v>
          </cell>
          <cell r="M102">
            <v>289078.39896446501</v>
          </cell>
          <cell r="N102">
            <v>173491.24103695306</v>
          </cell>
          <cell r="O102">
            <v>173491.24103695306</v>
          </cell>
          <cell r="P102">
            <v>173491.24103695306</v>
          </cell>
          <cell r="Q102">
            <v>173491.24103695306</v>
          </cell>
          <cell r="R102">
            <v>173491.24103695306</v>
          </cell>
          <cell r="S102">
            <v>173491.24103695306</v>
          </cell>
          <cell r="T102">
            <v>173491.24103695306</v>
          </cell>
          <cell r="U102">
            <v>173491.24103695306</v>
          </cell>
          <cell r="V102">
            <v>173491.24103695306</v>
          </cell>
          <cell r="W102">
            <v>173491.24103695306</v>
          </cell>
          <cell r="X102">
            <v>173491.24103695306</v>
          </cell>
          <cell r="Y102">
            <v>173491.24103695306</v>
          </cell>
          <cell r="Z102">
            <v>173491.24103695306</v>
          </cell>
          <cell r="AA102">
            <v>231418.57236436603</v>
          </cell>
          <cell r="AB102">
            <v>272546.30258086103</v>
          </cell>
          <cell r="AC102">
            <v>337525.48294441996</v>
          </cell>
        </row>
        <row r="103">
          <cell r="A103" t="str">
            <v>Def_inc</v>
          </cell>
          <cell r="B103" t="str">
            <v>BL1910</v>
          </cell>
          <cell r="C103" t="str">
            <v>B</v>
          </cell>
          <cell r="D103">
            <v>970</v>
          </cell>
          <cell r="E103" t="str">
            <v>Deferred income</v>
          </cell>
          <cell r="H103" t="str">
            <v>ManOldData, ManInpFin</v>
          </cell>
          <cell r="J103">
            <v>102706</v>
          </cell>
          <cell r="K103">
            <v>792160</v>
          </cell>
          <cell r="L103">
            <v>150000</v>
          </cell>
          <cell r="M103">
            <v>158492</v>
          </cell>
          <cell r="N103">
            <v>166415</v>
          </cell>
          <cell r="O103">
            <v>166415</v>
          </cell>
          <cell r="P103">
            <v>166415</v>
          </cell>
          <cell r="Q103">
            <v>166415</v>
          </cell>
          <cell r="R103">
            <v>166415</v>
          </cell>
          <cell r="S103">
            <v>166415</v>
          </cell>
          <cell r="T103">
            <v>166415</v>
          </cell>
          <cell r="U103">
            <v>166415</v>
          </cell>
          <cell r="V103">
            <v>166415</v>
          </cell>
          <cell r="W103">
            <v>166415</v>
          </cell>
          <cell r="X103">
            <v>166415</v>
          </cell>
          <cell r="Y103">
            <v>166415</v>
          </cell>
          <cell r="Z103">
            <v>166415</v>
          </cell>
          <cell r="AA103">
            <v>174734</v>
          </cell>
          <cell r="AB103">
            <v>183469</v>
          </cell>
          <cell r="AC103">
            <v>192641</v>
          </cell>
        </row>
        <row r="104">
          <cell r="A104" t="str">
            <v>Tot_shareh_eq_liab</v>
          </cell>
          <cell r="B104" t="str">
            <v>BL9940</v>
          </cell>
          <cell r="C104" t="str">
            <v>B</v>
          </cell>
          <cell r="D104">
            <v>980</v>
          </cell>
          <cell r="E104" t="str">
            <v>Total shareholders equity and liability</v>
          </cell>
          <cell r="H104" t="str">
            <v>BalanceSheet</v>
          </cell>
          <cell r="J104">
            <v>9979396</v>
          </cell>
          <cell r="K104">
            <v>13945176</v>
          </cell>
          <cell r="L104">
            <v>14931757.98469647</v>
          </cell>
          <cell r="M104">
            <v>15176044.185173953</v>
          </cell>
          <cell r="N104">
            <v>15984988.203361247</v>
          </cell>
          <cell r="O104">
            <v>15188420.820066979</v>
          </cell>
          <cell r="P104">
            <v>15298582.964223834</v>
          </cell>
          <cell r="Q104">
            <v>15397836.26533979</v>
          </cell>
          <cell r="R104">
            <v>15507097.47160296</v>
          </cell>
          <cell r="S104">
            <v>15622053.601223305</v>
          </cell>
          <cell r="T104">
            <v>15731666.896492053</v>
          </cell>
          <cell r="U104">
            <v>15866877.67855718</v>
          </cell>
          <cell r="V104">
            <v>15471812.568118336</v>
          </cell>
          <cell r="W104">
            <v>15577071.164356483</v>
          </cell>
          <cell r="X104">
            <v>15696435.153582662</v>
          </cell>
          <cell r="Y104">
            <v>15834953.17809684</v>
          </cell>
          <cell r="Z104">
            <v>15984988.203361429</v>
          </cell>
          <cell r="AA104">
            <v>17078655.518052887</v>
          </cell>
          <cell r="AB104">
            <v>18258426.559271391</v>
          </cell>
          <cell r="AC104">
            <v>19642446.975802667</v>
          </cell>
        </row>
        <row r="105">
          <cell r="A105" t="str">
            <v>Plug account account für Bilanz</v>
          </cell>
          <cell r="B105" t="str">
            <v>BL9991</v>
          </cell>
          <cell r="C105" t="str">
            <v>B</v>
          </cell>
          <cell r="D105">
            <v>990</v>
          </cell>
          <cell r="E105" t="str">
            <v>Plug account account für Bilanz</v>
          </cell>
          <cell r="H105" t="str">
            <v>ManOldData, ManInpFin</v>
          </cell>
          <cell r="J105">
            <v>0</v>
          </cell>
          <cell r="K105">
            <v>0</v>
          </cell>
          <cell r="L105">
            <v>0.41880108416080475</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A106" t="str">
            <v>rev_tel_netw_comm_ext</v>
          </cell>
          <cell r="B106" t="str">
            <v>GV0110.extern</v>
          </cell>
          <cell r="C106" t="str">
            <v>GV</v>
          </cell>
          <cell r="D106">
            <v>1000</v>
          </cell>
          <cell r="E106" t="str">
            <v>revenue from telephone network comm. - extern</v>
          </cell>
          <cell r="H106" t="str">
            <v>ManOldData, ManInpFin</v>
          </cell>
          <cell r="J106">
            <v>5829972</v>
          </cell>
          <cell r="K106">
            <v>4717442</v>
          </cell>
          <cell r="L106">
            <v>5203933</v>
          </cell>
          <cell r="M106">
            <v>4269452.5037199995</v>
          </cell>
          <cell r="N106">
            <v>4106110.4685999979</v>
          </cell>
          <cell r="O106">
            <v>338526.0527099999</v>
          </cell>
          <cell r="P106">
            <v>339210.30221000017</v>
          </cell>
          <cell r="Q106">
            <v>339886.41879000014</v>
          </cell>
          <cell r="R106">
            <v>340568.25778000004</v>
          </cell>
          <cell r="S106">
            <v>341222.9613100001</v>
          </cell>
          <cell r="T106">
            <v>341881.73725000012</v>
          </cell>
          <cell r="U106">
            <v>342535.30818000011</v>
          </cell>
          <cell r="V106">
            <v>343188.67608999996</v>
          </cell>
          <cell r="W106">
            <v>343830.0713999999</v>
          </cell>
          <cell r="X106">
            <v>344456.64947999967</v>
          </cell>
          <cell r="Y106">
            <v>345090.89065000007</v>
          </cell>
          <cell r="Z106">
            <v>345713.14275</v>
          </cell>
          <cell r="AA106">
            <v>4188445.5079860021</v>
          </cell>
          <cell r="AB106">
            <v>4153286.7396338494</v>
          </cell>
          <cell r="AC106">
            <v>4215139.3853587806</v>
          </cell>
        </row>
        <row r="107">
          <cell r="A107" t="str">
            <v>rev_tel_netw_comm_int</v>
          </cell>
          <cell r="B107" t="str">
            <v>GV0110.intern</v>
          </cell>
          <cell r="C107" t="str">
            <v>GV</v>
          </cell>
          <cell r="D107">
            <v>1010</v>
          </cell>
          <cell r="E107" t="str">
            <v>revenue from telephone network comm. - intern</v>
          </cell>
          <cell r="H107" t="str">
            <v>ManOldData, ManInpFin</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row>
        <row r="108">
          <cell r="A108" t="str">
            <v>rev_tel_netw_comm_Ums_AE</v>
          </cell>
          <cell r="B108" t="str">
            <v>GV0110.Ums_AE</v>
          </cell>
          <cell r="C108" t="str">
            <v>GV</v>
          </cell>
          <cell r="D108">
            <v>1020</v>
          </cell>
          <cell r="E108" t="str">
            <v>revenue from telephone network comm. - Ums_AE</v>
          </cell>
          <cell r="H108" t="str">
            <v>ManOldData, ManInpFin</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A109" t="str">
            <v>rev_tel_netw_comm</v>
          </cell>
          <cell r="B109" t="str">
            <v>GV0110</v>
          </cell>
          <cell r="C109" t="str">
            <v>GV</v>
          </cell>
          <cell r="D109">
            <v>1030</v>
          </cell>
          <cell r="E109" t="str">
            <v>revenue from telephone network comm.</v>
          </cell>
          <cell r="H109" t="str">
            <v>GV</v>
          </cell>
          <cell r="J109">
            <v>5829972</v>
          </cell>
          <cell r="K109">
            <v>4717442</v>
          </cell>
          <cell r="L109">
            <v>5203933</v>
          </cell>
          <cell r="M109">
            <v>4269452.5037199995</v>
          </cell>
          <cell r="N109">
            <v>4106110.4685999979</v>
          </cell>
          <cell r="O109">
            <v>338526.0527099999</v>
          </cell>
          <cell r="P109">
            <v>339210.30221000017</v>
          </cell>
          <cell r="Q109">
            <v>339886.41879000014</v>
          </cell>
          <cell r="R109">
            <v>340568.25778000004</v>
          </cell>
          <cell r="S109">
            <v>341222.9613100001</v>
          </cell>
          <cell r="T109">
            <v>341881.73725000012</v>
          </cell>
          <cell r="U109">
            <v>342535.30818000011</v>
          </cell>
          <cell r="V109">
            <v>343188.67608999996</v>
          </cell>
          <cell r="W109">
            <v>343830.0713999999</v>
          </cell>
          <cell r="X109">
            <v>344456.64947999967</v>
          </cell>
          <cell r="Y109">
            <v>345090.89065000007</v>
          </cell>
          <cell r="Z109">
            <v>345713.14275</v>
          </cell>
          <cell r="AA109">
            <v>4188445.5079860021</v>
          </cell>
          <cell r="AB109">
            <v>4153286.7396338494</v>
          </cell>
          <cell r="AC109">
            <v>4215139.3853587806</v>
          </cell>
        </row>
        <row r="110">
          <cell r="A110" t="str">
            <v>net_rev_lic_serv_prov_ext</v>
          </cell>
          <cell r="B110" t="str">
            <v>GV0130.extern</v>
          </cell>
          <cell r="C110" t="str">
            <v>GV</v>
          </cell>
          <cell r="D110">
            <v>1040</v>
          </cell>
          <cell r="E110" t="str">
            <v>Net revenue from licensed service prov. - extern</v>
          </cell>
          <cell r="H110" t="str">
            <v>ManOldData, ManInpFin</v>
          </cell>
          <cell r="J110">
            <v>0</v>
          </cell>
          <cell r="K110">
            <v>0</v>
          </cell>
          <cell r="L110">
            <v>798613</v>
          </cell>
          <cell r="M110">
            <v>592089.27966</v>
          </cell>
          <cell r="N110">
            <v>716460.60262000002</v>
          </cell>
          <cell r="O110">
            <v>50478.473510000011</v>
          </cell>
          <cell r="P110">
            <v>49731.084210000008</v>
          </cell>
          <cell r="Q110">
            <v>52245.353930000005</v>
          </cell>
          <cell r="R110">
            <v>53545.510119999999</v>
          </cell>
          <cell r="S110">
            <v>56590.923199999997</v>
          </cell>
          <cell r="T110">
            <v>59545.648379999984</v>
          </cell>
          <cell r="U110">
            <v>68311.037239999991</v>
          </cell>
          <cell r="V110">
            <v>72787.652770000015</v>
          </cell>
          <cell r="W110">
            <v>63541.824799999995</v>
          </cell>
          <cell r="X110">
            <v>63430.817779999998</v>
          </cell>
          <cell r="Y110">
            <v>62487.208910000001</v>
          </cell>
          <cell r="Z110">
            <v>63765.067770000009</v>
          </cell>
          <cell r="AA110">
            <v>831158.98182999983</v>
          </cell>
          <cell r="AB110">
            <v>956104.46733999997</v>
          </cell>
          <cell r="AC110">
            <v>1052744.0472900001</v>
          </cell>
        </row>
        <row r="111">
          <cell r="A111" t="str">
            <v>net_rev_lic_serv_prov_int</v>
          </cell>
          <cell r="B111" t="str">
            <v>GV0130.intern</v>
          </cell>
          <cell r="C111" t="str">
            <v>GV</v>
          </cell>
          <cell r="D111">
            <v>1050</v>
          </cell>
          <cell r="E111" t="str">
            <v>Net revenue from licensed service prov. - intern</v>
          </cell>
          <cell r="H111" t="str">
            <v>ManOldData, ManInpFin</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A112" t="str">
            <v>net_ rev_ lic_serv_prov_Ums_AE</v>
          </cell>
          <cell r="B112" t="str">
            <v>GV0130.Ums_AE</v>
          </cell>
          <cell r="C112" t="str">
            <v>GV</v>
          </cell>
          <cell r="D112">
            <v>1060</v>
          </cell>
          <cell r="E112" t="str">
            <v>Net revenue from licensed service prov. - Ums_AE</v>
          </cell>
          <cell r="H112" t="str">
            <v>ManOldData, ManInpFin</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A113" t="str">
            <v>net_rev_lic_serv_prov</v>
          </cell>
          <cell r="B113" t="str">
            <v>GV0130</v>
          </cell>
          <cell r="C113" t="str">
            <v>GV</v>
          </cell>
          <cell r="D113">
            <v>1070</v>
          </cell>
          <cell r="E113" t="str">
            <v>Net revenue from licensed service prov.</v>
          </cell>
          <cell r="H113" t="str">
            <v>GV</v>
          </cell>
          <cell r="J113">
            <v>0</v>
          </cell>
          <cell r="K113">
            <v>0</v>
          </cell>
          <cell r="L113">
            <v>798613</v>
          </cell>
          <cell r="M113">
            <v>779559.35965999996</v>
          </cell>
          <cell r="N113">
            <v>840797.91657999996</v>
          </cell>
          <cell r="O113">
            <v>59721.177250000008</v>
          </cell>
          <cell r="P113">
            <v>58674.51471000001</v>
          </cell>
          <cell r="Q113">
            <v>61497.282510000005</v>
          </cell>
          <cell r="R113">
            <v>63009.49134</v>
          </cell>
          <cell r="S113">
            <v>66379.182339999999</v>
          </cell>
          <cell r="T113">
            <v>70025.53591999998</v>
          </cell>
          <cell r="U113">
            <v>81226.783939999994</v>
          </cell>
          <cell r="V113">
            <v>86711.735110000009</v>
          </cell>
          <cell r="W113">
            <v>74199.954059999989</v>
          </cell>
          <cell r="X113">
            <v>73490.236799999999</v>
          </cell>
          <cell r="Y113">
            <v>72171.066449999998</v>
          </cell>
          <cell r="Z113">
            <v>73690.956150000013</v>
          </cell>
          <cell r="AA113">
            <v>946991.85928999982</v>
          </cell>
          <cell r="AB113">
            <v>1068155.92808</v>
          </cell>
          <cell r="AC113">
            <v>1166034.3758500002</v>
          </cell>
        </row>
        <row r="114">
          <cell r="A114" t="str">
            <v>Net_rev_add_val_comm_ext</v>
          </cell>
          <cell r="B114" t="str">
            <v>GV0140.extern</v>
          </cell>
          <cell r="C114" t="str">
            <v>GV</v>
          </cell>
          <cell r="D114">
            <v>1080</v>
          </cell>
          <cell r="E114" t="str">
            <v>Net revenue from added-value comm. - extern</v>
          </cell>
          <cell r="H114" t="str">
            <v>ManOldData, ManInpFin</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A115" t="str">
            <v>Net_rev_add_val_comm_int</v>
          </cell>
          <cell r="B115" t="str">
            <v>GV0140.intern</v>
          </cell>
          <cell r="C115" t="str">
            <v>GV</v>
          </cell>
          <cell r="D115">
            <v>1090</v>
          </cell>
          <cell r="E115" t="str">
            <v>Net revenue from added-value comm. - intern</v>
          </cell>
          <cell r="H115" t="str">
            <v>ManOldData, ManInpFin</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A116" t="str">
            <v>Net_rev_add_val_comm_Ums_AE</v>
          </cell>
          <cell r="B116" t="str">
            <v>GV0140.Ums_AE</v>
          </cell>
          <cell r="C116" t="str">
            <v>GV</v>
          </cell>
          <cell r="D116">
            <v>1100</v>
          </cell>
          <cell r="E116" t="str">
            <v>Net revenue from added-value comm. - Ums_AE</v>
          </cell>
          <cell r="H116" t="str">
            <v>ManOldData, ManInpFin</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A117" t="str">
            <v>Net_rev_add_val_comm</v>
          </cell>
          <cell r="B117" t="str">
            <v>GV0140</v>
          </cell>
          <cell r="C117" t="str">
            <v>GV</v>
          </cell>
          <cell r="D117">
            <v>1110</v>
          </cell>
          <cell r="E117" t="str">
            <v>Net revenue from added-value comm.</v>
          </cell>
          <cell r="H117" t="str">
            <v>GV</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A118" t="str">
            <v>Net_rev_mob_comm_ext</v>
          </cell>
          <cell r="B118" t="str">
            <v>GV0150.extern</v>
          </cell>
          <cell r="C118" t="str">
            <v>GV</v>
          </cell>
          <cell r="D118">
            <v>1120</v>
          </cell>
          <cell r="E118" t="str">
            <v>Net revenue from mobile communications - extern</v>
          </cell>
          <cell r="H118" t="str">
            <v>ManOldData, ManInpFin</v>
          </cell>
          <cell r="J118">
            <v>0</v>
          </cell>
          <cell r="K118">
            <v>1673006</v>
          </cell>
          <cell r="L118">
            <v>1937209</v>
          </cell>
          <cell r="M118">
            <v>2064954.2498851658</v>
          </cell>
          <cell r="N118">
            <v>2291959.1369821737</v>
          </cell>
          <cell r="O118">
            <v>194230.81473321663</v>
          </cell>
          <cell r="P118">
            <v>181088.68334447284</v>
          </cell>
          <cell r="Q118">
            <v>178150.63912040868</v>
          </cell>
          <cell r="R118">
            <v>183438.38699293017</v>
          </cell>
          <cell r="S118">
            <v>180360.58592728007</v>
          </cell>
          <cell r="T118">
            <v>191803.34787746231</v>
          </cell>
          <cell r="U118">
            <v>214495.05672045823</v>
          </cell>
          <cell r="V118">
            <v>223825.74148992851</v>
          </cell>
          <cell r="W118">
            <v>194836.53747093619</v>
          </cell>
          <cell r="X118">
            <v>183104.01264906049</v>
          </cell>
          <cell r="Y118">
            <v>179863.15306181982</v>
          </cell>
          <cell r="Z118">
            <v>186762.17759419815</v>
          </cell>
          <cell r="AA118">
            <v>2400816.7896150271</v>
          </cell>
          <cell r="AB118">
            <v>2590133.6952274372</v>
          </cell>
          <cell r="AC118">
            <v>2771348.3270932036</v>
          </cell>
        </row>
        <row r="119">
          <cell r="A119" t="str">
            <v>Net_rev_mob_comm_int</v>
          </cell>
          <cell r="B119" t="str">
            <v>GV0150.intern</v>
          </cell>
          <cell r="C119" t="str">
            <v>GV</v>
          </cell>
          <cell r="D119">
            <v>1130</v>
          </cell>
          <cell r="E119" t="str">
            <v>Net revenue from mobile communications - intern</v>
          </cell>
          <cell r="H119" t="str">
            <v>ManOldData, ManInpFin</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A120" t="str">
            <v>Net_rev_mob_comm_Ums_AE</v>
          </cell>
          <cell r="B120" t="str">
            <v>GV0150.Ums_AE</v>
          </cell>
          <cell r="C120" t="str">
            <v>GV</v>
          </cell>
          <cell r="D120">
            <v>1140</v>
          </cell>
          <cell r="E120" t="str">
            <v>Net revenue from mobile communications - Ums_AE</v>
          </cell>
          <cell r="H120" t="str">
            <v>ManOldData, ManInpFin</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A121" t="str">
            <v>Net_rev_mob_comm</v>
          </cell>
          <cell r="B121" t="str">
            <v>GV0150</v>
          </cell>
          <cell r="C121" t="str">
            <v>GV</v>
          </cell>
          <cell r="D121">
            <v>1150</v>
          </cell>
          <cell r="E121" t="str">
            <v>Net revenue from mobile communications</v>
          </cell>
          <cell r="H121" t="str">
            <v>GV</v>
          </cell>
          <cell r="J121">
            <v>0</v>
          </cell>
          <cell r="K121">
            <v>1673006</v>
          </cell>
          <cell r="L121">
            <v>1937209</v>
          </cell>
          <cell r="M121">
            <v>2064954.2498851658</v>
          </cell>
          <cell r="N121">
            <v>2291959.1369821737</v>
          </cell>
          <cell r="O121">
            <v>194230.81473321663</v>
          </cell>
          <cell r="P121">
            <v>181088.68334447284</v>
          </cell>
          <cell r="Q121">
            <v>178150.63912040868</v>
          </cell>
          <cell r="R121">
            <v>183438.38699293017</v>
          </cell>
          <cell r="S121">
            <v>180360.58592728007</v>
          </cell>
          <cell r="T121">
            <v>191803.34787746231</v>
          </cell>
          <cell r="U121">
            <v>214495.05672045823</v>
          </cell>
          <cell r="V121">
            <v>223825.74148992851</v>
          </cell>
          <cell r="W121">
            <v>194836.53747093619</v>
          </cell>
          <cell r="X121">
            <v>183104.01264906049</v>
          </cell>
          <cell r="Y121">
            <v>179863.15306181982</v>
          </cell>
          <cell r="Z121">
            <v>186762.17759419815</v>
          </cell>
          <cell r="AA121">
            <v>2400816.7896150271</v>
          </cell>
          <cell r="AB121">
            <v>2590133.6952274372</v>
          </cell>
          <cell r="AC121">
            <v>2771348.3270932036</v>
          </cell>
        </row>
        <row r="122">
          <cell r="A122" t="str">
            <v>Net_rev_data_comm_ext</v>
          </cell>
          <cell r="B122" t="str">
            <v>GV0160.extern</v>
          </cell>
          <cell r="C122" t="str">
            <v>GV</v>
          </cell>
          <cell r="D122">
            <v>1160</v>
          </cell>
          <cell r="E122" t="str">
            <v>Net revenue from data communications - extern</v>
          </cell>
          <cell r="H122" t="str">
            <v>ManOldData, ManInpFin</v>
          </cell>
          <cell r="J122">
            <v>0</v>
          </cell>
          <cell r="K122">
            <v>256697</v>
          </cell>
          <cell r="L122">
            <v>314700</v>
          </cell>
          <cell r="M122">
            <v>256497</v>
          </cell>
          <cell r="N122">
            <v>304325.46600000001</v>
          </cell>
          <cell r="O122">
            <v>23195.074000000015</v>
          </cell>
          <cell r="P122">
            <v>23129.488000000012</v>
          </cell>
          <cell r="Q122">
            <v>23294.202000000008</v>
          </cell>
          <cell r="R122">
            <v>23205.506000000012</v>
          </cell>
          <cell r="S122">
            <v>23462.544000000013</v>
          </cell>
          <cell r="T122">
            <v>23837.158000000007</v>
          </cell>
          <cell r="U122">
            <v>25403.802000000003</v>
          </cell>
          <cell r="V122">
            <v>26299.876000000004</v>
          </cell>
          <cell r="W122">
            <v>26842.574000000001</v>
          </cell>
          <cell r="X122">
            <v>27789.772000000008</v>
          </cell>
          <cell r="Y122">
            <v>28614.646000000004</v>
          </cell>
          <cell r="Z122">
            <v>29250.824000000004</v>
          </cell>
          <cell r="AA122">
            <v>332988.79799999995</v>
          </cell>
          <cell r="AB122">
            <v>377580.14199999999</v>
          </cell>
          <cell r="AC122">
            <v>421575.04799999995</v>
          </cell>
        </row>
        <row r="123">
          <cell r="A123" t="str">
            <v>Net_rev_data_comm_int</v>
          </cell>
          <cell r="B123" t="str">
            <v>GV0160.intern</v>
          </cell>
          <cell r="C123" t="str">
            <v>GV</v>
          </cell>
          <cell r="D123">
            <v>1170</v>
          </cell>
          <cell r="E123" t="str">
            <v>Net revenue from data communications - intern</v>
          </cell>
          <cell r="H123" t="str">
            <v>ManOldData, ManInpFin</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A124" t="str">
            <v>Net_rev_data_comm_Ums_AE</v>
          </cell>
          <cell r="B124" t="str">
            <v>GV0160.Ums_AE</v>
          </cell>
          <cell r="C124" t="str">
            <v>GV</v>
          </cell>
          <cell r="D124">
            <v>1180</v>
          </cell>
          <cell r="E124" t="str">
            <v>Net revenue from data communications - Ums_AE</v>
          </cell>
          <cell r="H124" t="str">
            <v>ManOldData, ManInpFin</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A125" t="str">
            <v>Net_rev_data_comm</v>
          </cell>
          <cell r="B125" t="str">
            <v>GV0160</v>
          </cell>
          <cell r="C125" t="str">
            <v>GV</v>
          </cell>
          <cell r="D125">
            <v>1190</v>
          </cell>
          <cell r="E125" t="str">
            <v>Net revenue from data communications</v>
          </cell>
          <cell r="H125" t="str">
            <v>GV</v>
          </cell>
          <cell r="J125">
            <v>0</v>
          </cell>
          <cell r="K125">
            <v>256697</v>
          </cell>
          <cell r="L125">
            <v>314700</v>
          </cell>
          <cell r="M125">
            <v>256497</v>
          </cell>
          <cell r="N125">
            <v>304325.46600000001</v>
          </cell>
          <cell r="O125">
            <v>23195.074000000015</v>
          </cell>
          <cell r="P125">
            <v>23129.488000000012</v>
          </cell>
          <cell r="Q125">
            <v>23294.202000000008</v>
          </cell>
          <cell r="R125">
            <v>23205.506000000012</v>
          </cell>
          <cell r="S125">
            <v>23462.544000000013</v>
          </cell>
          <cell r="T125">
            <v>23837.158000000007</v>
          </cell>
          <cell r="U125">
            <v>25403.802000000003</v>
          </cell>
          <cell r="V125">
            <v>26299.876000000004</v>
          </cell>
          <cell r="W125">
            <v>26842.574000000001</v>
          </cell>
          <cell r="X125">
            <v>27789.772000000008</v>
          </cell>
          <cell r="Y125">
            <v>28614.646000000004</v>
          </cell>
          <cell r="Z125">
            <v>29250.824000000004</v>
          </cell>
          <cell r="AA125">
            <v>332988.79799999995</v>
          </cell>
          <cell r="AB125">
            <v>377580.14199999999</v>
          </cell>
          <cell r="AC125">
            <v>421575.04799999995</v>
          </cell>
        </row>
        <row r="126">
          <cell r="A126" t="str">
            <v>Net_rev_integ_comm_sys_extern</v>
          </cell>
          <cell r="B126" t="str">
            <v>GV0170.extern</v>
          </cell>
          <cell r="C126" t="str">
            <v>GV</v>
          </cell>
          <cell r="D126">
            <v>1200</v>
          </cell>
          <cell r="E126" t="str">
            <v>Net revenue from integrated comm. system - extern</v>
          </cell>
          <cell r="H126" t="str">
            <v>ManOldData, ManInpFin</v>
          </cell>
          <cell r="J126">
            <v>0</v>
          </cell>
          <cell r="K126">
            <v>0</v>
          </cell>
          <cell r="L126">
            <v>81841</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A127" t="str">
            <v>Net_rev_integ_comm_sys_int</v>
          </cell>
          <cell r="B127" t="str">
            <v>GV0170.intern</v>
          </cell>
          <cell r="C127" t="str">
            <v>GV</v>
          </cell>
          <cell r="D127">
            <v>1210</v>
          </cell>
          <cell r="E127" t="str">
            <v>Net revenue from integrated comm. system - intern</v>
          </cell>
          <cell r="H127" t="str">
            <v>ManOldData, ManInpFin</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A128" t="str">
            <v>Net_rev_integ_comm_sys_Ums_AE</v>
          </cell>
          <cell r="B128" t="str">
            <v>GV0170.Ums_AE</v>
          </cell>
          <cell r="C128" t="str">
            <v>GV</v>
          </cell>
          <cell r="D128">
            <v>1220</v>
          </cell>
          <cell r="E128" t="str">
            <v>Net revenue from integrated comm. system - Ums_AE</v>
          </cell>
          <cell r="H128" t="str">
            <v>ManOldData, ManInpFin</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A129" t="str">
            <v>Net_rev_integ_comm_syst</v>
          </cell>
          <cell r="B129" t="str">
            <v>GV0170</v>
          </cell>
          <cell r="C129" t="str">
            <v>GV</v>
          </cell>
          <cell r="D129">
            <v>1230</v>
          </cell>
          <cell r="E129" t="str">
            <v>Net revenue from integrated comm. system</v>
          </cell>
          <cell r="H129" t="str">
            <v>GV</v>
          </cell>
          <cell r="J129">
            <v>0</v>
          </cell>
          <cell r="K129">
            <v>0</v>
          </cell>
          <cell r="L129">
            <v>81841</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A130" t="str">
            <v>Net_rev_multim_comm_ext</v>
          </cell>
          <cell r="B130" t="str">
            <v>GV0180.extern</v>
          </cell>
          <cell r="C130" t="str">
            <v>GV</v>
          </cell>
          <cell r="D130">
            <v>1240</v>
          </cell>
          <cell r="E130" t="str">
            <v>Net revenue from multimedia comm. - extern</v>
          </cell>
          <cell r="H130" t="str">
            <v>ManOldData, ManInpFin</v>
          </cell>
          <cell r="J130">
            <v>0</v>
          </cell>
          <cell r="K130">
            <v>95682</v>
          </cell>
          <cell r="L130">
            <v>15756</v>
          </cell>
          <cell r="M130">
            <v>137405.33351500001</v>
          </cell>
          <cell r="N130">
            <v>223739.31394682184</v>
          </cell>
          <cell r="O130">
            <v>16997.848135200002</v>
          </cell>
          <cell r="P130">
            <v>17868.135439999998</v>
          </cell>
          <cell r="Q130">
            <v>18486.461861599993</v>
          </cell>
          <cell r="R130">
            <v>19185.680096</v>
          </cell>
          <cell r="S130">
            <v>19594.24075360001</v>
          </cell>
          <cell r="T130">
            <v>18349.344112639999</v>
          </cell>
          <cell r="U130">
            <v>17667.334125599991</v>
          </cell>
          <cell r="V130">
            <v>17341.763819999993</v>
          </cell>
          <cell r="W130">
            <v>18476.448302545446</v>
          </cell>
          <cell r="X130">
            <v>19244.847326545449</v>
          </cell>
          <cell r="Y130">
            <v>19650.549989090916</v>
          </cell>
          <cell r="Z130">
            <v>20876.659983999998</v>
          </cell>
          <cell r="AA130">
            <v>268378.02830000001</v>
          </cell>
          <cell r="AB130">
            <v>321211.60036111111</v>
          </cell>
          <cell r="AC130">
            <v>355389.74</v>
          </cell>
        </row>
        <row r="131">
          <cell r="A131" t="str">
            <v>Net_rev_multim_comm_int</v>
          </cell>
          <cell r="B131" t="str">
            <v>GV0180.intern</v>
          </cell>
          <cell r="C131" t="str">
            <v>GV</v>
          </cell>
          <cell r="D131">
            <v>1250</v>
          </cell>
          <cell r="E131" t="str">
            <v>Net revenue from multimedia comm. - intern</v>
          </cell>
          <cell r="H131" t="str">
            <v>ManOldData, ManInpFin</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A132" t="str">
            <v>Net_rev_multim_comm_Ums_AE</v>
          </cell>
          <cell r="B132" t="str">
            <v>GV0180.Ums_AE</v>
          </cell>
          <cell r="C132" t="str">
            <v>GV</v>
          </cell>
          <cell r="D132">
            <v>1260</v>
          </cell>
          <cell r="E132" t="str">
            <v>Net revenue from multimedia comm. - Ums_AE</v>
          </cell>
          <cell r="H132" t="str">
            <v>ManOldData, ManInpFin</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A133" t="str">
            <v>Net_rev_multim_comm</v>
          </cell>
          <cell r="B133" t="str">
            <v>GV0180</v>
          </cell>
          <cell r="C133" t="str">
            <v>GV</v>
          </cell>
          <cell r="D133">
            <v>1270</v>
          </cell>
          <cell r="E133" t="str">
            <v>Net revenue from multimedia comm.</v>
          </cell>
          <cell r="H133" t="str">
            <v>GV</v>
          </cell>
          <cell r="J133">
            <v>0</v>
          </cell>
          <cell r="K133">
            <v>95682</v>
          </cell>
          <cell r="L133">
            <v>15756</v>
          </cell>
          <cell r="M133">
            <v>137405.33351500001</v>
          </cell>
          <cell r="N133">
            <v>223739.31394682184</v>
          </cell>
          <cell r="O133">
            <v>16997.848135200002</v>
          </cell>
          <cell r="P133">
            <v>17868.135439999998</v>
          </cell>
          <cell r="Q133">
            <v>18486.461861599993</v>
          </cell>
          <cell r="R133">
            <v>19185.680096</v>
          </cell>
          <cell r="S133">
            <v>19594.24075360001</v>
          </cell>
          <cell r="T133">
            <v>18349.344112639999</v>
          </cell>
          <cell r="U133">
            <v>17667.334125599991</v>
          </cell>
          <cell r="V133">
            <v>17341.763819999993</v>
          </cell>
          <cell r="W133">
            <v>18476.448302545446</v>
          </cell>
          <cell r="X133">
            <v>19244.847326545449</v>
          </cell>
          <cell r="Y133">
            <v>19650.549989090916</v>
          </cell>
          <cell r="Z133">
            <v>20876.659983999998</v>
          </cell>
          <cell r="AA133">
            <v>268378.02830000001</v>
          </cell>
          <cell r="AB133">
            <v>321211.60036111111</v>
          </cell>
          <cell r="AC133">
            <v>355389.74</v>
          </cell>
        </row>
        <row r="134">
          <cell r="A134" t="str">
            <v>Net_rev_term_eq_ext</v>
          </cell>
          <cell r="B134" t="str">
            <v>GV0190.extern</v>
          </cell>
          <cell r="C134" t="str">
            <v>GV</v>
          </cell>
          <cell r="D134">
            <v>1280</v>
          </cell>
          <cell r="E134" t="str">
            <v>Net revenue from terminal equipment - extern</v>
          </cell>
          <cell r="H134" t="str">
            <v>ManOldData, ManInpFin</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A135" t="str">
            <v>Net_rev_term_eq_int</v>
          </cell>
          <cell r="B135" t="str">
            <v>GV0190.intern</v>
          </cell>
          <cell r="C135" t="str">
            <v>GV</v>
          </cell>
          <cell r="D135">
            <v>1290</v>
          </cell>
          <cell r="E135" t="str">
            <v>Net revenue from terminal equipment - intern</v>
          </cell>
          <cell r="H135" t="str">
            <v>ManOldData, ManInpFin</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A136" t="str">
            <v>Net_rev_term_eq_Ums_AE</v>
          </cell>
          <cell r="B136" t="str">
            <v>GV0190.Ums_AE</v>
          </cell>
          <cell r="C136" t="str">
            <v>GV</v>
          </cell>
          <cell r="D136">
            <v>1300</v>
          </cell>
          <cell r="E136" t="str">
            <v>Net revenue from terminal equipment - Ums_AE</v>
          </cell>
          <cell r="H136" t="str">
            <v>ManOldData, ManInpFin</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A137" t="str">
            <v>Net_rev_term_eq</v>
          </cell>
          <cell r="B137" t="str">
            <v>GV0190</v>
          </cell>
          <cell r="C137" t="str">
            <v>GV</v>
          </cell>
          <cell r="D137">
            <v>1310</v>
          </cell>
          <cell r="E137" t="str">
            <v>Net revenue from terminal equipment</v>
          </cell>
          <cell r="H137" t="str">
            <v>GV</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row>
        <row r="138">
          <cell r="A138" t="str">
            <v>Net_rev_broadc_ext</v>
          </cell>
          <cell r="B138" t="str">
            <v>GV0200.extern</v>
          </cell>
          <cell r="C138" t="str">
            <v>GV</v>
          </cell>
          <cell r="D138">
            <v>1320</v>
          </cell>
          <cell r="E138" t="str">
            <v>Net revenue from broadcasting - extern</v>
          </cell>
          <cell r="H138" t="str">
            <v>ManOldData, ManInpFin</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A139" t="str">
            <v>Net_rev_broadc_int</v>
          </cell>
          <cell r="B139" t="str">
            <v>GV0200.intern</v>
          </cell>
          <cell r="C139" t="str">
            <v>GV</v>
          </cell>
          <cell r="D139">
            <v>1330</v>
          </cell>
          <cell r="E139" t="str">
            <v>Net revenue from broadcasting - intern</v>
          </cell>
          <cell r="H139" t="str">
            <v>ManOldData, ManInpFin</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A140" t="str">
            <v>Net_rev_broadc_Ums_AE</v>
          </cell>
          <cell r="B140" t="str">
            <v>GV0200.Ums_AE</v>
          </cell>
          <cell r="C140" t="str">
            <v>GV</v>
          </cell>
          <cell r="D140">
            <v>1340</v>
          </cell>
          <cell r="E140" t="str">
            <v>Net revenue from broadcasting - Ums_AE</v>
          </cell>
          <cell r="H140" t="str">
            <v>ManOldData, ManInpFin</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A141" t="str">
            <v>Net_rev_broadc</v>
          </cell>
          <cell r="B141" t="str">
            <v>GV0200</v>
          </cell>
          <cell r="C141" t="str">
            <v>GV</v>
          </cell>
          <cell r="D141">
            <v>1350</v>
          </cell>
          <cell r="E141" t="str">
            <v>Net revenue from broadcasting</v>
          </cell>
          <cell r="H141" t="str">
            <v>GV</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A142" t="str">
            <v>Net_rev_broadb_cabl_extern</v>
          </cell>
          <cell r="B142" t="str">
            <v>GV0210.extern</v>
          </cell>
          <cell r="C142" t="str">
            <v>GV</v>
          </cell>
          <cell r="D142">
            <v>1360</v>
          </cell>
          <cell r="E142" t="str">
            <v>Net revenue from broadband cable - extern</v>
          </cell>
          <cell r="H142" t="str">
            <v>ManOldData, ManInpFin</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A143" t="str">
            <v>Net_rev_broadb_cabl_int</v>
          </cell>
          <cell r="B143" t="str">
            <v>GV0210.intern</v>
          </cell>
          <cell r="C143" t="str">
            <v>GV</v>
          </cell>
          <cell r="D143">
            <v>1370</v>
          </cell>
          <cell r="E143" t="str">
            <v>Net revenue from broadband cable - intern</v>
          </cell>
          <cell r="H143" t="str">
            <v>ManOldData, ManInpFin</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A144" t="str">
            <v>Net_rev_broadb_cabl_Ums_AE</v>
          </cell>
          <cell r="B144" t="str">
            <v>GV0210.Ums_AE</v>
          </cell>
          <cell r="C144" t="str">
            <v>GV</v>
          </cell>
          <cell r="D144">
            <v>1380</v>
          </cell>
          <cell r="E144" t="str">
            <v>Net revenue from broadband cable - Ums_AE</v>
          </cell>
          <cell r="H144" t="str">
            <v>ManOldData, ManInpFin</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A145" t="str">
            <v>Net_rev_broadb_cabl</v>
          </cell>
          <cell r="B145" t="str">
            <v>GV0210</v>
          </cell>
          <cell r="C145" t="str">
            <v>GV</v>
          </cell>
          <cell r="D145">
            <v>1390</v>
          </cell>
          <cell r="E145" t="str">
            <v>Net revenue from broadband cable</v>
          </cell>
          <cell r="H145" t="str">
            <v>GV</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A146" t="str">
            <v>Net_rev_oth_serv_ext</v>
          </cell>
          <cell r="B146" t="str">
            <v>GV0220.extern</v>
          </cell>
          <cell r="C146" t="str">
            <v>GV</v>
          </cell>
          <cell r="D146">
            <v>1400</v>
          </cell>
          <cell r="E146" t="str">
            <v>Net revenue from other services - extern</v>
          </cell>
          <cell r="H146" t="str">
            <v>ManOldData, ManInpFin</v>
          </cell>
          <cell r="J146">
            <v>0</v>
          </cell>
          <cell r="K146">
            <v>135099</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A147" t="str">
            <v>Net_rev_oth_serv_int</v>
          </cell>
          <cell r="B147" t="str">
            <v>GV0220.intern</v>
          </cell>
          <cell r="C147" t="str">
            <v>GV</v>
          </cell>
          <cell r="D147">
            <v>1410</v>
          </cell>
          <cell r="E147" t="str">
            <v>Net revenue from other services - intern</v>
          </cell>
          <cell r="H147" t="str">
            <v>ManOldData, ManInpFin</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row>
        <row r="148">
          <cell r="A148" t="str">
            <v>Net_rev_oth_serv_Ums_AE</v>
          </cell>
          <cell r="B148" t="str">
            <v>GV0220.Ums_AE</v>
          </cell>
          <cell r="C148" t="str">
            <v>GV</v>
          </cell>
          <cell r="D148">
            <v>1420</v>
          </cell>
          <cell r="E148" t="str">
            <v>Net revenue from other services - Ums_AE</v>
          </cell>
          <cell r="H148" t="str">
            <v>ManOldData, ManInpFin</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A149" t="str">
            <v>Net_revo_oth_serv</v>
          </cell>
          <cell r="B149" t="str">
            <v>GV0220</v>
          </cell>
          <cell r="C149" t="str">
            <v>GV</v>
          </cell>
          <cell r="D149">
            <v>1430</v>
          </cell>
          <cell r="E149" t="str">
            <v>Net revenue from other services</v>
          </cell>
          <cell r="H149" t="str">
            <v>GV</v>
          </cell>
          <cell r="J149">
            <v>0</v>
          </cell>
          <cell r="K149">
            <v>135099</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A150" t="str">
            <v>Tot_net_rev_ext</v>
          </cell>
          <cell r="B150" t="str">
            <v>GV9100.extern</v>
          </cell>
          <cell r="C150" t="str">
            <v>GV</v>
          </cell>
          <cell r="D150">
            <v>1440</v>
          </cell>
          <cell r="E150" t="str">
            <v>Total net revenue - extern</v>
          </cell>
          <cell r="H150" t="str">
            <v>ManOldData, ManInpFin</v>
          </cell>
          <cell r="J150">
            <v>5829972</v>
          </cell>
          <cell r="K150">
            <v>6877926</v>
          </cell>
          <cell r="L150">
            <v>8352052</v>
          </cell>
          <cell r="M150">
            <v>7320398.3667801656</v>
          </cell>
          <cell r="N150">
            <v>7642594.9881489929</v>
          </cell>
          <cell r="O150">
            <v>623428.26308841654</v>
          </cell>
          <cell r="P150">
            <v>611027.69320447301</v>
          </cell>
          <cell r="Q150">
            <v>612063.07570200879</v>
          </cell>
          <cell r="R150">
            <v>619943.34098893031</v>
          </cell>
          <cell r="S150">
            <v>621231.25519088027</v>
          </cell>
          <cell r="T150">
            <v>635417.23562010238</v>
          </cell>
          <cell r="U150">
            <v>668412.53826605831</v>
          </cell>
          <cell r="V150">
            <v>683443.7101699285</v>
          </cell>
          <cell r="W150">
            <v>647527.45597348153</v>
          </cell>
          <cell r="X150">
            <v>638026.09923560568</v>
          </cell>
          <cell r="Y150">
            <v>635706.4486109108</v>
          </cell>
          <cell r="Z150">
            <v>646367.87209819816</v>
          </cell>
          <cell r="AA150">
            <v>8021788.1057310291</v>
          </cell>
          <cell r="AB150">
            <v>8398316.6445623972</v>
          </cell>
          <cell r="AC150">
            <v>8816196.5477419831</v>
          </cell>
        </row>
        <row r="151">
          <cell r="A151" t="str">
            <v>Tot_net_rev_int</v>
          </cell>
          <cell r="B151" t="str">
            <v>GV9100.intern</v>
          </cell>
          <cell r="C151" t="str">
            <v>GV</v>
          </cell>
          <cell r="D151">
            <v>1450</v>
          </cell>
          <cell r="E151" t="str">
            <v>Total net revenue - intern</v>
          </cell>
          <cell r="H151" t="str">
            <v>ManOldData, ManInpFin</v>
          </cell>
          <cell r="J151">
            <v>0</v>
          </cell>
          <cell r="K151">
            <v>0</v>
          </cell>
          <cell r="L151">
            <v>0</v>
          </cell>
          <cell r="M151">
            <v>187470.07999999999</v>
          </cell>
          <cell r="N151">
            <v>124337.31396</v>
          </cell>
          <cell r="O151">
            <v>9242.7037400000008</v>
          </cell>
          <cell r="P151">
            <v>8943.4305000000004</v>
          </cell>
          <cell r="Q151">
            <v>9251.9285799999998</v>
          </cell>
          <cell r="R151">
            <v>9463.9812199999997</v>
          </cell>
          <cell r="S151">
            <v>9788.2591400000001</v>
          </cell>
          <cell r="T151">
            <v>10479.88754</v>
          </cell>
          <cell r="U151">
            <v>12915.7467</v>
          </cell>
          <cell r="V151">
            <v>13924.082340000001</v>
          </cell>
          <cell r="W151">
            <v>10658.129260000002</v>
          </cell>
          <cell r="X151">
            <v>10059.419020000001</v>
          </cell>
          <cell r="Y151">
            <v>9683.8575400000009</v>
          </cell>
          <cell r="Z151">
            <v>9925.8883800000003</v>
          </cell>
          <cell r="AA151">
            <v>115832.87745999999</v>
          </cell>
          <cell r="AB151">
            <v>112051.46074000001</v>
          </cell>
          <cell r="AC151">
            <v>113290.32855999999</v>
          </cell>
        </row>
        <row r="152">
          <cell r="A152" t="str">
            <v>Tot_net_rev_Ums_AE</v>
          </cell>
          <cell r="B152" t="str">
            <v>GV9100.Ums_AE</v>
          </cell>
          <cell r="C152" t="str">
            <v>GV</v>
          </cell>
          <cell r="D152">
            <v>1460</v>
          </cell>
          <cell r="E152" t="str">
            <v>Total net revenue - Ums_AE</v>
          </cell>
          <cell r="H152" t="str">
            <v>ManOldData, ManInpFin</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A153" t="str">
            <v>Tot_net_rev</v>
          </cell>
          <cell r="B153" t="str">
            <v>GV9100</v>
          </cell>
          <cell r="C153" t="str">
            <v>GV</v>
          </cell>
          <cell r="D153">
            <v>1470</v>
          </cell>
          <cell r="E153" t="str">
            <v>Total net revenue</v>
          </cell>
          <cell r="H153" t="str">
            <v>GV</v>
          </cell>
          <cell r="J153">
            <v>5829972</v>
          </cell>
          <cell r="K153">
            <v>6877926</v>
          </cell>
          <cell r="L153">
            <v>8352052</v>
          </cell>
          <cell r="M153">
            <v>7507868.4467801657</v>
          </cell>
          <cell r="N153">
            <v>7766932.3021089928</v>
          </cell>
          <cell r="O153">
            <v>632670.96682841657</v>
          </cell>
          <cell r="P153">
            <v>619971.12370447302</v>
          </cell>
          <cell r="Q153">
            <v>621315.00428200874</v>
          </cell>
          <cell r="R153">
            <v>629407.32220893027</v>
          </cell>
          <cell r="S153">
            <v>631019.51433088025</v>
          </cell>
          <cell r="T153">
            <v>645897.1231601024</v>
          </cell>
          <cell r="U153">
            <v>681328.28496605833</v>
          </cell>
          <cell r="V153">
            <v>697367.79250992846</v>
          </cell>
          <cell r="W153">
            <v>658185.58523348148</v>
          </cell>
          <cell r="X153">
            <v>648085.51825560571</v>
          </cell>
          <cell r="Y153">
            <v>645390.30615091079</v>
          </cell>
          <cell r="Z153">
            <v>656293.76047819818</v>
          </cell>
          <cell r="AA153">
            <v>8137620.9831910292</v>
          </cell>
          <cell r="AB153">
            <v>8510368.1053023972</v>
          </cell>
          <cell r="AC153">
            <v>8929486.8763019834</v>
          </cell>
        </row>
        <row r="154">
          <cell r="A154" t="str">
            <v>Chang_inv_ext</v>
          </cell>
          <cell r="B154" t="str">
            <v>GV0310.extern</v>
          </cell>
          <cell r="C154" t="str">
            <v>GV</v>
          </cell>
          <cell r="D154">
            <v>1480</v>
          </cell>
          <cell r="E154" t="str">
            <v>Changes in inventories - extern</v>
          </cell>
          <cell r="H154" t="str">
            <v>ManOldData, ManInpFin</v>
          </cell>
          <cell r="J154">
            <v>143</v>
          </cell>
          <cell r="K154">
            <v>-635</v>
          </cell>
          <cell r="L154">
            <v>2500</v>
          </cell>
          <cell r="M154">
            <v>-48453.876612274093</v>
          </cell>
          <cell r="N154">
            <v>-38154.364079858184</v>
          </cell>
          <cell r="O154">
            <v>-9180.0937696598412</v>
          </cell>
          <cell r="P154">
            <v>-6635.1108881798864</v>
          </cell>
          <cell r="Q154">
            <v>-4966.6985060747684</v>
          </cell>
          <cell r="R154">
            <v>-6455.1283593995395</v>
          </cell>
          <cell r="S154">
            <v>3195.3525960370898</v>
          </cell>
          <cell r="T154">
            <v>-3840.9895429915414</v>
          </cell>
          <cell r="U154">
            <v>-3853.0948751103351</v>
          </cell>
          <cell r="V154">
            <v>-2893.3656160579339</v>
          </cell>
          <cell r="W154">
            <v>-3352.4313620030225</v>
          </cell>
          <cell r="X154">
            <v>298.49996084920713</v>
          </cell>
          <cell r="Y154">
            <v>-112.03102457714704</v>
          </cell>
          <cell r="Z154">
            <v>-359.27269269046519</v>
          </cell>
          <cell r="AA154">
            <v>765.33515765357151</v>
          </cell>
          <cell r="AB154">
            <v>2411.8762802785568</v>
          </cell>
          <cell r="AC154">
            <v>368.09803140955773</v>
          </cell>
        </row>
        <row r="155">
          <cell r="A155" t="str">
            <v>Chang_inv_int</v>
          </cell>
          <cell r="B155" t="str">
            <v>GV0310.intern</v>
          </cell>
          <cell r="C155" t="str">
            <v>GV</v>
          </cell>
          <cell r="D155">
            <v>1490</v>
          </cell>
          <cell r="E155" t="str">
            <v>Changes in inventories - intern</v>
          </cell>
          <cell r="H155" t="str">
            <v>ManOldData, ManInpFin</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A156" t="str">
            <v>Chang_inv</v>
          </cell>
          <cell r="B156" t="str">
            <v>GV0310</v>
          </cell>
          <cell r="C156" t="str">
            <v>GV</v>
          </cell>
          <cell r="D156">
            <v>1500</v>
          </cell>
          <cell r="E156" t="str">
            <v>Changes in inventories</v>
          </cell>
          <cell r="H156" t="str">
            <v>GV</v>
          </cell>
          <cell r="J156">
            <v>143</v>
          </cell>
          <cell r="K156">
            <v>-635</v>
          </cell>
          <cell r="L156">
            <v>2500</v>
          </cell>
          <cell r="M156">
            <v>-48453.876612274093</v>
          </cell>
          <cell r="N156">
            <v>-38154.364079858184</v>
          </cell>
          <cell r="O156">
            <v>-9180.0937696598412</v>
          </cell>
          <cell r="P156">
            <v>-6635.1108881798864</v>
          </cell>
          <cell r="Q156">
            <v>-4966.6985060747684</v>
          </cell>
          <cell r="R156">
            <v>-6455.1283593995395</v>
          </cell>
          <cell r="S156">
            <v>3195.3525960370898</v>
          </cell>
          <cell r="T156">
            <v>-3840.9895429915414</v>
          </cell>
          <cell r="U156">
            <v>-3853.0948751103351</v>
          </cell>
          <cell r="V156">
            <v>-2893.3656160579339</v>
          </cell>
          <cell r="W156">
            <v>-3352.4313620030225</v>
          </cell>
          <cell r="X156">
            <v>298.49996084920713</v>
          </cell>
          <cell r="Y156">
            <v>-112.03102457714704</v>
          </cell>
          <cell r="Z156">
            <v>-359.27269269046519</v>
          </cell>
          <cell r="AA156">
            <v>765.33515765357151</v>
          </cell>
          <cell r="AB156">
            <v>2411.8762802785568</v>
          </cell>
          <cell r="AC156">
            <v>368.09803140955773</v>
          </cell>
        </row>
        <row r="157">
          <cell r="A157" t="str">
            <v>Oth_own_cap_cost</v>
          </cell>
          <cell r="B157" t="str">
            <v>GV0320</v>
          </cell>
          <cell r="C157" t="str">
            <v>GV</v>
          </cell>
          <cell r="D157">
            <v>1510</v>
          </cell>
          <cell r="E157" t="str">
            <v>Other own capitalized costs</v>
          </cell>
          <cell r="H157" t="str">
            <v>ManOldData, ManInpFin</v>
          </cell>
          <cell r="J157">
            <v>294468</v>
          </cell>
          <cell r="K157">
            <v>166850</v>
          </cell>
          <cell r="L157">
            <v>100000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A158" t="str">
            <v>Tot_op_perf</v>
          </cell>
          <cell r="B158" t="str">
            <v>GV9900</v>
          </cell>
          <cell r="C158" t="str">
            <v>GV</v>
          </cell>
          <cell r="D158">
            <v>1520</v>
          </cell>
          <cell r="E158" t="str">
            <v>Total operating performance</v>
          </cell>
          <cell r="H158" t="str">
            <v>GV</v>
          </cell>
          <cell r="J158">
            <v>6124583</v>
          </cell>
          <cell r="K158">
            <v>7044141</v>
          </cell>
          <cell r="L158">
            <v>8454552</v>
          </cell>
          <cell r="M158">
            <v>7542010.1101678917</v>
          </cell>
          <cell r="N158">
            <v>7758477.9380291346</v>
          </cell>
          <cell r="O158">
            <v>625965.8730587567</v>
          </cell>
          <cell r="P158">
            <v>615811.01281629317</v>
          </cell>
          <cell r="Q158">
            <v>618823.30577593402</v>
          </cell>
          <cell r="R158">
            <v>625427.19384953077</v>
          </cell>
          <cell r="S158">
            <v>636689.86692691734</v>
          </cell>
          <cell r="T158">
            <v>644531.1336171109</v>
          </cell>
          <cell r="U158">
            <v>679950.19009094802</v>
          </cell>
          <cell r="V158">
            <v>696949.42689387058</v>
          </cell>
          <cell r="W158">
            <v>657308.15387147851</v>
          </cell>
          <cell r="X158">
            <v>650859.01821645489</v>
          </cell>
          <cell r="Y158">
            <v>647753.2751263337</v>
          </cell>
          <cell r="Z158">
            <v>658409.48778550769</v>
          </cell>
          <cell r="AA158">
            <v>8165206.3183486825</v>
          </cell>
          <cell r="AB158">
            <v>8536859.9815826751</v>
          </cell>
          <cell r="AC158">
            <v>8945850.9743333925</v>
          </cell>
        </row>
        <row r="159">
          <cell r="A159" t="str">
            <v>Inc_rever_acc_extern_tax</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A160" t="str">
            <v>Inc_rever_acc_extern</v>
          </cell>
          <cell r="B160" t="str">
            <v>GV0402.extern</v>
          </cell>
          <cell r="C160" t="str">
            <v>GV</v>
          </cell>
          <cell r="D160">
            <v>1530</v>
          </cell>
          <cell r="E160" t="str">
            <v>Income from reversal of accruals - extern</v>
          </cell>
          <cell r="H160" t="str">
            <v>ManOldData, ManInpFin</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A161" t="str">
            <v>Inc_rever_acc_int</v>
          </cell>
          <cell r="B161" t="str">
            <v>GV0402.intern</v>
          </cell>
          <cell r="C161" t="str">
            <v>GV</v>
          </cell>
          <cell r="D161">
            <v>1540</v>
          </cell>
          <cell r="E161" t="str">
            <v>Income from reversal of accruals - intern</v>
          </cell>
          <cell r="H161" t="str">
            <v>ManOldData, ManInpFin</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A162" t="str">
            <v>Inc_rever_acc</v>
          </cell>
          <cell r="B162" t="str">
            <v>GV0402</v>
          </cell>
          <cell r="C162" t="str">
            <v>GV</v>
          </cell>
          <cell r="D162">
            <v>1550</v>
          </cell>
          <cell r="E162" t="str">
            <v>Income from reversal of accruals</v>
          </cell>
          <cell r="H162" t="str">
            <v>GV</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A163" t="str">
            <v>Inc_rel_peri_und_rev_ext</v>
          </cell>
          <cell r="B163" t="str">
            <v>GV0404.extern</v>
          </cell>
          <cell r="C163" t="str">
            <v>GV</v>
          </cell>
          <cell r="D163">
            <v>1560</v>
          </cell>
          <cell r="E163" t="str">
            <v>Income not relating to period under rev. - extern</v>
          </cell>
          <cell r="H163" t="str">
            <v>ManOldData, ManInpFin</v>
          </cell>
          <cell r="J163">
            <v>0</v>
          </cell>
          <cell r="K163">
            <v>0</v>
          </cell>
          <cell r="L163">
            <v>0</v>
          </cell>
          <cell r="M163">
            <v>58563</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A164" t="str">
            <v>Inc_rel_peri_und_rev_int</v>
          </cell>
          <cell r="B164" t="str">
            <v>GV0404.intern</v>
          </cell>
          <cell r="C164" t="str">
            <v>GV</v>
          </cell>
          <cell r="D164">
            <v>1570</v>
          </cell>
          <cell r="E164" t="str">
            <v>Income not relating to period under rev. - intern</v>
          </cell>
          <cell r="H164" t="str">
            <v>ManOldData, ManInpFin</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A165" t="str">
            <v>Inc_rel_peri_und_rev</v>
          </cell>
          <cell r="B165" t="str">
            <v>GV0404</v>
          </cell>
          <cell r="C165" t="str">
            <v>GV</v>
          </cell>
          <cell r="D165">
            <v>1580</v>
          </cell>
          <cell r="E165" t="str">
            <v>Income not relating to period under rev.</v>
          </cell>
          <cell r="H165" t="str">
            <v>GV</v>
          </cell>
          <cell r="J165">
            <v>0</v>
          </cell>
          <cell r="K165">
            <v>0</v>
          </cell>
          <cell r="L165">
            <v>0</v>
          </cell>
          <cell r="M165">
            <v>58563</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A166" t="str">
            <v>Inc_retirem_prop_ext</v>
          </cell>
          <cell r="B166" t="str">
            <v>GV0406.extern</v>
          </cell>
          <cell r="C166" t="str">
            <v>GV</v>
          </cell>
          <cell r="D166">
            <v>1590</v>
          </cell>
          <cell r="E166" t="str">
            <v>Income from retirements of property - extern</v>
          </cell>
          <cell r="H166" t="str">
            <v>ManOldData, ManInpFin</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A167" t="str">
            <v>Inc_retirem_prop_int</v>
          </cell>
          <cell r="B167" t="str">
            <v>GV0406.intern</v>
          </cell>
          <cell r="C167" t="str">
            <v>GV</v>
          </cell>
          <cell r="D167">
            <v>1600</v>
          </cell>
          <cell r="E167" t="str">
            <v>Income from retirements of property - intern</v>
          </cell>
          <cell r="H167" t="str">
            <v>ManOldData, ManInpFin</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A168" t="str">
            <v>Inc_retirem_prop</v>
          </cell>
          <cell r="B168" t="str">
            <v>GV0406</v>
          </cell>
          <cell r="C168" t="str">
            <v>GV</v>
          </cell>
          <cell r="D168">
            <v>1610</v>
          </cell>
          <cell r="E168" t="str">
            <v>Income from retirements of property</v>
          </cell>
          <cell r="H168" t="str">
            <v>GV</v>
          </cell>
          <cell r="J168">
            <v>0</v>
          </cell>
          <cell r="K168">
            <v>0</v>
          </cell>
          <cell r="L168">
            <v>0</v>
          </cell>
          <cell r="M168">
            <v>23546.48431</v>
          </cell>
          <cell r="N168">
            <v>45861.400159999997</v>
          </cell>
          <cell r="O168">
            <v>137.6009</v>
          </cell>
          <cell r="P168">
            <v>137.6009</v>
          </cell>
          <cell r="Q168">
            <v>137.6009</v>
          </cell>
          <cell r="R168">
            <v>207.6009</v>
          </cell>
          <cell r="S168">
            <v>137.6009</v>
          </cell>
          <cell r="T168">
            <v>190.20089999999999</v>
          </cell>
          <cell r="U168">
            <v>843.30089999999996</v>
          </cell>
          <cell r="V168">
            <v>242.30089999999998</v>
          </cell>
          <cell r="W168">
            <v>789.20090000000005</v>
          </cell>
          <cell r="X168">
            <v>5897.1902600000003</v>
          </cell>
          <cell r="Y168">
            <v>937.60090000000002</v>
          </cell>
          <cell r="Z168">
            <v>36203.600899999998</v>
          </cell>
          <cell r="AA168">
            <v>39033.128429999997</v>
          </cell>
          <cell r="AB168">
            <v>3727.6747500000001</v>
          </cell>
          <cell r="AC168">
            <v>3658.2604300000003</v>
          </cell>
        </row>
        <row r="169">
          <cell r="A169" t="str">
            <v>Inc_retirem_finan_ass_ext</v>
          </cell>
          <cell r="B169" t="str">
            <v>GV0407.extern</v>
          </cell>
          <cell r="C169" t="str">
            <v>GV</v>
          </cell>
          <cell r="D169">
            <v>1620</v>
          </cell>
          <cell r="E169" t="str">
            <v>Income from retirem. of financial assets - extern</v>
          </cell>
          <cell r="H169" t="str">
            <v>ManOldData, ManInpFin</v>
          </cell>
          <cell r="J169">
            <v>0</v>
          </cell>
          <cell r="K169">
            <v>0</v>
          </cell>
          <cell r="L169">
            <v>0</v>
          </cell>
          <cell r="M169">
            <v>127408</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A170" t="str">
            <v>Inc_retirem_finan_ass_int</v>
          </cell>
          <cell r="B170" t="str">
            <v>GV0407.intern</v>
          </cell>
          <cell r="C170" t="str">
            <v>GV</v>
          </cell>
          <cell r="D170">
            <v>1630</v>
          </cell>
          <cell r="E170" t="str">
            <v>Income from retirem. of financial assets - intern</v>
          </cell>
          <cell r="H170" t="str">
            <v>ManOldData, ManInpFin</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A171" t="str">
            <v>Inc_retirem_finan_ass</v>
          </cell>
          <cell r="B171" t="str">
            <v>GV0407</v>
          </cell>
          <cell r="C171" t="str">
            <v>GV</v>
          </cell>
          <cell r="D171">
            <v>1640</v>
          </cell>
          <cell r="E171" t="str">
            <v>Income from retirem. of financial assets</v>
          </cell>
          <cell r="H171" t="str">
            <v>GV</v>
          </cell>
          <cell r="J171">
            <v>0</v>
          </cell>
          <cell r="K171">
            <v>0</v>
          </cell>
          <cell r="L171">
            <v>0</v>
          </cell>
          <cell r="M171">
            <v>127408</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A172" t="str">
            <v>Inc_val_add_tax_ref</v>
          </cell>
          <cell r="B172" t="str">
            <v>GV0408</v>
          </cell>
          <cell r="C172" t="str">
            <v>GV</v>
          </cell>
          <cell r="D172">
            <v>1650</v>
          </cell>
          <cell r="E172" t="str">
            <v>Income from value-added tax refund</v>
          </cell>
          <cell r="H172" t="str">
            <v>ManOldData, ManInpFin</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A173" t="str">
            <v>Oth_inc_curr_trans_ext</v>
          </cell>
          <cell r="B173" t="str">
            <v>GV0409.extern</v>
          </cell>
          <cell r="C173" t="str">
            <v>GV</v>
          </cell>
          <cell r="D173">
            <v>1660</v>
          </cell>
          <cell r="E173" t="str">
            <v>Other income from currency translation - extern</v>
          </cell>
          <cell r="H173" t="str">
            <v>ManOldData, ManInpFin</v>
          </cell>
          <cell r="J173">
            <v>0</v>
          </cell>
          <cell r="K173">
            <v>0</v>
          </cell>
          <cell r="L173">
            <v>0</v>
          </cell>
          <cell r="M173">
            <v>7267</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A174" t="str">
            <v>Oth_inc_curr_trans_int</v>
          </cell>
          <cell r="B174" t="str">
            <v>GV0409.intern</v>
          </cell>
          <cell r="C174" t="str">
            <v>GV</v>
          </cell>
          <cell r="D174">
            <v>1670</v>
          </cell>
          <cell r="E174" t="str">
            <v>Other income from currency translation - intern</v>
          </cell>
          <cell r="H174" t="str">
            <v>ManOldData, ManInpFin</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A175" t="str">
            <v>Oth_inc_curr_trans</v>
          </cell>
          <cell r="B175" t="str">
            <v>GV0409</v>
          </cell>
          <cell r="C175" t="str">
            <v>GV</v>
          </cell>
          <cell r="D175">
            <v>1680</v>
          </cell>
          <cell r="E175" t="str">
            <v>Other income from currency translation</v>
          </cell>
          <cell r="H175" t="str">
            <v>GV</v>
          </cell>
          <cell r="J175">
            <v>0</v>
          </cell>
          <cell r="K175">
            <v>0</v>
          </cell>
          <cell r="L175">
            <v>0</v>
          </cell>
          <cell r="M175">
            <v>7267</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A176" t="str">
            <v>Misc_oth_op_inc_ext</v>
          </cell>
          <cell r="B176" t="str">
            <v>GV0410.extern</v>
          </cell>
          <cell r="C176" t="str">
            <v>GV</v>
          </cell>
          <cell r="D176">
            <v>1690</v>
          </cell>
          <cell r="E176" t="str">
            <v>Miscellaneous other operating income - extern</v>
          </cell>
          <cell r="H176" t="str">
            <v>ManOldData, ManInpFin</v>
          </cell>
          <cell r="J176">
            <v>510916</v>
          </cell>
          <cell r="K176">
            <v>0</v>
          </cell>
          <cell r="L176">
            <v>28801</v>
          </cell>
          <cell r="M176">
            <v>34762</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A177" t="str">
            <v>Misc_oth_op_inc_int</v>
          </cell>
          <cell r="B177" t="str">
            <v>GV0410.intern</v>
          </cell>
          <cell r="C177" t="str">
            <v>GV</v>
          </cell>
          <cell r="D177">
            <v>1700</v>
          </cell>
          <cell r="E177" t="str">
            <v>Miscellaneous other operating income - intern</v>
          </cell>
          <cell r="H177" t="str">
            <v>ManOldData, ManInpFin</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A178" t="str">
            <v>Misc_oth_op_inc</v>
          </cell>
          <cell r="B178" t="str">
            <v>GV0410</v>
          </cell>
          <cell r="C178" t="str">
            <v>GV</v>
          </cell>
          <cell r="D178">
            <v>1710</v>
          </cell>
          <cell r="E178" t="str">
            <v>Miscellaneous other operating income</v>
          </cell>
          <cell r="H178" t="str">
            <v>GV</v>
          </cell>
          <cell r="J178">
            <v>510916</v>
          </cell>
          <cell r="K178">
            <v>0</v>
          </cell>
          <cell r="L178">
            <v>28801</v>
          </cell>
          <cell r="M178">
            <v>34762</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A179" t="str">
            <v>Tot_oth_op_inc_ext</v>
          </cell>
          <cell r="B179" t="str">
            <v>GV0412.extern</v>
          </cell>
          <cell r="C179" t="str">
            <v>GV</v>
          </cell>
          <cell r="D179">
            <v>1720</v>
          </cell>
          <cell r="E179" t="str">
            <v>Total other operating income - extern</v>
          </cell>
          <cell r="H179" t="str">
            <v>ManOldData, ManInpFin</v>
          </cell>
          <cell r="J179">
            <v>510916</v>
          </cell>
          <cell r="K179">
            <v>0</v>
          </cell>
          <cell r="L179">
            <v>28801</v>
          </cell>
          <cell r="M179">
            <v>251546.48431</v>
          </cell>
          <cell r="N179">
            <v>45861.400159999997</v>
          </cell>
          <cell r="O179">
            <v>137.6009</v>
          </cell>
          <cell r="P179">
            <v>137.6009</v>
          </cell>
          <cell r="Q179">
            <v>137.6009</v>
          </cell>
          <cell r="R179">
            <v>207.6009</v>
          </cell>
          <cell r="S179">
            <v>137.6009</v>
          </cell>
          <cell r="T179">
            <v>190.20089999999999</v>
          </cell>
          <cell r="U179">
            <v>843.30089999999996</v>
          </cell>
          <cell r="V179">
            <v>242.30089999999998</v>
          </cell>
          <cell r="W179">
            <v>789.20090000000005</v>
          </cell>
          <cell r="X179">
            <v>5897.1902600000003</v>
          </cell>
          <cell r="Y179">
            <v>937.60090000000002</v>
          </cell>
          <cell r="Z179">
            <v>36203.600899999998</v>
          </cell>
          <cell r="AA179">
            <v>39033.128429999997</v>
          </cell>
          <cell r="AB179">
            <v>3727.6747500000001</v>
          </cell>
          <cell r="AC179">
            <v>3658.2604300000003</v>
          </cell>
        </row>
        <row r="180">
          <cell r="A180" t="str">
            <v>Tot_oth_op_inc_int</v>
          </cell>
          <cell r="B180" t="str">
            <v>GV0412.intern</v>
          </cell>
          <cell r="C180" t="str">
            <v>GV</v>
          </cell>
          <cell r="D180">
            <v>1730</v>
          </cell>
          <cell r="E180" t="str">
            <v>Total other operating income - intern</v>
          </cell>
          <cell r="H180" t="str">
            <v>ManOldData, ManInpFin</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A181" t="str">
            <v>Tot_oth_op_inc</v>
          </cell>
          <cell r="B181" t="str">
            <v>GV0412</v>
          </cell>
          <cell r="C181" t="str">
            <v>GV</v>
          </cell>
          <cell r="D181">
            <v>1740</v>
          </cell>
          <cell r="E181" t="str">
            <v>Total other operating income</v>
          </cell>
          <cell r="H181" t="str">
            <v>GV</v>
          </cell>
          <cell r="J181">
            <v>510916</v>
          </cell>
          <cell r="K181">
            <v>0</v>
          </cell>
          <cell r="L181">
            <v>28801</v>
          </cell>
          <cell r="M181">
            <v>251546.48431</v>
          </cell>
          <cell r="N181">
            <v>45861.400159999997</v>
          </cell>
          <cell r="O181">
            <v>137.6009</v>
          </cell>
          <cell r="P181">
            <v>137.6009</v>
          </cell>
          <cell r="Q181">
            <v>137.6009</v>
          </cell>
          <cell r="R181">
            <v>207.6009</v>
          </cell>
          <cell r="S181">
            <v>137.6009</v>
          </cell>
          <cell r="T181">
            <v>190.20089999999999</v>
          </cell>
          <cell r="U181">
            <v>843.30089999999996</v>
          </cell>
          <cell r="V181">
            <v>242.30089999999998</v>
          </cell>
          <cell r="W181">
            <v>789.20090000000005</v>
          </cell>
          <cell r="X181">
            <v>5897.1902600000003</v>
          </cell>
          <cell r="Y181">
            <v>937.60090000000002</v>
          </cell>
          <cell r="Z181">
            <v>36203.600899999998</v>
          </cell>
          <cell r="AA181">
            <v>39033.128429999997</v>
          </cell>
          <cell r="AB181">
            <v>3727.6747500000001</v>
          </cell>
          <cell r="AC181">
            <v>3658.2604300000003</v>
          </cell>
        </row>
        <row r="182">
          <cell r="A182" t="str">
            <v>Cost_raw_mat_supp_ext</v>
          </cell>
          <cell r="B182" t="str">
            <v>GV0510.extern</v>
          </cell>
          <cell r="C182" t="str">
            <v>GV</v>
          </cell>
          <cell r="D182">
            <v>1750</v>
          </cell>
          <cell r="E182" t="str">
            <v>Cost of raw materials and supplies - extern</v>
          </cell>
          <cell r="H182" t="str">
            <v>ManOldData, ManInpFin</v>
          </cell>
          <cell r="J182">
            <v>377535</v>
          </cell>
          <cell r="K182">
            <v>199261</v>
          </cell>
          <cell r="L182">
            <v>71329</v>
          </cell>
          <cell r="M182">
            <v>150967.43740062646</v>
          </cell>
          <cell r="N182">
            <v>99065.298921763708</v>
          </cell>
          <cell r="O182">
            <v>8017.7163705113562</v>
          </cell>
          <cell r="P182">
            <v>8337.7985944406464</v>
          </cell>
          <cell r="Q182">
            <v>8047.0548772169759</v>
          </cell>
          <cell r="R182">
            <v>7615.7942413688143</v>
          </cell>
          <cell r="S182">
            <v>8134.330815715547</v>
          </cell>
          <cell r="T182">
            <v>8137.1902120349087</v>
          </cell>
          <cell r="U182">
            <v>8365.0859230859714</v>
          </cell>
          <cell r="V182">
            <v>7765.2862056072554</v>
          </cell>
          <cell r="W182">
            <v>8015.6019987136788</v>
          </cell>
          <cell r="X182">
            <v>8146.4950836599019</v>
          </cell>
          <cell r="Y182">
            <v>7898.4797398587671</v>
          </cell>
          <cell r="Z182">
            <v>10584.464859549855</v>
          </cell>
          <cell r="AA182">
            <v>105700.81440958209</v>
          </cell>
          <cell r="AB182">
            <v>111818.58962549217</v>
          </cell>
          <cell r="AC182">
            <v>115187.8181019929</v>
          </cell>
        </row>
        <row r="183">
          <cell r="A183" t="str">
            <v>Cost_raw_mat_supp_int</v>
          </cell>
          <cell r="B183" t="str">
            <v>GV0510.intern</v>
          </cell>
          <cell r="C183" t="str">
            <v>GV</v>
          </cell>
          <cell r="D183">
            <v>1760</v>
          </cell>
          <cell r="E183" t="str">
            <v>Cost of raw materials and supplies - intern</v>
          </cell>
          <cell r="H183" t="str">
            <v>ManOldData, ManInpFin</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A184" t="str">
            <v>Cost_raw_mat_supp</v>
          </cell>
          <cell r="B184" t="str">
            <v>GV0510</v>
          </cell>
          <cell r="C184" t="str">
            <v>GV</v>
          </cell>
          <cell r="D184">
            <v>1770</v>
          </cell>
          <cell r="E184" t="str">
            <v>Cost of raw materials and supplies</v>
          </cell>
          <cell r="H184" t="str">
            <v>GV</v>
          </cell>
          <cell r="J184">
            <v>377535</v>
          </cell>
          <cell r="K184">
            <v>199261</v>
          </cell>
          <cell r="L184">
            <v>71329</v>
          </cell>
          <cell r="M184">
            <v>150967.43740062646</v>
          </cell>
          <cell r="N184">
            <v>99065.298921763708</v>
          </cell>
          <cell r="O184">
            <v>8017.7163705113562</v>
          </cell>
          <cell r="P184">
            <v>8337.7985944406464</v>
          </cell>
          <cell r="Q184">
            <v>8047.0548772169759</v>
          </cell>
          <cell r="R184">
            <v>7615.7942413688143</v>
          </cell>
          <cell r="S184">
            <v>8134.330815715547</v>
          </cell>
          <cell r="T184">
            <v>8137.1902120349087</v>
          </cell>
          <cell r="U184">
            <v>8365.0859230859714</v>
          </cell>
          <cell r="V184">
            <v>7765.2862056072554</v>
          </cell>
          <cell r="W184">
            <v>8015.6019987136788</v>
          </cell>
          <cell r="X184">
            <v>8146.4950836599019</v>
          </cell>
          <cell r="Y184">
            <v>7898.4797398587671</v>
          </cell>
          <cell r="Z184">
            <v>10584.464859549855</v>
          </cell>
          <cell r="AA184">
            <v>105700.81440958209</v>
          </cell>
          <cell r="AB184">
            <v>111818.58962549217</v>
          </cell>
          <cell r="AC184">
            <v>115187.8181019929</v>
          </cell>
        </row>
        <row r="185">
          <cell r="A185" t="str">
            <v>Cost_merch_ext</v>
          </cell>
          <cell r="B185" t="str">
            <v>GV0520.extern</v>
          </cell>
          <cell r="C185" t="str">
            <v>GV</v>
          </cell>
          <cell r="D185">
            <v>1780</v>
          </cell>
          <cell r="E185" t="str">
            <v>Cost of merchandise - extern</v>
          </cell>
          <cell r="H185" t="str">
            <v>ManOldData, ManInpFin</v>
          </cell>
          <cell r="J185">
            <v>117732</v>
          </cell>
          <cell r="K185">
            <v>300975</v>
          </cell>
          <cell r="L185">
            <v>489136</v>
          </cell>
          <cell r="M185">
            <v>381343.16167321755</v>
          </cell>
          <cell r="N185">
            <v>303391.71528945328</v>
          </cell>
          <cell r="O185">
            <v>44386.720063012639</v>
          </cell>
          <cell r="P185">
            <v>31650.619639509019</v>
          </cell>
          <cell r="Q185">
            <v>25582.788935842244</v>
          </cell>
          <cell r="R185">
            <v>26476.486736372884</v>
          </cell>
          <cell r="S185">
            <v>21925.075878359061</v>
          </cell>
          <cell r="T185">
            <v>24744.542775835824</v>
          </cell>
          <cell r="U185">
            <v>23413.885510339438</v>
          </cell>
          <cell r="V185">
            <v>19713.171201458204</v>
          </cell>
          <cell r="W185">
            <v>20918.952678316451</v>
          </cell>
          <cell r="X185">
            <v>20921.480303119795</v>
          </cell>
          <cell r="Y185">
            <v>19575.57987605072</v>
          </cell>
          <cell r="Z185">
            <v>24082.411691236972</v>
          </cell>
          <cell r="AA185">
            <v>328830.28629539197</v>
          </cell>
          <cell r="AB185">
            <v>347954.77748273872</v>
          </cell>
          <cell r="AC185">
            <v>354676.62181914202</v>
          </cell>
        </row>
        <row r="186">
          <cell r="A186" t="str">
            <v>Cost_merch_int</v>
          </cell>
          <cell r="B186" t="str">
            <v>GV0520.intern</v>
          </cell>
          <cell r="C186" t="str">
            <v>GV</v>
          </cell>
          <cell r="D186">
            <v>1790</v>
          </cell>
          <cell r="E186" t="str">
            <v>Cost of merchandise - intern</v>
          </cell>
          <cell r="H186" t="str">
            <v>ManOldData, ManInpFin</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A187" t="str">
            <v>Cost_merch</v>
          </cell>
          <cell r="B187" t="str">
            <v>GV0520</v>
          </cell>
          <cell r="C187" t="str">
            <v>GV</v>
          </cell>
          <cell r="D187">
            <v>1800</v>
          </cell>
          <cell r="E187" t="str">
            <v>Cost of merchandise</v>
          </cell>
          <cell r="H187" t="str">
            <v>GV</v>
          </cell>
          <cell r="J187">
            <v>117732</v>
          </cell>
          <cell r="K187">
            <v>300975</v>
          </cell>
          <cell r="L187">
            <v>489136</v>
          </cell>
          <cell r="M187">
            <v>381343.16167321755</v>
          </cell>
          <cell r="N187">
            <v>303391.71528945328</v>
          </cell>
          <cell r="O187">
            <v>44386.720063012639</v>
          </cell>
          <cell r="P187">
            <v>31650.619639509019</v>
          </cell>
          <cell r="Q187">
            <v>25582.788935842244</v>
          </cell>
          <cell r="R187">
            <v>26476.486736372884</v>
          </cell>
          <cell r="S187">
            <v>21925.075878359061</v>
          </cell>
          <cell r="T187">
            <v>24744.542775835824</v>
          </cell>
          <cell r="U187">
            <v>23413.885510339438</v>
          </cell>
          <cell r="V187">
            <v>19713.171201458204</v>
          </cell>
          <cell r="W187">
            <v>20918.952678316451</v>
          </cell>
          <cell r="X187">
            <v>20921.480303119795</v>
          </cell>
          <cell r="Y187">
            <v>19575.57987605072</v>
          </cell>
          <cell r="Z187">
            <v>24082.411691236972</v>
          </cell>
          <cell r="AA187">
            <v>328830.28629539197</v>
          </cell>
          <cell r="AB187">
            <v>347954.77748273872</v>
          </cell>
          <cell r="AC187">
            <v>354676.62181914202</v>
          </cell>
        </row>
        <row r="188">
          <cell r="A188" t="str">
            <v>Dom_telec_serv_purch_ext</v>
          </cell>
          <cell r="B188" t="str">
            <v>GV0530.extern</v>
          </cell>
          <cell r="C188" t="str">
            <v>GV</v>
          </cell>
          <cell r="D188">
            <v>1810</v>
          </cell>
          <cell r="E188" t="str">
            <v>Domestic telecomms services purchased - extern</v>
          </cell>
          <cell r="H188" t="str">
            <v>ManOldData, ManInpFin</v>
          </cell>
          <cell r="J188">
            <v>0</v>
          </cell>
          <cell r="K188">
            <v>396361</v>
          </cell>
          <cell r="L188">
            <v>669128</v>
          </cell>
          <cell r="M188">
            <v>498975.25700000004</v>
          </cell>
          <cell r="N188">
            <v>558644.28766931396</v>
          </cell>
          <cell r="O188">
            <v>35933.152570775514</v>
          </cell>
          <cell r="P188">
            <v>34951.09928223936</v>
          </cell>
          <cell r="Q188">
            <v>38533.547219802444</v>
          </cell>
          <cell r="R188">
            <v>39505.940084124166</v>
          </cell>
          <cell r="S188">
            <v>44682.477636770127</v>
          </cell>
          <cell r="T188">
            <v>47570.116959416104</v>
          </cell>
          <cell r="U188">
            <v>53381.083592062081</v>
          </cell>
          <cell r="V188">
            <v>56612.198614708053</v>
          </cell>
          <cell r="W188">
            <v>52766.020207354042</v>
          </cell>
          <cell r="X188">
            <v>50245.299147354039</v>
          </cell>
          <cell r="Y188">
            <v>50263.313727354027</v>
          </cell>
          <cell r="Z188">
            <v>54200.038627354035</v>
          </cell>
          <cell r="AA188">
            <v>573870.49017824838</v>
          </cell>
          <cell r="AB188">
            <v>591302.49817824841</v>
          </cell>
          <cell r="AC188">
            <v>614547.3071782483</v>
          </cell>
        </row>
        <row r="189">
          <cell r="A189" t="str">
            <v>Dom_telec_serv_purch_int</v>
          </cell>
          <cell r="B189" t="str">
            <v>GV0530.intern</v>
          </cell>
          <cell r="C189" t="str">
            <v>GV</v>
          </cell>
          <cell r="D189">
            <v>1820</v>
          </cell>
          <cell r="E189" t="str">
            <v>Domestic telecomms services purchased - intern</v>
          </cell>
          <cell r="H189" t="str">
            <v>ManOldData, ManInpFin</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A190" t="str">
            <v>Dom_telec_serv_purch</v>
          </cell>
          <cell r="B190" t="str">
            <v>GV0530</v>
          </cell>
          <cell r="C190" t="str">
            <v>GV</v>
          </cell>
          <cell r="D190">
            <v>1830</v>
          </cell>
          <cell r="E190" t="str">
            <v>Domestic telecomms services purchased</v>
          </cell>
          <cell r="H190" t="str">
            <v>GV</v>
          </cell>
          <cell r="J190">
            <v>0</v>
          </cell>
          <cell r="K190">
            <v>396361</v>
          </cell>
          <cell r="L190">
            <v>669128</v>
          </cell>
          <cell r="M190">
            <v>498975.25700000004</v>
          </cell>
          <cell r="N190">
            <v>558644.28766931396</v>
          </cell>
          <cell r="O190">
            <v>35933.152570775514</v>
          </cell>
          <cell r="P190">
            <v>34951.09928223936</v>
          </cell>
          <cell r="Q190">
            <v>38533.547219802444</v>
          </cell>
          <cell r="R190">
            <v>39505.940084124166</v>
          </cell>
          <cell r="S190">
            <v>44682.477636770127</v>
          </cell>
          <cell r="T190">
            <v>47570.116959416104</v>
          </cell>
          <cell r="U190">
            <v>53381.083592062081</v>
          </cell>
          <cell r="V190">
            <v>56612.198614708053</v>
          </cell>
          <cell r="W190">
            <v>52766.020207354042</v>
          </cell>
          <cell r="X190">
            <v>50245.299147354039</v>
          </cell>
          <cell r="Y190">
            <v>50263.313727354027</v>
          </cell>
          <cell r="Z190">
            <v>54200.038627354035</v>
          </cell>
          <cell r="AA190">
            <v>573870.49017824838</v>
          </cell>
          <cell r="AB190">
            <v>591302.49817824841</v>
          </cell>
          <cell r="AC190">
            <v>614547.3071782483</v>
          </cell>
        </row>
        <row r="191">
          <cell r="A191" t="str">
            <v>Inter_teleco_serv_purch_ext</v>
          </cell>
          <cell r="B191" t="str">
            <v>GV0540.extern</v>
          </cell>
          <cell r="C191" t="str">
            <v>GV</v>
          </cell>
          <cell r="D191">
            <v>1840</v>
          </cell>
          <cell r="E191" t="str">
            <v>International telecomms services purch. - extern</v>
          </cell>
          <cell r="H191" t="str">
            <v>ManOldData, ManInpFin</v>
          </cell>
          <cell r="J191">
            <v>0</v>
          </cell>
          <cell r="K191">
            <v>567098</v>
          </cell>
          <cell r="L191">
            <v>458995</v>
          </cell>
          <cell r="M191">
            <v>426990.60753074952</v>
          </cell>
          <cell r="N191">
            <v>308605.7256022268</v>
          </cell>
          <cell r="O191">
            <v>23250.24917916573</v>
          </cell>
          <cell r="P191">
            <v>22960.121126037317</v>
          </cell>
          <cell r="Q191">
            <v>23716.943347040269</v>
          </cell>
          <cell r="R191">
            <v>24127.482274691967</v>
          </cell>
          <cell r="S191">
            <v>24804.099778411572</v>
          </cell>
          <cell r="T191">
            <v>26174.937371939646</v>
          </cell>
          <cell r="U191">
            <v>30654.976714236938</v>
          </cell>
          <cell r="V191">
            <v>33012.556767248818</v>
          </cell>
          <cell r="W191">
            <v>26489.365507146991</v>
          </cell>
          <cell r="X191">
            <v>24748.56325280165</v>
          </cell>
          <cell r="Y191">
            <v>24185.055497708396</v>
          </cell>
          <cell r="Z191">
            <v>24481.374785797383</v>
          </cell>
          <cell r="AA191">
            <v>305484.05111812311</v>
          </cell>
          <cell r="AB191">
            <v>319875.43512570416</v>
          </cell>
          <cell r="AC191">
            <v>330024.85240274726</v>
          </cell>
        </row>
        <row r="192">
          <cell r="A192" t="str">
            <v>Inter_teleco_serv_purch_int</v>
          </cell>
          <cell r="B192" t="str">
            <v>GV0540.intern</v>
          </cell>
          <cell r="C192" t="str">
            <v>GV</v>
          </cell>
          <cell r="D192">
            <v>1850</v>
          </cell>
          <cell r="E192" t="str">
            <v>International telecomms services purch. - intern</v>
          </cell>
          <cell r="H192" t="str">
            <v>ManOldData, ManInpFin</v>
          </cell>
          <cell r="J192">
            <v>0</v>
          </cell>
          <cell r="K192">
            <v>0</v>
          </cell>
          <cell r="L192">
            <v>0</v>
          </cell>
          <cell r="M192">
            <v>86484.397824465908</v>
          </cell>
          <cell r="N192">
            <v>112263.73351631334</v>
          </cell>
          <cell r="O192">
            <v>8141.9751650026155</v>
          </cell>
          <cell r="P192">
            <v>8236.4775849156049</v>
          </cell>
          <cell r="Q192">
            <v>8522.2105295641704</v>
          </cell>
          <cell r="R192">
            <v>8674.5782684778296</v>
          </cell>
          <cell r="S192">
            <v>8932.8848096966212</v>
          </cell>
          <cell r="T192">
            <v>9464.0614102835243</v>
          </cell>
          <cell r="U192">
            <v>11368.577719345187</v>
          </cell>
          <cell r="V192">
            <v>12286.413362171616</v>
          </cell>
          <cell r="W192">
            <v>9731.5280324739524</v>
          </cell>
          <cell r="X192">
            <v>9080.4885998048194</v>
          </cell>
          <cell r="Y192">
            <v>8856.5519577620053</v>
          </cell>
          <cell r="Z192">
            <v>8967.9860768154213</v>
          </cell>
          <cell r="AA192">
            <v>115279.54832082594</v>
          </cell>
          <cell r="AB192">
            <v>122453.9028842258</v>
          </cell>
          <cell r="AC192">
            <v>126966.34758616451</v>
          </cell>
        </row>
        <row r="193">
          <cell r="A193" t="str">
            <v>Inter_teleco_serv_purch</v>
          </cell>
          <cell r="B193" t="str">
            <v>GV0540</v>
          </cell>
          <cell r="C193" t="str">
            <v>GV</v>
          </cell>
          <cell r="D193">
            <v>1860</v>
          </cell>
          <cell r="E193" t="str">
            <v>International telecomms services purch.</v>
          </cell>
          <cell r="H193" t="str">
            <v>GV</v>
          </cell>
          <cell r="J193">
            <v>0</v>
          </cell>
          <cell r="K193">
            <v>567098</v>
          </cell>
          <cell r="L193">
            <v>458995</v>
          </cell>
          <cell r="M193">
            <v>513475.0053552154</v>
          </cell>
          <cell r="N193">
            <v>420869.45911854017</v>
          </cell>
          <cell r="O193">
            <v>31392.224344168346</v>
          </cell>
          <cell r="P193">
            <v>31196.598710952923</v>
          </cell>
          <cell r="Q193">
            <v>32239.15387660444</v>
          </cell>
          <cell r="R193">
            <v>32802.060543169799</v>
          </cell>
          <cell r="S193">
            <v>33736.984588108193</v>
          </cell>
          <cell r="T193">
            <v>35638.998782223171</v>
          </cell>
          <cell r="U193">
            <v>42023.554433582125</v>
          </cell>
          <cell r="V193">
            <v>45298.970129420435</v>
          </cell>
          <cell r="W193">
            <v>36220.893539620942</v>
          </cell>
          <cell r="X193">
            <v>33829.05185260647</v>
          </cell>
          <cell r="Y193">
            <v>33041.607455470403</v>
          </cell>
          <cell r="Z193">
            <v>33449.360862612804</v>
          </cell>
          <cell r="AA193">
            <v>420763.59943894902</v>
          </cell>
          <cell r="AB193">
            <v>442329.33800992998</v>
          </cell>
          <cell r="AC193">
            <v>456991.19998891174</v>
          </cell>
        </row>
        <row r="194">
          <cell r="A194" t="str">
            <v>Energy_ext</v>
          </cell>
          <cell r="B194" t="str">
            <v>GV0560.extern</v>
          </cell>
          <cell r="C194" t="str">
            <v>GV</v>
          </cell>
          <cell r="D194">
            <v>1870</v>
          </cell>
          <cell r="E194" t="str">
            <v>Energy - extern</v>
          </cell>
          <cell r="H194" t="str">
            <v>ManOldData, ManInpFin</v>
          </cell>
          <cell r="J194">
            <v>0</v>
          </cell>
          <cell r="K194">
            <v>59862</v>
          </cell>
          <cell r="L194">
            <v>58717</v>
          </cell>
          <cell r="M194">
            <v>56006</v>
          </cell>
          <cell r="N194">
            <v>57947.58</v>
          </cell>
          <cell r="O194">
            <v>4828.2749999999996</v>
          </cell>
          <cell r="P194">
            <v>4828.2749999999996</v>
          </cell>
          <cell r="Q194">
            <v>4828.2749999999996</v>
          </cell>
          <cell r="R194">
            <v>4828.2749999999996</v>
          </cell>
          <cell r="S194">
            <v>4829.3100000000004</v>
          </cell>
          <cell r="T194">
            <v>4829.3100000000004</v>
          </cell>
          <cell r="U194">
            <v>4829.3100000000004</v>
          </cell>
          <cell r="V194">
            <v>4829.3100000000004</v>
          </cell>
          <cell r="W194">
            <v>4829.3100000000004</v>
          </cell>
          <cell r="X194">
            <v>4829.3100000000004</v>
          </cell>
          <cell r="Y194">
            <v>4829.3100000000004</v>
          </cell>
          <cell r="Z194">
            <v>4829.3100000000004</v>
          </cell>
          <cell r="AA194">
            <v>59588.996849999996</v>
          </cell>
          <cell r="AB194">
            <v>61446.940771500005</v>
          </cell>
          <cell r="AC194">
            <v>63290.348994645006</v>
          </cell>
        </row>
        <row r="195">
          <cell r="A195" t="str">
            <v>Energy_int</v>
          </cell>
          <cell r="B195" t="str">
            <v>GV0560.intern</v>
          </cell>
          <cell r="C195" t="str">
            <v>GV</v>
          </cell>
          <cell r="D195">
            <v>1880</v>
          </cell>
          <cell r="E195" t="str">
            <v>Energy - intern</v>
          </cell>
          <cell r="H195" t="str">
            <v>ManOldData, ManInpFin</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A196" t="str">
            <v>Energy</v>
          </cell>
          <cell r="B196" t="str">
            <v>GV0560</v>
          </cell>
          <cell r="C196" t="str">
            <v>GV</v>
          </cell>
          <cell r="D196">
            <v>1890</v>
          </cell>
          <cell r="E196" t="str">
            <v>Energy</v>
          </cell>
          <cell r="H196" t="str">
            <v>GV</v>
          </cell>
          <cell r="J196">
            <v>0</v>
          </cell>
          <cell r="K196">
            <v>59862</v>
          </cell>
          <cell r="L196">
            <v>58717</v>
          </cell>
          <cell r="M196">
            <v>56006</v>
          </cell>
          <cell r="N196">
            <v>57947.58</v>
          </cell>
          <cell r="O196">
            <v>4828.2749999999996</v>
          </cell>
          <cell r="P196">
            <v>4828.2749999999996</v>
          </cell>
          <cell r="Q196">
            <v>4828.2749999999996</v>
          </cell>
          <cell r="R196">
            <v>4828.2749999999996</v>
          </cell>
          <cell r="S196">
            <v>4829.3100000000004</v>
          </cell>
          <cell r="T196">
            <v>4829.3100000000004</v>
          </cell>
          <cell r="U196">
            <v>4829.3100000000004</v>
          </cell>
          <cell r="V196">
            <v>4829.3100000000004</v>
          </cell>
          <cell r="W196">
            <v>4829.3100000000004</v>
          </cell>
          <cell r="X196">
            <v>4829.3100000000004</v>
          </cell>
          <cell r="Y196">
            <v>4829.3100000000004</v>
          </cell>
          <cell r="Z196">
            <v>4829.3100000000004</v>
          </cell>
          <cell r="AA196">
            <v>59588.996849999996</v>
          </cell>
          <cell r="AB196">
            <v>61446.940771500005</v>
          </cell>
          <cell r="AC196">
            <v>63290.348994645006</v>
          </cell>
        </row>
        <row r="197">
          <cell r="A197" t="str">
            <v>Oth_serv_purch_ext</v>
          </cell>
          <cell r="B197" t="str">
            <v>GV0580.extern</v>
          </cell>
          <cell r="C197" t="str">
            <v>GV</v>
          </cell>
          <cell r="D197">
            <v>1900</v>
          </cell>
          <cell r="E197" t="str">
            <v>Other services purchased - extern</v>
          </cell>
          <cell r="H197" t="str">
            <v>ManOldData, ManInpFin</v>
          </cell>
          <cell r="J197">
            <v>1250952</v>
          </cell>
          <cell r="K197">
            <v>9848</v>
          </cell>
          <cell r="L197">
            <v>298467.19330352999</v>
          </cell>
          <cell r="M197">
            <v>158397.14784314367</v>
          </cell>
          <cell r="N197">
            <v>248043.89315878769</v>
          </cell>
          <cell r="O197">
            <v>20449.457990610306</v>
          </cell>
          <cell r="P197">
            <v>20232.392144634039</v>
          </cell>
          <cell r="Q197">
            <v>20311.085037975256</v>
          </cell>
          <cell r="R197">
            <v>20415.690579929982</v>
          </cell>
          <cell r="S197">
            <v>21123.49890899907</v>
          </cell>
          <cell r="T197">
            <v>20435.728369765598</v>
          </cell>
          <cell r="U197">
            <v>20323.425414865324</v>
          </cell>
          <cell r="V197">
            <v>21064.227039792469</v>
          </cell>
          <cell r="W197">
            <v>20388.323409968336</v>
          </cell>
          <cell r="X197">
            <v>21528.191010019051</v>
          </cell>
          <cell r="Y197">
            <v>20349.26773926456</v>
          </cell>
          <cell r="Z197">
            <v>21422.605512963652</v>
          </cell>
          <cell r="AA197">
            <v>251472.30283301946</v>
          </cell>
          <cell r="AB197">
            <v>257472.1899570555</v>
          </cell>
          <cell r="AC197">
            <v>265396.60151460225</v>
          </cell>
        </row>
        <row r="198">
          <cell r="A198" t="str">
            <v>Oth_serv_purch_int</v>
          </cell>
          <cell r="B198" t="str">
            <v>GV0580.intern</v>
          </cell>
          <cell r="C198" t="str">
            <v>GV</v>
          </cell>
          <cell r="D198">
            <v>1910</v>
          </cell>
          <cell r="E198" t="str">
            <v>Other services purchased - intern</v>
          </cell>
          <cell r="H198" t="str">
            <v>ManOldData, ManInpFin</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row>
        <row r="199">
          <cell r="A199" t="str">
            <v>Oth_serv_purch</v>
          </cell>
          <cell r="B199" t="str">
            <v>GV0580</v>
          </cell>
          <cell r="C199" t="str">
            <v>GV</v>
          </cell>
          <cell r="D199">
            <v>1920</v>
          </cell>
          <cell r="E199" t="str">
            <v>Other services purchased</v>
          </cell>
          <cell r="H199" t="str">
            <v>GV</v>
          </cell>
          <cell r="J199">
            <v>1250952</v>
          </cell>
          <cell r="K199">
            <v>9848</v>
          </cell>
          <cell r="L199">
            <v>298467.19330352999</v>
          </cell>
          <cell r="M199">
            <v>158397.14784314367</v>
          </cell>
          <cell r="N199">
            <v>248043.89315878769</v>
          </cell>
          <cell r="O199">
            <v>20449.457990610306</v>
          </cell>
          <cell r="P199">
            <v>20232.392144634039</v>
          </cell>
          <cell r="Q199">
            <v>20311.085037975256</v>
          </cell>
          <cell r="R199">
            <v>20415.690579929982</v>
          </cell>
          <cell r="S199">
            <v>21123.49890899907</v>
          </cell>
          <cell r="T199">
            <v>20435.728369765598</v>
          </cell>
          <cell r="U199">
            <v>20323.425414865324</v>
          </cell>
          <cell r="V199">
            <v>21064.227039792469</v>
          </cell>
          <cell r="W199">
            <v>20388.323409968336</v>
          </cell>
          <cell r="X199">
            <v>21528.191010019051</v>
          </cell>
          <cell r="Y199">
            <v>20349.26773926456</v>
          </cell>
          <cell r="Z199">
            <v>21422.605512963652</v>
          </cell>
          <cell r="AA199">
            <v>251472.30283301946</v>
          </cell>
          <cell r="AB199">
            <v>257472.1899570555</v>
          </cell>
          <cell r="AC199">
            <v>265396.60151460225</v>
          </cell>
        </row>
        <row r="200">
          <cell r="A200" t="str">
            <v>Tot_goods_serv_purch_ext</v>
          </cell>
          <cell r="B200" t="str">
            <v>GV9120.extern</v>
          </cell>
          <cell r="C200" t="str">
            <v>GV</v>
          </cell>
          <cell r="D200">
            <v>1930</v>
          </cell>
          <cell r="E200" t="str">
            <v>Total goods and services purchased - extern</v>
          </cell>
          <cell r="H200" t="str">
            <v>ManOldData, ManInpFin</v>
          </cell>
          <cell r="J200">
            <v>1746219</v>
          </cell>
          <cell r="K200">
            <v>1533405</v>
          </cell>
          <cell r="L200">
            <v>2045772</v>
          </cell>
          <cell r="M200">
            <v>1672679.6114477373</v>
          </cell>
          <cell r="N200">
            <v>1575698.5006415453</v>
          </cell>
          <cell r="O200">
            <v>136865.57117407557</v>
          </cell>
          <cell r="P200">
            <v>122960.30578686038</v>
          </cell>
          <cell r="Q200">
            <v>121019.69441787718</v>
          </cell>
          <cell r="R200">
            <v>122969.6689164878</v>
          </cell>
          <cell r="S200">
            <v>125498.79301825537</v>
          </cell>
          <cell r="T200">
            <v>131891.82568899207</v>
          </cell>
          <cell r="U200">
            <v>140967.76715458976</v>
          </cell>
          <cell r="V200">
            <v>142996.74982881482</v>
          </cell>
          <cell r="W200">
            <v>133407.5738014995</v>
          </cell>
          <cell r="X200">
            <v>130419.33879695443</v>
          </cell>
          <cell r="Y200">
            <v>127101.00658023647</v>
          </cell>
          <cell r="Z200">
            <v>139600.2054769019</v>
          </cell>
          <cell r="AA200">
            <v>1624946.941684365</v>
          </cell>
          <cell r="AB200">
            <v>1689870.431140739</v>
          </cell>
          <cell r="AC200">
            <v>1743123.5500113775</v>
          </cell>
        </row>
        <row r="201">
          <cell r="A201" t="str">
            <v>Tot_goods_serv_purch_int</v>
          </cell>
          <cell r="B201" t="str">
            <v>GV9120.intern</v>
          </cell>
          <cell r="C201" t="str">
            <v>GV</v>
          </cell>
          <cell r="D201">
            <v>1940</v>
          </cell>
          <cell r="E201" t="str">
            <v>Total goods and services purchased - intern</v>
          </cell>
          <cell r="H201" t="str">
            <v>ManOldData, ManInpFin</v>
          </cell>
          <cell r="J201">
            <v>0</v>
          </cell>
          <cell r="K201">
            <v>0</v>
          </cell>
          <cell r="L201">
            <v>0</v>
          </cell>
          <cell r="M201">
            <v>86484.397824465908</v>
          </cell>
          <cell r="N201">
            <v>112263.73351631334</v>
          </cell>
          <cell r="O201">
            <v>8141.9751650026155</v>
          </cell>
          <cell r="P201">
            <v>8236.4775849156049</v>
          </cell>
          <cell r="Q201">
            <v>8522.2105295641704</v>
          </cell>
          <cell r="R201">
            <v>8674.5782684778296</v>
          </cell>
          <cell r="S201">
            <v>8932.8848096966212</v>
          </cell>
          <cell r="T201">
            <v>9464.0614102835243</v>
          </cell>
          <cell r="U201">
            <v>11368.577719345187</v>
          </cell>
          <cell r="V201">
            <v>12286.413362171616</v>
          </cell>
          <cell r="W201">
            <v>9731.5280324739524</v>
          </cell>
          <cell r="X201">
            <v>9080.4885998048194</v>
          </cell>
          <cell r="Y201">
            <v>8856.5519577620053</v>
          </cell>
          <cell r="Z201">
            <v>8967.9860768154213</v>
          </cell>
          <cell r="AA201">
            <v>115279.54832082594</v>
          </cell>
          <cell r="AB201">
            <v>122453.9028842258</v>
          </cell>
          <cell r="AC201">
            <v>126966.34758616451</v>
          </cell>
        </row>
        <row r="202">
          <cell r="A202" t="str">
            <v>Tot_goods_serv_purch</v>
          </cell>
          <cell r="B202" t="str">
            <v>GV9120</v>
          </cell>
          <cell r="C202" t="str">
            <v>GV</v>
          </cell>
          <cell r="D202">
            <v>1950</v>
          </cell>
          <cell r="E202" t="str">
            <v>Total goods and services purchased</v>
          </cell>
          <cell r="H202" t="str">
            <v>GV</v>
          </cell>
          <cell r="J202">
            <v>1746219</v>
          </cell>
          <cell r="K202">
            <v>1533405</v>
          </cell>
          <cell r="L202">
            <v>2045772.1933035301</v>
          </cell>
          <cell r="M202">
            <v>1759164.0092722031</v>
          </cell>
          <cell r="N202">
            <v>1687962.2341578589</v>
          </cell>
          <cell r="O202">
            <v>145007.54633907817</v>
          </cell>
          <cell r="P202">
            <v>131196.78337177599</v>
          </cell>
          <cell r="Q202">
            <v>129541.90494744135</v>
          </cell>
          <cell r="R202">
            <v>131644.24718496561</v>
          </cell>
          <cell r="S202">
            <v>134431.67782795202</v>
          </cell>
          <cell r="T202">
            <v>141355.8870992756</v>
          </cell>
          <cell r="U202">
            <v>152336.34487393493</v>
          </cell>
          <cell r="V202">
            <v>155283.16319098641</v>
          </cell>
          <cell r="W202">
            <v>143139.10183397346</v>
          </cell>
          <cell r="X202">
            <v>139499.82739675924</v>
          </cell>
          <cell r="Y202">
            <v>135957.55853799847</v>
          </cell>
          <cell r="Z202">
            <v>148568.1915537173</v>
          </cell>
          <cell r="AA202">
            <v>1740226.4900051909</v>
          </cell>
          <cell r="AB202">
            <v>1812324.3340249648</v>
          </cell>
          <cell r="AC202">
            <v>1870089.8975975425</v>
          </cell>
        </row>
        <row r="203">
          <cell r="A203" t="str">
            <v>Gross_inc</v>
          </cell>
          <cell r="B203" t="str">
            <v>GV9910</v>
          </cell>
          <cell r="C203" t="str">
            <v>GV</v>
          </cell>
          <cell r="D203">
            <v>1960</v>
          </cell>
          <cell r="E203" t="str">
            <v>Gross income</v>
          </cell>
          <cell r="H203" t="str">
            <v>GV</v>
          </cell>
          <cell r="J203">
            <v>4889280</v>
          </cell>
          <cell r="K203">
            <v>5510736</v>
          </cell>
          <cell r="L203">
            <v>6437580.8066964699</v>
          </cell>
          <cell r="M203">
            <v>6034392.5852056891</v>
          </cell>
          <cell r="N203">
            <v>6116377.104031276</v>
          </cell>
          <cell r="O203">
            <v>481095.92761967849</v>
          </cell>
          <cell r="P203">
            <v>484751.83034451713</v>
          </cell>
          <cell r="Q203">
            <v>489419.00172849261</v>
          </cell>
          <cell r="R203">
            <v>493990.54756456509</v>
          </cell>
          <cell r="S203">
            <v>502395.78999896528</v>
          </cell>
          <cell r="T203">
            <v>503365.44741783536</v>
          </cell>
          <cell r="U203">
            <v>528457.14611701318</v>
          </cell>
          <cell r="V203">
            <v>541908.56460288423</v>
          </cell>
          <cell r="W203">
            <v>514958.25293750514</v>
          </cell>
          <cell r="X203">
            <v>517256.38107969559</v>
          </cell>
          <cell r="Y203">
            <v>512733.31748833519</v>
          </cell>
          <cell r="Z203">
            <v>546044.89713179041</v>
          </cell>
          <cell r="AA203">
            <v>6464012.9567734916</v>
          </cell>
          <cell r="AB203">
            <v>6728263.3223077105</v>
          </cell>
          <cell r="AC203">
            <v>7079419.3371658511</v>
          </cell>
        </row>
        <row r="204">
          <cell r="A204" t="str">
            <v>Wag_sala_ext</v>
          </cell>
          <cell r="B204" t="str">
            <v>GV0610.extern</v>
          </cell>
          <cell r="C204" t="str">
            <v>GV</v>
          </cell>
          <cell r="D204">
            <v>1970</v>
          </cell>
          <cell r="E204" t="str">
            <v>Wages and salaries - extern</v>
          </cell>
          <cell r="H204" t="str">
            <v>ManOldData, ManInpFin</v>
          </cell>
          <cell r="J204">
            <v>678557</v>
          </cell>
          <cell r="K204">
            <v>704187</v>
          </cell>
          <cell r="L204">
            <v>640282</v>
          </cell>
          <cell r="M204">
            <v>929886.79691500007</v>
          </cell>
          <cell r="N204">
            <v>706214.8836155436</v>
          </cell>
          <cell r="O204">
            <v>59719.890307125002</v>
          </cell>
          <cell r="P204">
            <v>59474.132592262504</v>
          </cell>
          <cell r="Q204">
            <v>59589.268206300003</v>
          </cell>
          <cell r="R204">
            <v>59769.831921487508</v>
          </cell>
          <cell r="S204">
            <v>59907.124494674994</v>
          </cell>
          <cell r="T204">
            <v>59946.164095237487</v>
          </cell>
          <cell r="U204">
            <v>59934.146968987516</v>
          </cell>
          <cell r="V204">
            <v>59928.363863362523</v>
          </cell>
          <cell r="W204">
            <v>59861.179785956279</v>
          </cell>
          <cell r="X204">
            <v>58213.689596062482</v>
          </cell>
          <cell r="Y204">
            <v>55522.088499543752</v>
          </cell>
          <cell r="Z204">
            <v>54349.003284543753</v>
          </cell>
          <cell r="AA204">
            <v>660857.33318269963</v>
          </cell>
          <cell r="AB204">
            <v>662168.55886802904</v>
          </cell>
          <cell r="AC204">
            <v>671082.57333804318</v>
          </cell>
        </row>
        <row r="205">
          <cell r="A205" t="str">
            <v>Wag_sala_int</v>
          </cell>
          <cell r="B205" t="str">
            <v>GV0610.intern</v>
          </cell>
          <cell r="C205" t="str">
            <v>GV</v>
          </cell>
          <cell r="D205">
            <v>1980</v>
          </cell>
          <cell r="E205" t="str">
            <v>Wages and salaries - intern</v>
          </cell>
          <cell r="H205" t="str">
            <v>ManOldData, ManInpFin</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A206" t="str">
            <v>Wag_sala</v>
          </cell>
          <cell r="B206" t="str">
            <v>GV0610</v>
          </cell>
          <cell r="C206" t="str">
            <v>GV</v>
          </cell>
          <cell r="D206">
            <v>1990</v>
          </cell>
          <cell r="E206" t="str">
            <v>Wages and salaries</v>
          </cell>
          <cell r="H206" t="str">
            <v>GV</v>
          </cell>
          <cell r="J206">
            <v>678557</v>
          </cell>
          <cell r="K206">
            <v>704187</v>
          </cell>
          <cell r="L206">
            <v>640282</v>
          </cell>
          <cell r="M206">
            <v>929886.79691500007</v>
          </cell>
          <cell r="N206">
            <v>706214.8836155436</v>
          </cell>
          <cell r="O206">
            <v>59719.890307125002</v>
          </cell>
          <cell r="P206">
            <v>59474.132592262504</v>
          </cell>
          <cell r="Q206">
            <v>59589.268206300003</v>
          </cell>
          <cell r="R206">
            <v>59769.831921487508</v>
          </cell>
          <cell r="S206">
            <v>59907.124494674994</v>
          </cell>
          <cell r="T206">
            <v>59946.164095237487</v>
          </cell>
          <cell r="U206">
            <v>59934.146968987516</v>
          </cell>
          <cell r="V206">
            <v>59928.363863362523</v>
          </cell>
          <cell r="W206">
            <v>59861.179785956279</v>
          </cell>
          <cell r="X206">
            <v>58213.689596062482</v>
          </cell>
          <cell r="Y206">
            <v>55522.088499543752</v>
          </cell>
          <cell r="Z206">
            <v>54349.003284543753</v>
          </cell>
          <cell r="AA206">
            <v>660857.33318269963</v>
          </cell>
          <cell r="AB206">
            <v>662168.55886802904</v>
          </cell>
          <cell r="AC206">
            <v>671082.57333804318</v>
          </cell>
        </row>
        <row r="207">
          <cell r="A207" t="str">
            <v>Soc_sec_cont_ext</v>
          </cell>
          <cell r="B207" t="str">
            <v>GV0620.extern</v>
          </cell>
          <cell r="C207" t="str">
            <v>GV</v>
          </cell>
          <cell r="D207">
            <v>2000</v>
          </cell>
          <cell r="E207" t="str">
            <v>Social security contributions - extern</v>
          </cell>
          <cell r="H207" t="str">
            <v>ManOldData, ManInpFin</v>
          </cell>
          <cell r="J207">
            <v>562278</v>
          </cell>
          <cell r="K207">
            <v>520021</v>
          </cell>
          <cell r="L207">
            <v>522579</v>
          </cell>
          <cell r="M207">
            <v>416285.71961540764</v>
          </cell>
          <cell r="N207">
            <v>590818.78611774556</v>
          </cell>
          <cell r="O207">
            <v>49773.464153679997</v>
          </cell>
          <cell r="P207">
            <v>49637.255737722589</v>
          </cell>
          <cell r="Q207">
            <v>49744.881045181552</v>
          </cell>
          <cell r="R207">
            <v>49912.194662053014</v>
          </cell>
          <cell r="S207">
            <v>50041.170692986969</v>
          </cell>
          <cell r="T207">
            <v>50077.885583143259</v>
          </cell>
          <cell r="U207">
            <v>50087.609957691413</v>
          </cell>
          <cell r="V207">
            <v>50100.363518487749</v>
          </cell>
          <cell r="W207">
            <v>50053.819083331517</v>
          </cell>
          <cell r="X207">
            <v>48776.85749428119</v>
          </cell>
          <cell r="Y207">
            <v>46735.101733730851</v>
          </cell>
          <cell r="Z207">
            <v>45878.182455455855</v>
          </cell>
          <cell r="AA207">
            <v>559327.73816446762</v>
          </cell>
          <cell r="AB207">
            <v>561952.39718313026</v>
          </cell>
          <cell r="AC207">
            <v>570451.19164808572</v>
          </cell>
        </row>
        <row r="208">
          <cell r="A208" t="str">
            <v>Soc_sec_cont_int</v>
          </cell>
          <cell r="B208" t="str">
            <v>GV0620.intern</v>
          </cell>
          <cell r="C208" t="str">
            <v>GV</v>
          </cell>
          <cell r="D208">
            <v>2010</v>
          </cell>
          <cell r="E208" t="str">
            <v>Social security contributions - intern</v>
          </cell>
          <cell r="H208" t="str">
            <v>ManOldData, ManInpFin</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A209" t="str">
            <v>Soc_sec_cont</v>
          </cell>
          <cell r="B209" t="str">
            <v>GV0620</v>
          </cell>
          <cell r="C209" t="str">
            <v>GV</v>
          </cell>
          <cell r="D209">
            <v>2020</v>
          </cell>
          <cell r="E209" t="str">
            <v>Social security contributions</v>
          </cell>
          <cell r="H209" t="str">
            <v>GV</v>
          </cell>
          <cell r="J209">
            <v>562278</v>
          </cell>
          <cell r="K209">
            <v>520021</v>
          </cell>
          <cell r="L209">
            <v>522579</v>
          </cell>
          <cell r="M209">
            <v>416285.71961540764</v>
          </cell>
          <cell r="N209">
            <v>590818.78611774556</v>
          </cell>
          <cell r="O209">
            <v>49773.464153679997</v>
          </cell>
          <cell r="P209">
            <v>49637.255737722589</v>
          </cell>
          <cell r="Q209">
            <v>49744.881045181552</v>
          </cell>
          <cell r="R209">
            <v>49912.194662053014</v>
          </cell>
          <cell r="S209">
            <v>50041.170692986969</v>
          </cell>
          <cell r="T209">
            <v>50077.885583143259</v>
          </cell>
          <cell r="U209">
            <v>50087.609957691413</v>
          </cell>
          <cell r="V209">
            <v>50100.363518487749</v>
          </cell>
          <cell r="W209">
            <v>50053.819083331517</v>
          </cell>
          <cell r="X209">
            <v>48776.85749428119</v>
          </cell>
          <cell r="Y209">
            <v>46735.101733730851</v>
          </cell>
          <cell r="Z209">
            <v>45878.182455455855</v>
          </cell>
          <cell r="AA209">
            <v>559327.73816446762</v>
          </cell>
          <cell r="AB209">
            <v>561952.39718313026</v>
          </cell>
          <cell r="AC209">
            <v>570451.19164808572</v>
          </cell>
        </row>
        <row r="210">
          <cell r="A210" t="str">
            <v>Exp_pens_plan_bene_ext</v>
          </cell>
          <cell r="B210" t="str">
            <v>GV0630.extern</v>
          </cell>
          <cell r="C210" t="str">
            <v>GV</v>
          </cell>
          <cell r="D210">
            <v>2030</v>
          </cell>
          <cell r="E210" t="str">
            <v>Expenses for pension plans and benefits - extern</v>
          </cell>
          <cell r="H210" t="str">
            <v>ManOldData, ManInpFin</v>
          </cell>
          <cell r="J210">
            <v>0</v>
          </cell>
          <cell r="K210">
            <v>34993</v>
          </cell>
          <cell r="L210">
            <v>92211</v>
          </cell>
          <cell r="M210">
            <v>47000</v>
          </cell>
          <cell r="N210">
            <v>50000</v>
          </cell>
          <cell r="O210">
            <v>4166.666666666667</v>
          </cell>
          <cell r="P210">
            <v>4166.666666666667</v>
          </cell>
          <cell r="Q210">
            <v>4166.666666666667</v>
          </cell>
          <cell r="R210">
            <v>4166.666666666667</v>
          </cell>
          <cell r="S210">
            <v>4166.666666666667</v>
          </cell>
          <cell r="T210">
            <v>4166.666666666667</v>
          </cell>
          <cell r="U210">
            <v>4166.666666666667</v>
          </cell>
          <cell r="V210">
            <v>4166.666666666667</v>
          </cell>
          <cell r="W210">
            <v>4166.666666666667</v>
          </cell>
          <cell r="X210">
            <v>4166.666666666667</v>
          </cell>
          <cell r="Y210">
            <v>4166.666666666667</v>
          </cell>
          <cell r="Z210">
            <v>4166.666666666667</v>
          </cell>
          <cell r="AA210">
            <v>40000</v>
          </cell>
          <cell r="AB210">
            <v>40000</v>
          </cell>
          <cell r="AC210">
            <v>40000</v>
          </cell>
        </row>
        <row r="211">
          <cell r="A211" t="str">
            <v>Exp_pens_plan_bene_int</v>
          </cell>
          <cell r="B211" t="str">
            <v>GV0630.intern</v>
          </cell>
          <cell r="C211" t="str">
            <v>GV</v>
          </cell>
          <cell r="D211">
            <v>2040</v>
          </cell>
          <cell r="E211" t="str">
            <v>Expenses for pension plans and benefits - intern</v>
          </cell>
          <cell r="H211" t="str">
            <v>ManOldData, ManInpFin</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A212" t="str">
            <v>Exp_pens_plan_bene</v>
          </cell>
          <cell r="B212" t="str">
            <v>GV0630</v>
          </cell>
          <cell r="C212" t="str">
            <v>GV</v>
          </cell>
          <cell r="D212">
            <v>2050</v>
          </cell>
          <cell r="E212" t="str">
            <v>Expenses for pension plans and benefits</v>
          </cell>
          <cell r="H212" t="str">
            <v>GV</v>
          </cell>
          <cell r="J212">
            <v>0</v>
          </cell>
          <cell r="K212">
            <v>34993</v>
          </cell>
          <cell r="L212">
            <v>92211</v>
          </cell>
          <cell r="M212">
            <v>47000</v>
          </cell>
          <cell r="N212">
            <v>50000</v>
          </cell>
          <cell r="O212">
            <v>4166.666666666667</v>
          </cell>
          <cell r="P212">
            <v>4166.666666666667</v>
          </cell>
          <cell r="Q212">
            <v>4166.666666666667</v>
          </cell>
          <cell r="R212">
            <v>4166.666666666667</v>
          </cell>
          <cell r="S212">
            <v>4166.666666666667</v>
          </cell>
          <cell r="T212">
            <v>4166.666666666667</v>
          </cell>
          <cell r="U212">
            <v>4166.666666666667</v>
          </cell>
          <cell r="V212">
            <v>4166.666666666667</v>
          </cell>
          <cell r="W212">
            <v>4166.666666666667</v>
          </cell>
          <cell r="X212">
            <v>4166.666666666667</v>
          </cell>
          <cell r="Y212">
            <v>4166.666666666667</v>
          </cell>
          <cell r="Z212">
            <v>4166.666666666667</v>
          </cell>
          <cell r="AA212">
            <v>40000</v>
          </cell>
          <cell r="AB212">
            <v>40000</v>
          </cell>
          <cell r="AC212">
            <v>40000</v>
          </cell>
        </row>
        <row r="213">
          <cell r="A213" t="str">
            <v>Tot_pers_cost_ext</v>
          </cell>
          <cell r="B213" t="str">
            <v>GV9130.extern</v>
          </cell>
          <cell r="C213" t="str">
            <v>GV</v>
          </cell>
          <cell r="D213">
            <v>2060</v>
          </cell>
          <cell r="E213" t="str">
            <v>Total personnel costs - extern</v>
          </cell>
          <cell r="H213" t="str">
            <v>ManOldData, ManInpFin</v>
          </cell>
          <cell r="J213">
            <v>1240835</v>
          </cell>
          <cell r="K213">
            <v>1259201</v>
          </cell>
          <cell r="L213">
            <v>1255072</v>
          </cell>
          <cell r="M213">
            <v>1393172.5165304076</v>
          </cell>
          <cell r="N213">
            <v>1347033.6697332892</v>
          </cell>
          <cell r="O213">
            <v>113660.02112747167</v>
          </cell>
          <cell r="P213">
            <v>113278.05499665176</v>
          </cell>
          <cell r="Q213">
            <v>113500.81591814822</v>
          </cell>
          <cell r="R213">
            <v>113848.69325020719</v>
          </cell>
          <cell r="S213">
            <v>114114.96185432863</v>
          </cell>
          <cell r="T213">
            <v>114190.7163450474</v>
          </cell>
          <cell r="U213">
            <v>114188.42359334559</v>
          </cell>
          <cell r="V213">
            <v>114195.39404851693</v>
          </cell>
          <cell r="W213">
            <v>114081.66553595447</v>
          </cell>
          <cell r="X213">
            <v>111157.21375701034</v>
          </cell>
          <cell r="Y213">
            <v>106423.85689994127</v>
          </cell>
          <cell r="Z213">
            <v>104393.85240666626</v>
          </cell>
          <cell r="AA213">
            <v>1260185.0713471672</v>
          </cell>
          <cell r="AB213">
            <v>1264120.9560511592</v>
          </cell>
          <cell r="AC213">
            <v>1281533.764986129</v>
          </cell>
        </row>
        <row r="214">
          <cell r="A214" t="str">
            <v>Tot_pers_cost_int</v>
          </cell>
          <cell r="B214" t="str">
            <v>GV9130.intern</v>
          </cell>
          <cell r="C214" t="str">
            <v>GV</v>
          </cell>
          <cell r="D214">
            <v>2070</v>
          </cell>
          <cell r="E214" t="str">
            <v>Total personnel costs - intern</v>
          </cell>
          <cell r="H214" t="str">
            <v>ManOldData, ManInpFin</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A215" t="str">
            <v>Tot_pers_cost</v>
          </cell>
          <cell r="B215" t="str">
            <v>GV9130</v>
          </cell>
          <cell r="C215" t="str">
            <v>GV</v>
          </cell>
          <cell r="D215">
            <v>2080</v>
          </cell>
          <cell r="E215" t="str">
            <v>Total personnel costs</v>
          </cell>
          <cell r="H215" t="str">
            <v>GV</v>
          </cell>
          <cell r="J215">
            <v>1240835</v>
          </cell>
          <cell r="K215">
            <v>1259201</v>
          </cell>
          <cell r="L215">
            <v>1255072</v>
          </cell>
          <cell r="M215">
            <v>1393172.5165304076</v>
          </cell>
          <cell r="N215">
            <v>1347033.6697332892</v>
          </cell>
          <cell r="O215">
            <v>113660.02112747167</v>
          </cell>
          <cell r="P215">
            <v>113278.05499665176</v>
          </cell>
          <cell r="Q215">
            <v>113500.81591814822</v>
          </cell>
          <cell r="R215">
            <v>113848.69325020719</v>
          </cell>
          <cell r="S215">
            <v>114114.96185432863</v>
          </cell>
          <cell r="T215">
            <v>114190.71634504742</v>
          </cell>
          <cell r="U215">
            <v>114188.42359334561</v>
          </cell>
          <cell r="V215">
            <v>114195.39404851694</v>
          </cell>
          <cell r="W215">
            <v>114081.66553595447</v>
          </cell>
          <cell r="X215">
            <v>111157.21375701034</v>
          </cell>
          <cell r="Y215">
            <v>106423.85689994127</v>
          </cell>
          <cell r="Z215">
            <v>104393.85240666628</v>
          </cell>
          <cell r="AA215">
            <v>1260185.0713471672</v>
          </cell>
          <cell r="AB215">
            <v>1264120.9560511592</v>
          </cell>
          <cell r="AC215">
            <v>1281533.764986129</v>
          </cell>
        </row>
        <row r="216">
          <cell r="A216" t="str">
            <v>Depre_amort</v>
          </cell>
          <cell r="B216" t="str">
            <v>GV0710</v>
          </cell>
          <cell r="C216" t="str">
            <v>GV</v>
          </cell>
          <cell r="D216">
            <v>2090</v>
          </cell>
          <cell r="E216" t="str">
            <v>Depreciation and amortization</v>
          </cell>
          <cell r="H216" t="str">
            <v>ManOldData, GV</v>
          </cell>
          <cell r="J216">
            <v>1119569</v>
          </cell>
          <cell r="K216">
            <v>2349435</v>
          </cell>
          <cell r="L216">
            <v>1261063</v>
          </cell>
          <cell r="M216">
            <v>1207925.6921647533</v>
          </cell>
          <cell r="N216">
            <v>1306029.1419296206</v>
          </cell>
          <cell r="O216">
            <v>103354.31707585047</v>
          </cell>
          <cell r="P216">
            <v>103881.03642218052</v>
          </cell>
          <cell r="Q216">
            <v>104863.76865558505</v>
          </cell>
          <cell r="R216">
            <v>106433.14415494313</v>
          </cell>
          <cell r="S216">
            <v>107041.0196539959</v>
          </cell>
          <cell r="T216">
            <v>108079.15465202443</v>
          </cell>
          <cell r="U216">
            <v>109509.80646612955</v>
          </cell>
          <cell r="V216">
            <v>109906.96235637176</v>
          </cell>
          <cell r="W216">
            <v>110558.1225904287</v>
          </cell>
          <cell r="X216">
            <v>112785.16604942968</v>
          </cell>
          <cell r="Y216">
            <v>113347.73058599913</v>
          </cell>
          <cell r="Z216">
            <v>116268.91326645183</v>
          </cell>
          <cell r="AA216">
            <v>1490555.9044529859</v>
          </cell>
          <cell r="AB216">
            <v>1574937.6129391063</v>
          </cell>
          <cell r="AC216">
            <v>1616162.7108639702</v>
          </cell>
        </row>
        <row r="217">
          <cell r="A217" t="str">
            <v>UMTS_lic_amort</v>
          </cell>
          <cell r="B217" t="str">
            <v>GV0712</v>
          </cell>
          <cell r="C217" t="str">
            <v>GV</v>
          </cell>
          <cell r="D217">
            <v>2100</v>
          </cell>
          <cell r="E217" t="str">
            <v>UMTS licence amortization</v>
          </cell>
          <cell r="H217" t="str">
            <v>ManOldData, ManInpFin</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A218" t="str">
            <v>Depre_goodw_fr_part_cons</v>
          </cell>
          <cell r="B218" t="str">
            <v>GV0711</v>
          </cell>
          <cell r="C218" t="str">
            <v>GV</v>
          </cell>
          <cell r="D218">
            <v>2110</v>
          </cell>
          <cell r="E218" t="str">
            <v>Depreciat.of goodwill fr.partial consol.</v>
          </cell>
          <cell r="H218" t="str">
            <v>ManOldData, ManInpFin</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row>
        <row r="219">
          <cell r="A219" t="str">
            <v>Depre_goodw_fr_sep_fin_statem</v>
          </cell>
          <cell r="B219" t="str">
            <v>GV0714</v>
          </cell>
          <cell r="C219" t="str">
            <v>GV</v>
          </cell>
          <cell r="D219">
            <v>2120</v>
          </cell>
          <cell r="E219" t="str">
            <v>Depreciat.of goowill fr.sep. fin.statem.</v>
          </cell>
          <cell r="H219" t="str">
            <v>ManOldData, ManInpFin</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A220" t="str">
            <v>Depre_curr_ass_unus</v>
          </cell>
          <cell r="B220" t="str">
            <v>GV0720</v>
          </cell>
          <cell r="C220" t="str">
            <v>GV</v>
          </cell>
          <cell r="D220">
            <v>2130</v>
          </cell>
          <cell r="E220" t="str">
            <v>Depreciation of current assets, unusual</v>
          </cell>
          <cell r="H220" t="str">
            <v>ManOldData, GV</v>
          </cell>
          <cell r="J220">
            <v>270000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A221" t="str">
            <v>Depre_val_add_tax</v>
          </cell>
          <cell r="B221" t="str">
            <v>GV0722</v>
          </cell>
          <cell r="C221" t="str">
            <v>GV</v>
          </cell>
          <cell r="D221">
            <v>2140</v>
          </cell>
          <cell r="E221" t="str">
            <v>Depreciation value-added tax</v>
          </cell>
          <cell r="H221" t="str">
            <v>ManOldData, ManInpFin</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A222" t="str">
            <v>Tot_depre</v>
          </cell>
          <cell r="B222" t="str">
            <v>GV9140</v>
          </cell>
          <cell r="C222" t="str">
            <v>GV</v>
          </cell>
          <cell r="D222">
            <v>2150</v>
          </cell>
          <cell r="E222" t="str">
            <v>Total depreciation</v>
          </cell>
          <cell r="H222" t="str">
            <v>GV</v>
          </cell>
          <cell r="J222">
            <v>1389569</v>
          </cell>
          <cell r="K222">
            <v>2349435</v>
          </cell>
          <cell r="L222">
            <v>1261063</v>
          </cell>
          <cell r="M222">
            <v>1207925.6921647533</v>
          </cell>
          <cell r="N222">
            <v>1306029.1419296206</v>
          </cell>
          <cell r="O222">
            <v>103354.31707585047</v>
          </cell>
          <cell r="P222">
            <v>103881.03642218052</v>
          </cell>
          <cell r="Q222">
            <v>104863.76865558505</v>
          </cell>
          <cell r="R222">
            <v>106433.14415494313</v>
          </cell>
          <cell r="S222">
            <v>107041.0196539959</v>
          </cell>
          <cell r="T222">
            <v>108079.15465202443</v>
          </cell>
          <cell r="U222">
            <v>109509.80646612955</v>
          </cell>
          <cell r="V222">
            <v>109906.96235637176</v>
          </cell>
          <cell r="W222">
            <v>110558.1225904287</v>
          </cell>
          <cell r="X222">
            <v>112785.16604942968</v>
          </cell>
          <cell r="Y222">
            <v>113347.73058599913</v>
          </cell>
          <cell r="Z222">
            <v>116268.91326645183</v>
          </cell>
          <cell r="AA222">
            <v>1490555.9044529859</v>
          </cell>
          <cell r="AB222">
            <v>1574937.6129391063</v>
          </cell>
          <cell r="AC222">
            <v>1616162.7108639702</v>
          </cell>
        </row>
        <row r="223">
          <cell r="A223" t="str">
            <v>Rent_leas_ext</v>
          </cell>
          <cell r="B223" t="str">
            <v>GV0810.extern</v>
          </cell>
          <cell r="C223" t="str">
            <v>GV</v>
          </cell>
          <cell r="D223">
            <v>2160</v>
          </cell>
          <cell r="E223" t="str">
            <v>Rental and leasing - extern</v>
          </cell>
          <cell r="H223" t="str">
            <v>ManOldData, ManInpFin</v>
          </cell>
          <cell r="J223">
            <v>0</v>
          </cell>
          <cell r="K223">
            <v>28828</v>
          </cell>
          <cell r="L223">
            <v>47422</v>
          </cell>
          <cell r="M223">
            <v>59232</v>
          </cell>
          <cell r="N223">
            <v>74373.03</v>
          </cell>
          <cell r="O223">
            <v>6223.4549999999999</v>
          </cell>
          <cell r="P223">
            <v>6223.4549999999999</v>
          </cell>
          <cell r="Q223">
            <v>6223.4549999999999</v>
          </cell>
          <cell r="R223">
            <v>5912.9549999999999</v>
          </cell>
          <cell r="S223">
            <v>6223.4549999999999</v>
          </cell>
          <cell r="T223">
            <v>6223.4549999999999</v>
          </cell>
          <cell r="U223">
            <v>6224.49</v>
          </cell>
          <cell r="V223">
            <v>6223.4549999999999</v>
          </cell>
          <cell r="W223">
            <v>6223.4549999999999</v>
          </cell>
          <cell r="X223">
            <v>6223.4549999999999</v>
          </cell>
          <cell r="Y223">
            <v>6223.4549999999999</v>
          </cell>
          <cell r="Z223">
            <v>6224.49</v>
          </cell>
          <cell r="AA223">
            <v>82989.86039999999</v>
          </cell>
          <cell r="AB223">
            <v>118971.713025</v>
          </cell>
          <cell r="AC223">
            <v>122540.86441575001</v>
          </cell>
        </row>
        <row r="224">
          <cell r="A224" t="str">
            <v>Rent_leas_int</v>
          </cell>
          <cell r="B224" t="str">
            <v>GV0810.intern</v>
          </cell>
          <cell r="C224" t="str">
            <v>GV</v>
          </cell>
          <cell r="D224">
            <v>2170</v>
          </cell>
          <cell r="E224" t="str">
            <v>Rental and leasing - intern</v>
          </cell>
          <cell r="H224" t="str">
            <v>ManOldData, ManInpFin</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A225" t="str">
            <v>Rent_leas</v>
          </cell>
          <cell r="B225" t="str">
            <v>GV0810</v>
          </cell>
          <cell r="C225" t="str">
            <v>GV</v>
          </cell>
          <cell r="D225">
            <v>2180</v>
          </cell>
          <cell r="E225" t="str">
            <v>Rental and leasing</v>
          </cell>
          <cell r="H225" t="str">
            <v>GV</v>
          </cell>
          <cell r="J225">
            <v>0</v>
          </cell>
          <cell r="K225">
            <v>28828</v>
          </cell>
          <cell r="L225">
            <v>47422</v>
          </cell>
          <cell r="M225">
            <v>59232</v>
          </cell>
          <cell r="N225">
            <v>74373.03</v>
          </cell>
          <cell r="O225">
            <v>6223.4549999999999</v>
          </cell>
          <cell r="P225">
            <v>6223.4549999999999</v>
          </cell>
          <cell r="Q225">
            <v>6223.4549999999999</v>
          </cell>
          <cell r="R225">
            <v>5912.9549999999999</v>
          </cell>
          <cell r="S225">
            <v>6223.4549999999999</v>
          </cell>
          <cell r="T225">
            <v>6223.4549999999999</v>
          </cell>
          <cell r="U225">
            <v>6224.49</v>
          </cell>
          <cell r="V225">
            <v>6223.4549999999999</v>
          </cell>
          <cell r="W225">
            <v>6223.4549999999999</v>
          </cell>
          <cell r="X225">
            <v>6223.4549999999999</v>
          </cell>
          <cell r="Y225">
            <v>6223.4549999999999</v>
          </cell>
          <cell r="Z225">
            <v>6224.49</v>
          </cell>
          <cell r="AA225">
            <v>82989.86039999999</v>
          </cell>
          <cell r="AB225">
            <v>118971.713025</v>
          </cell>
          <cell r="AC225">
            <v>122540.86441575001</v>
          </cell>
        </row>
        <row r="226">
          <cell r="A226" t="str">
            <v>Leas_ext</v>
          </cell>
          <cell r="B226" t="str">
            <v>GV0820.extern</v>
          </cell>
          <cell r="C226" t="str">
            <v>GV</v>
          </cell>
          <cell r="D226">
            <v>2190</v>
          </cell>
          <cell r="E226" t="str">
            <v>Leasing - extern</v>
          </cell>
          <cell r="H226" t="str">
            <v>ManOldData, ManInpFin</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A227" t="str">
            <v>Leas_int</v>
          </cell>
          <cell r="B227" t="str">
            <v>GV0820.intern</v>
          </cell>
          <cell r="C227" t="str">
            <v>GV</v>
          </cell>
          <cell r="D227">
            <v>2200</v>
          </cell>
          <cell r="E227" t="str">
            <v>Leasing - intern</v>
          </cell>
          <cell r="H227" t="str">
            <v>ManOldData, ManInpFin</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A228" t="str">
            <v>Leas</v>
          </cell>
          <cell r="B228" t="str">
            <v>GV0820</v>
          </cell>
          <cell r="C228" t="str">
            <v>GV</v>
          </cell>
          <cell r="D228">
            <v>2210</v>
          </cell>
          <cell r="E228" t="str">
            <v>Leasing</v>
          </cell>
          <cell r="H228" t="str">
            <v>GV</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A229" t="str">
            <v>Maint_ext</v>
          </cell>
          <cell r="B229" t="str">
            <v>GV0822.extern</v>
          </cell>
          <cell r="C229" t="str">
            <v>GV</v>
          </cell>
          <cell r="D229">
            <v>2220</v>
          </cell>
          <cell r="E229" t="str">
            <v>Maintenance - extern</v>
          </cell>
          <cell r="H229" t="str">
            <v>ManOldData, ManInpFin</v>
          </cell>
          <cell r="J229">
            <v>0</v>
          </cell>
          <cell r="K229">
            <v>262309</v>
          </cell>
          <cell r="L229">
            <v>330990</v>
          </cell>
          <cell r="M229">
            <v>248393.87945570916</v>
          </cell>
          <cell r="N229">
            <v>329815.05226942169</v>
          </cell>
          <cell r="O229">
            <v>22123.42386056442</v>
          </cell>
          <cell r="P229">
            <v>22123.729122281558</v>
          </cell>
          <cell r="Q229">
            <v>22124.237750330452</v>
          </cell>
          <cell r="R229">
            <v>26364.553362047598</v>
          </cell>
          <cell r="S229">
            <v>26366.963033096239</v>
          </cell>
          <cell r="T229">
            <v>26367.130512047595</v>
          </cell>
          <cell r="U229">
            <v>26367.130512047595</v>
          </cell>
          <cell r="V229">
            <v>26366.562824667209</v>
          </cell>
          <cell r="W229">
            <v>26368.609306240167</v>
          </cell>
          <cell r="X229">
            <v>26367.24498519153</v>
          </cell>
          <cell r="Y229">
            <v>26370.349985191526</v>
          </cell>
          <cell r="Z229">
            <v>52505.117015715841</v>
          </cell>
          <cell r="AA229">
            <v>361638.96598691377</v>
          </cell>
          <cell r="AB229">
            <v>361711.51686003362</v>
          </cell>
          <cell r="AC229">
            <v>376508.45296210155</v>
          </cell>
        </row>
        <row r="230">
          <cell r="A230" t="str">
            <v>Maint_int</v>
          </cell>
          <cell r="B230" t="str">
            <v>GV0822.intern</v>
          </cell>
          <cell r="C230" t="str">
            <v>GV</v>
          </cell>
          <cell r="D230">
            <v>2230</v>
          </cell>
          <cell r="E230" t="str">
            <v>Maintenance - intern</v>
          </cell>
          <cell r="H230" t="str">
            <v>ManOldData, ManInpFin</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A231" t="str">
            <v>Maint</v>
          </cell>
          <cell r="B231" t="str">
            <v>GV0822</v>
          </cell>
          <cell r="C231" t="str">
            <v>GV</v>
          </cell>
          <cell r="D231">
            <v>2240</v>
          </cell>
          <cell r="E231" t="str">
            <v>Maintenance</v>
          </cell>
          <cell r="H231" t="str">
            <v>GV</v>
          </cell>
          <cell r="J231">
            <v>0</v>
          </cell>
          <cell r="K231">
            <v>262309</v>
          </cell>
          <cell r="L231">
            <v>330990</v>
          </cell>
          <cell r="M231">
            <v>248393.87945570916</v>
          </cell>
          <cell r="N231">
            <v>329815.05226942169</v>
          </cell>
          <cell r="O231">
            <v>22123.42386056442</v>
          </cell>
          <cell r="P231">
            <v>22123.729122281558</v>
          </cell>
          <cell r="Q231">
            <v>22124.237750330452</v>
          </cell>
          <cell r="R231">
            <v>26364.553362047598</v>
          </cell>
          <cell r="S231">
            <v>26366.963033096239</v>
          </cell>
          <cell r="T231">
            <v>26367.130512047595</v>
          </cell>
          <cell r="U231">
            <v>26367.130512047595</v>
          </cell>
          <cell r="V231">
            <v>26366.562824667209</v>
          </cell>
          <cell r="W231">
            <v>26368.609306240167</v>
          </cell>
          <cell r="X231">
            <v>26367.24498519153</v>
          </cell>
          <cell r="Y231">
            <v>26370.349985191526</v>
          </cell>
          <cell r="Z231">
            <v>52505.117015715841</v>
          </cell>
          <cell r="AA231">
            <v>361638.96598691377</v>
          </cell>
          <cell r="AB231">
            <v>361711.51686003362</v>
          </cell>
          <cell r="AC231">
            <v>376508.45296210155</v>
          </cell>
        </row>
        <row r="232">
          <cell r="A232" t="str">
            <v>Purch_RD_serv_ext</v>
          </cell>
          <cell r="B232" t="str">
            <v>GV0826.extern</v>
          </cell>
          <cell r="C232" t="str">
            <v>GV</v>
          </cell>
          <cell r="D232">
            <v>2250</v>
          </cell>
          <cell r="E232" t="str">
            <v>Purchased R&amp;D services - extern</v>
          </cell>
          <cell r="H232" t="str">
            <v>ManOldData, ManInpFin</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A233" t="str">
            <v>Purch_RD_serv_int</v>
          </cell>
          <cell r="B233" t="str">
            <v>GV0826.intern</v>
          </cell>
          <cell r="C233" t="str">
            <v>GV</v>
          </cell>
          <cell r="D233">
            <v>2260</v>
          </cell>
          <cell r="E233" t="str">
            <v>Purchased R&amp;D services - intern</v>
          </cell>
          <cell r="H233" t="str">
            <v>ManOldData, ManInpFin</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A234" t="str">
            <v>Purch_RD_serv</v>
          </cell>
          <cell r="B234" t="str">
            <v>GV0826</v>
          </cell>
          <cell r="C234" t="str">
            <v>GV</v>
          </cell>
          <cell r="D234">
            <v>2270</v>
          </cell>
          <cell r="E234" t="str">
            <v>Purchased R&amp;D services</v>
          </cell>
          <cell r="H234" t="str">
            <v>GV</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A235" t="str">
            <v>IT_supp_ext</v>
          </cell>
          <cell r="B235" t="str">
            <v>GV0828.extern</v>
          </cell>
          <cell r="C235" t="str">
            <v>GV</v>
          </cell>
          <cell r="D235">
            <v>2280</v>
          </cell>
          <cell r="E235" t="str">
            <v>IT support - extern</v>
          </cell>
          <cell r="H235" t="str">
            <v>ManOldData, ManInpFin</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A236" t="str">
            <v>IT_supp_int</v>
          </cell>
          <cell r="B236" t="str">
            <v>GV0828.intern</v>
          </cell>
          <cell r="C236" t="str">
            <v>GV</v>
          </cell>
          <cell r="D236">
            <v>2290</v>
          </cell>
          <cell r="E236" t="str">
            <v>IT support - intern</v>
          </cell>
          <cell r="H236" t="str">
            <v>ManOldData, ManInpFin</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A237" t="str">
            <v>IT_supp</v>
          </cell>
          <cell r="B237" t="str">
            <v>GV0828</v>
          </cell>
          <cell r="C237" t="str">
            <v>GV</v>
          </cell>
          <cell r="D237">
            <v>2300</v>
          </cell>
          <cell r="E237" t="str">
            <v>IT support</v>
          </cell>
          <cell r="H237" t="str">
            <v>GV</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A238" t="str">
            <v>Rep_ext</v>
          </cell>
          <cell r="B238" t="str">
            <v>GV0832.extern</v>
          </cell>
          <cell r="C238" t="str">
            <v>GV</v>
          </cell>
          <cell r="D238">
            <v>2310</v>
          </cell>
          <cell r="E238" t="str">
            <v>Repairs - extern</v>
          </cell>
          <cell r="H238" t="str">
            <v>ManOldData, ManInpFin</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A239" t="str">
            <v>Rep_int</v>
          </cell>
          <cell r="B239" t="str">
            <v>GV0832.intern</v>
          </cell>
          <cell r="C239" t="str">
            <v>GV</v>
          </cell>
          <cell r="D239">
            <v>2320</v>
          </cell>
          <cell r="E239" t="str">
            <v>Repairs - intern</v>
          </cell>
          <cell r="H239" t="str">
            <v>ManOldData, ManInpFin</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A240" t="str">
            <v>Rep</v>
          </cell>
          <cell r="B240" t="str">
            <v>GV0832</v>
          </cell>
          <cell r="C240" t="str">
            <v>GV</v>
          </cell>
          <cell r="D240">
            <v>2330</v>
          </cell>
          <cell r="E240" t="str">
            <v>Repairs</v>
          </cell>
          <cell r="H240" t="str">
            <v>GV</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A241" t="str">
            <v>Lic_ext</v>
          </cell>
          <cell r="B241" t="str">
            <v>GV0834.extern</v>
          </cell>
          <cell r="C241" t="str">
            <v>GV</v>
          </cell>
          <cell r="D241">
            <v>2340</v>
          </cell>
          <cell r="E241" t="str">
            <v>Licences - extern</v>
          </cell>
          <cell r="H241" t="str">
            <v>ManOldData, ManInpFin</v>
          </cell>
          <cell r="J241">
            <v>0</v>
          </cell>
          <cell r="K241">
            <v>29095</v>
          </cell>
          <cell r="L241">
            <v>28878</v>
          </cell>
          <cell r="M241">
            <v>35519.429769091133</v>
          </cell>
          <cell r="N241">
            <v>83196.782481215123</v>
          </cell>
          <cell r="O241">
            <v>6458.680586442928</v>
          </cell>
          <cell r="P241">
            <v>6976.1805864429298</v>
          </cell>
          <cell r="Q241">
            <v>6976.1805864429298</v>
          </cell>
          <cell r="R241">
            <v>6976.1805864429298</v>
          </cell>
          <cell r="S241">
            <v>6976.1805864429298</v>
          </cell>
          <cell r="T241">
            <v>6976.1805864429298</v>
          </cell>
          <cell r="U241">
            <v>6976.1805864429298</v>
          </cell>
          <cell r="V241">
            <v>6976.1805864429298</v>
          </cell>
          <cell r="W241">
            <v>6976.1805864429298</v>
          </cell>
          <cell r="X241">
            <v>6976.1805864429298</v>
          </cell>
          <cell r="Y241">
            <v>6976.2952333929297</v>
          </cell>
          <cell r="Z241">
            <v>6976.1813833929282</v>
          </cell>
          <cell r="AA241">
            <v>88687.258410562048</v>
          </cell>
          <cell r="AB241">
            <v>93408.779761263562</v>
          </cell>
          <cell r="AC241">
            <v>98761.23079084183</v>
          </cell>
        </row>
        <row r="242">
          <cell r="A242" t="str">
            <v>Lic_int</v>
          </cell>
          <cell r="B242" t="str">
            <v>GV0834.intern</v>
          </cell>
          <cell r="C242" t="str">
            <v>GV</v>
          </cell>
          <cell r="D242">
            <v>2350</v>
          </cell>
          <cell r="E242" t="str">
            <v>Licences - intern</v>
          </cell>
          <cell r="H242" t="str">
            <v>ManOldData, ManInpFin</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A243" t="str">
            <v>Lic</v>
          </cell>
          <cell r="B243" t="str">
            <v>GV0834</v>
          </cell>
          <cell r="C243" t="str">
            <v>GV</v>
          </cell>
          <cell r="D243">
            <v>2360</v>
          </cell>
          <cell r="E243" t="str">
            <v>Licences</v>
          </cell>
          <cell r="H243" t="str">
            <v>GV</v>
          </cell>
          <cell r="J243">
            <v>0</v>
          </cell>
          <cell r="K243">
            <v>29095</v>
          </cell>
          <cell r="L243">
            <v>28878</v>
          </cell>
          <cell r="M243">
            <v>35519.429769091133</v>
          </cell>
          <cell r="N243">
            <v>83196.782481215123</v>
          </cell>
          <cell r="O243">
            <v>6458.680586442928</v>
          </cell>
          <cell r="P243">
            <v>6976.1805864429298</v>
          </cell>
          <cell r="Q243">
            <v>6976.1805864429298</v>
          </cell>
          <cell r="R243">
            <v>6976.1805864429298</v>
          </cell>
          <cell r="S243">
            <v>6976.1805864429298</v>
          </cell>
          <cell r="T243">
            <v>6976.1805864429298</v>
          </cell>
          <cell r="U243">
            <v>6976.1805864429298</v>
          </cell>
          <cell r="V243">
            <v>6976.1805864429298</v>
          </cell>
          <cell r="W243">
            <v>6976.1805864429298</v>
          </cell>
          <cell r="X243">
            <v>6976.1805864429298</v>
          </cell>
          <cell r="Y243">
            <v>6976.2952333929297</v>
          </cell>
          <cell r="Z243">
            <v>6976.1813833929282</v>
          </cell>
          <cell r="AA243">
            <v>88687.258410562048</v>
          </cell>
          <cell r="AB243">
            <v>93408.779761263562</v>
          </cell>
          <cell r="AC243">
            <v>98761.23079084183</v>
          </cell>
        </row>
        <row r="244">
          <cell r="A244" t="str">
            <v>Trav_entert_exp_ext</v>
          </cell>
          <cell r="B244" t="str">
            <v>GV0840.extern</v>
          </cell>
          <cell r="C244" t="str">
            <v>GV</v>
          </cell>
          <cell r="D244">
            <v>2370</v>
          </cell>
          <cell r="E244" t="str">
            <v>Travel/entertainment expenses - extern</v>
          </cell>
          <cell r="H244" t="str">
            <v>ManOldData, ManInpFin</v>
          </cell>
          <cell r="J244">
            <v>0</v>
          </cell>
          <cell r="K244">
            <v>74153</v>
          </cell>
          <cell r="L244">
            <v>76772</v>
          </cell>
          <cell r="M244">
            <v>46361.927338053298</v>
          </cell>
          <cell r="N244">
            <v>57334.838656625638</v>
          </cell>
          <cell r="O244">
            <v>3840.6415837566515</v>
          </cell>
          <cell r="P244">
            <v>4308.2275660077303</v>
          </cell>
          <cell r="Q244">
            <v>4682.1894904423407</v>
          </cell>
          <cell r="R244">
            <v>4468.1906734184267</v>
          </cell>
          <cell r="S244">
            <v>4289.7066071893269</v>
          </cell>
          <cell r="T244">
            <v>6420.8906793711949</v>
          </cell>
          <cell r="U244">
            <v>5095.624059599435</v>
          </cell>
          <cell r="V244">
            <v>4356.3494363027421</v>
          </cell>
          <cell r="W244">
            <v>5088.7509975592784</v>
          </cell>
          <cell r="X244">
            <v>4763.9644350608869</v>
          </cell>
          <cell r="Y244">
            <v>5218.5959030031972</v>
          </cell>
          <cell r="Z244">
            <v>4801.7072249143885</v>
          </cell>
          <cell r="AA244">
            <v>59292.027351788456</v>
          </cell>
          <cell r="AB244">
            <v>62765.458297284458</v>
          </cell>
          <cell r="AC244">
            <v>65758.435528668138</v>
          </cell>
        </row>
        <row r="245">
          <cell r="A245" t="str">
            <v>Trav_entert_exp_int</v>
          </cell>
          <cell r="B245" t="str">
            <v>GV0840.intern</v>
          </cell>
          <cell r="C245" t="str">
            <v>GV</v>
          </cell>
          <cell r="D245">
            <v>2380</v>
          </cell>
          <cell r="E245" t="str">
            <v>Travel/entertainment expenses - intern</v>
          </cell>
          <cell r="H245" t="str">
            <v>ManOldData, ManInpFin</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A246" t="str">
            <v>Trav_entert_exp</v>
          </cell>
          <cell r="B246" t="str">
            <v>GV0840</v>
          </cell>
          <cell r="C246" t="str">
            <v>GV</v>
          </cell>
          <cell r="D246">
            <v>2390</v>
          </cell>
          <cell r="E246" t="str">
            <v>Travel/entertainment expenses</v>
          </cell>
          <cell r="H246" t="str">
            <v>GV</v>
          </cell>
          <cell r="J246">
            <v>0</v>
          </cell>
          <cell r="K246">
            <v>74153</v>
          </cell>
          <cell r="L246">
            <v>76772</v>
          </cell>
          <cell r="M246">
            <v>46361.927338053298</v>
          </cell>
          <cell r="N246">
            <v>57334.838656625638</v>
          </cell>
          <cell r="O246">
            <v>3840.6415837566515</v>
          </cell>
          <cell r="P246">
            <v>4308.2275660077303</v>
          </cell>
          <cell r="Q246">
            <v>4682.1894904423407</v>
          </cell>
          <cell r="R246">
            <v>4468.1906734184267</v>
          </cell>
          <cell r="S246">
            <v>4289.7066071893269</v>
          </cell>
          <cell r="T246">
            <v>6420.8906793711949</v>
          </cell>
          <cell r="U246">
            <v>5095.624059599435</v>
          </cell>
          <cell r="V246">
            <v>4356.3494363027421</v>
          </cell>
          <cell r="W246">
            <v>5088.7509975592784</v>
          </cell>
          <cell r="X246">
            <v>4763.9644350608869</v>
          </cell>
          <cell r="Y246">
            <v>5218.5959030031972</v>
          </cell>
          <cell r="Z246">
            <v>4801.7072249143885</v>
          </cell>
          <cell r="AA246">
            <v>59292.027351788456</v>
          </cell>
          <cell r="AB246">
            <v>62765.458297284458</v>
          </cell>
          <cell r="AC246">
            <v>65758.435528668138</v>
          </cell>
        </row>
        <row r="247">
          <cell r="A247" t="str">
            <v>Oth_empl_relat_cost_ext</v>
          </cell>
          <cell r="B247" t="str">
            <v>GV0850.extern</v>
          </cell>
          <cell r="C247" t="str">
            <v>GV</v>
          </cell>
          <cell r="D247">
            <v>2400</v>
          </cell>
          <cell r="E247" t="str">
            <v>Other employee-related costs - extern</v>
          </cell>
          <cell r="H247" t="str">
            <v>ManOldData, ManInpFin</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A248" t="str">
            <v>Oth_empl_relat_cost_int</v>
          </cell>
          <cell r="B248" t="str">
            <v>GV0850.intern</v>
          </cell>
          <cell r="C248" t="str">
            <v>GV</v>
          </cell>
          <cell r="D248">
            <v>2410</v>
          </cell>
          <cell r="E248" t="str">
            <v>Other employee-related costs - intern</v>
          </cell>
          <cell r="H248" t="str">
            <v>ManOldData, ManInpFin</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A249" t="str">
            <v>Oth_empl_relat_cost</v>
          </cell>
          <cell r="B249" t="str">
            <v>GV0850</v>
          </cell>
          <cell r="C249" t="str">
            <v>GV</v>
          </cell>
          <cell r="D249">
            <v>2420</v>
          </cell>
          <cell r="E249" t="str">
            <v>Other employee-related costs</v>
          </cell>
          <cell r="H249" t="str">
            <v>GV</v>
          </cell>
          <cell r="J249">
            <v>0</v>
          </cell>
          <cell r="K249">
            <v>0</v>
          </cell>
          <cell r="L249">
            <v>0</v>
          </cell>
          <cell r="M249">
            <v>72989.574944925203</v>
          </cell>
          <cell r="N249">
            <v>88060.529301938557</v>
          </cell>
          <cell r="O249">
            <v>7304.950505880639</v>
          </cell>
          <cell r="P249">
            <v>7310.6381834158556</v>
          </cell>
          <cell r="Q249">
            <v>7331.0649766385022</v>
          </cell>
          <cell r="R249">
            <v>7327.053598778647</v>
          </cell>
          <cell r="S249">
            <v>7335.8433905106549</v>
          </cell>
          <cell r="T249">
            <v>7355.3561286432305</v>
          </cell>
          <cell r="U249">
            <v>7342.9188786432305</v>
          </cell>
          <cell r="V249">
            <v>7347.2271862319485</v>
          </cell>
          <cell r="W249">
            <v>7381.2299243645239</v>
          </cell>
          <cell r="X249">
            <v>7347.0749243645241</v>
          </cell>
          <cell r="Y249">
            <v>7346.3367398313803</v>
          </cell>
          <cell r="Z249">
            <v>7330.8348646353579</v>
          </cell>
          <cell r="AA249">
            <v>116547.57552420694</v>
          </cell>
          <cell r="AB249">
            <v>114039.70737595423</v>
          </cell>
          <cell r="AC249">
            <v>120476.11576565864</v>
          </cell>
        </row>
        <row r="250">
          <cell r="A250" t="str">
            <v>Adver_exp_ext</v>
          </cell>
          <cell r="B250" t="str">
            <v>GV0860.extern</v>
          </cell>
          <cell r="C250" t="str">
            <v>GV</v>
          </cell>
          <cell r="D250">
            <v>2430</v>
          </cell>
          <cell r="E250" t="str">
            <v>Advertising expenses - extern</v>
          </cell>
          <cell r="H250" t="str">
            <v>ManOldData, ManInpFin</v>
          </cell>
          <cell r="J250">
            <v>0</v>
          </cell>
          <cell r="K250">
            <v>250288</v>
          </cell>
          <cell r="L250">
            <v>326928</v>
          </cell>
          <cell r="M250">
            <v>253769.62342996828</v>
          </cell>
          <cell r="N250">
            <v>279122.69706339051</v>
          </cell>
          <cell r="O250">
            <v>19256.858088615874</v>
          </cell>
          <cell r="P250">
            <v>19256.858088615874</v>
          </cell>
          <cell r="Q250">
            <v>20757.858088615874</v>
          </cell>
          <cell r="R250">
            <v>28018.858088615871</v>
          </cell>
          <cell r="S250">
            <v>21258.858088615874</v>
          </cell>
          <cell r="T250">
            <v>24258.858088615874</v>
          </cell>
          <cell r="U250">
            <v>24258.858088615874</v>
          </cell>
          <cell r="V250">
            <v>19258.858088615874</v>
          </cell>
          <cell r="W250">
            <v>24258.858088615874</v>
          </cell>
          <cell r="X250">
            <v>22258.858088615874</v>
          </cell>
          <cell r="Y250">
            <v>22259.058088615871</v>
          </cell>
          <cell r="Z250">
            <v>34020.058088615871</v>
          </cell>
          <cell r="AA250">
            <v>294923.61698005709</v>
          </cell>
          <cell r="AB250">
            <v>308198.61698005721</v>
          </cell>
          <cell r="AC250">
            <v>322503.11698005715</v>
          </cell>
        </row>
        <row r="251">
          <cell r="A251" t="str">
            <v>Adver_exp_int</v>
          </cell>
          <cell r="B251" t="str">
            <v>GV0860.intern</v>
          </cell>
          <cell r="C251" t="str">
            <v>GV</v>
          </cell>
          <cell r="D251">
            <v>2440</v>
          </cell>
          <cell r="E251" t="str">
            <v>Advertising expenses - intern</v>
          </cell>
          <cell r="H251" t="str">
            <v>ManOldData, ManInpFin</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A252" t="str">
            <v>Adver_exp</v>
          </cell>
          <cell r="B252" t="str">
            <v>GV0860</v>
          </cell>
          <cell r="C252" t="str">
            <v>GV</v>
          </cell>
          <cell r="D252">
            <v>2450</v>
          </cell>
          <cell r="E252" t="str">
            <v>Advertising expenses</v>
          </cell>
          <cell r="H252" t="str">
            <v>GV</v>
          </cell>
          <cell r="J252">
            <v>0</v>
          </cell>
          <cell r="K252">
            <v>250288</v>
          </cell>
          <cell r="L252">
            <v>326928</v>
          </cell>
          <cell r="M252">
            <v>253769.62342996828</v>
          </cell>
          <cell r="N252">
            <v>279122.69706339051</v>
          </cell>
          <cell r="O252">
            <v>19256.858088615874</v>
          </cell>
          <cell r="P252">
            <v>19256.858088615874</v>
          </cell>
          <cell r="Q252">
            <v>20757.858088615874</v>
          </cell>
          <cell r="R252">
            <v>28018.858088615871</v>
          </cell>
          <cell r="S252">
            <v>21258.858088615874</v>
          </cell>
          <cell r="T252">
            <v>24258.858088615874</v>
          </cell>
          <cell r="U252">
            <v>24258.858088615874</v>
          </cell>
          <cell r="V252">
            <v>19258.858088615874</v>
          </cell>
          <cell r="W252">
            <v>24258.858088615874</v>
          </cell>
          <cell r="X252">
            <v>22258.858088615874</v>
          </cell>
          <cell r="Y252">
            <v>22259.058088615871</v>
          </cell>
          <cell r="Z252">
            <v>34020.058088615871</v>
          </cell>
          <cell r="AA252">
            <v>294923.61698005709</v>
          </cell>
          <cell r="AB252">
            <v>308198.61698005721</v>
          </cell>
          <cell r="AC252">
            <v>322503.11698005715</v>
          </cell>
        </row>
        <row r="253">
          <cell r="A253" t="str">
            <v>Sale_comm_ext</v>
          </cell>
          <cell r="B253" t="str">
            <v>GV0870.extern</v>
          </cell>
          <cell r="C253" t="str">
            <v>GV</v>
          </cell>
          <cell r="D253">
            <v>2460</v>
          </cell>
          <cell r="E253" t="str">
            <v>Sales commissions - extern</v>
          </cell>
          <cell r="H253" t="str">
            <v>ManOldData, ManInpFin</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A254" t="str">
            <v>Sale_comm_int</v>
          </cell>
          <cell r="B254" t="str">
            <v>GV0870.intern</v>
          </cell>
          <cell r="C254" t="str">
            <v>GV</v>
          </cell>
          <cell r="D254">
            <v>2470</v>
          </cell>
          <cell r="E254" t="str">
            <v>Sales commissions - intern</v>
          </cell>
          <cell r="H254" t="str">
            <v>ManOldData, ManInpFin</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A255" t="str">
            <v>Sale_comm</v>
          </cell>
          <cell r="B255" t="str">
            <v>GV0870</v>
          </cell>
          <cell r="C255" t="str">
            <v>GV</v>
          </cell>
          <cell r="D255">
            <v>2480</v>
          </cell>
          <cell r="E255" t="str">
            <v>Sales commissions</v>
          </cell>
          <cell r="H255" t="str">
            <v>GV</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A256" t="str">
            <v>Post_char_ext</v>
          </cell>
          <cell r="B256" t="str">
            <v>GV0880.extern</v>
          </cell>
          <cell r="C256" t="str">
            <v>GV</v>
          </cell>
          <cell r="D256">
            <v>2490</v>
          </cell>
          <cell r="E256" t="str">
            <v>Postal charges - extern</v>
          </cell>
          <cell r="H256" t="str">
            <v>ManOldData, ManInpFin</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A257" t="str">
            <v>Post_char_int</v>
          </cell>
          <cell r="B257" t="str">
            <v>GV0880.intern</v>
          </cell>
          <cell r="C257" t="str">
            <v>GV</v>
          </cell>
          <cell r="D257">
            <v>2500</v>
          </cell>
          <cell r="E257" t="str">
            <v>Postal charges - intern</v>
          </cell>
          <cell r="H257" t="str">
            <v>ManOldData, ManInpFin</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A258" t="str">
            <v>Post_char</v>
          </cell>
          <cell r="B258" t="str">
            <v>GV0880</v>
          </cell>
          <cell r="C258" t="str">
            <v>GV</v>
          </cell>
          <cell r="D258">
            <v>2510</v>
          </cell>
          <cell r="E258" t="str">
            <v>Postal charges</v>
          </cell>
          <cell r="H258" t="str">
            <v>GV</v>
          </cell>
          <cell r="J258">
            <v>0</v>
          </cell>
          <cell r="K258">
            <v>0</v>
          </cell>
          <cell r="L258">
            <v>0</v>
          </cell>
          <cell r="M258">
            <v>86033.739473889989</v>
          </cell>
          <cell r="N258">
            <v>71708.760972328892</v>
          </cell>
          <cell r="O258">
            <v>5794.3179838867818</v>
          </cell>
          <cell r="P258">
            <v>5793.3429186667818</v>
          </cell>
          <cell r="Q258">
            <v>5793.3803779042819</v>
          </cell>
          <cell r="R258">
            <v>6000.4403126842817</v>
          </cell>
          <cell r="S258">
            <v>6000.4403126842817</v>
          </cell>
          <cell r="T258">
            <v>6000.5438126842819</v>
          </cell>
          <cell r="U258">
            <v>6054.3638126842816</v>
          </cell>
          <cell r="V258">
            <v>6054.3862882267813</v>
          </cell>
          <cell r="W258">
            <v>6002.6362882267813</v>
          </cell>
          <cell r="X258">
            <v>6106.1362882267813</v>
          </cell>
          <cell r="Y258">
            <v>6054.3862882267813</v>
          </cell>
          <cell r="Z258">
            <v>6054.3862882267813</v>
          </cell>
          <cell r="AA258">
            <v>73904.228502550657</v>
          </cell>
          <cell r="AB258">
            <v>75282.672633278882</v>
          </cell>
          <cell r="AC258">
            <v>77367.755588292042</v>
          </cell>
        </row>
        <row r="259">
          <cell r="A259" t="str">
            <v>Leg_fee_ext</v>
          </cell>
          <cell r="B259" t="str">
            <v>GV0885.extern</v>
          </cell>
          <cell r="C259" t="str">
            <v>GV</v>
          </cell>
          <cell r="D259">
            <v>2520</v>
          </cell>
          <cell r="E259" t="str">
            <v>Legal fees - extern</v>
          </cell>
          <cell r="H259" t="str">
            <v>ManOldData, ManInpFin</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A260" t="str">
            <v>Leg_fee_int</v>
          </cell>
          <cell r="B260" t="str">
            <v>GV0885.intern</v>
          </cell>
          <cell r="C260" t="str">
            <v>GV</v>
          </cell>
          <cell r="D260">
            <v>2530</v>
          </cell>
          <cell r="E260" t="str">
            <v>Legal fees - intern</v>
          </cell>
          <cell r="H260" t="str">
            <v>ManOldData, ManInpFin</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A261" t="str">
            <v>Leg_fee</v>
          </cell>
          <cell r="B261" t="str">
            <v>GV0885</v>
          </cell>
          <cell r="C261" t="str">
            <v>GV</v>
          </cell>
          <cell r="D261">
            <v>2540</v>
          </cell>
          <cell r="E261" t="str">
            <v>Legal fees</v>
          </cell>
          <cell r="H261" t="str">
            <v>GV</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A262" t="str">
            <v>Cons_fee_ext</v>
          </cell>
          <cell r="B262" t="str">
            <v>GV0890.extern</v>
          </cell>
          <cell r="C262" t="str">
            <v>GV</v>
          </cell>
          <cell r="D262">
            <v>2550</v>
          </cell>
          <cell r="E262" t="str">
            <v>Consulting fees - extern</v>
          </cell>
          <cell r="H262" t="str">
            <v>ManOldData, ManInpFin</v>
          </cell>
          <cell r="J262">
            <v>0</v>
          </cell>
          <cell r="K262">
            <v>194069</v>
          </cell>
          <cell r="L262">
            <v>186797</v>
          </cell>
          <cell r="M262">
            <v>177526.11535084693</v>
          </cell>
          <cell r="N262">
            <v>155800.67931688498</v>
          </cell>
          <cell r="O262">
            <v>11194.880033046898</v>
          </cell>
          <cell r="P262">
            <v>13828.544858781701</v>
          </cell>
          <cell r="Q262">
            <v>15031.82317964329</v>
          </cell>
          <cell r="R262">
            <v>11755.15796888476</v>
          </cell>
          <cell r="S262">
            <v>11697.580063711295</v>
          </cell>
          <cell r="T262">
            <v>15450.980340024926</v>
          </cell>
          <cell r="U262">
            <v>11442.051574527772</v>
          </cell>
          <cell r="V262">
            <v>12404.216908134114</v>
          </cell>
          <cell r="W262">
            <v>14422.477560039399</v>
          </cell>
          <cell r="X262">
            <v>11722.592457285382</v>
          </cell>
          <cell r="Y262">
            <v>11795.081457141703</v>
          </cell>
          <cell r="Z262">
            <v>15055.292915663809</v>
          </cell>
          <cell r="AA262">
            <v>158412.77017143051</v>
          </cell>
          <cell r="AB262">
            <v>153500.041248049</v>
          </cell>
          <cell r="AC262">
            <v>147969.36293617255</v>
          </cell>
        </row>
        <row r="263">
          <cell r="A263" t="str">
            <v>Cons_fee_int</v>
          </cell>
          <cell r="B263" t="str">
            <v>GV0890.intern</v>
          </cell>
          <cell r="C263" t="str">
            <v>GV</v>
          </cell>
          <cell r="D263">
            <v>2560</v>
          </cell>
          <cell r="E263" t="str">
            <v>Consulting fees - intern</v>
          </cell>
          <cell r="H263" t="str">
            <v>ManOldData, ManInpFin</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A264" t="str">
            <v>Cons_fee</v>
          </cell>
          <cell r="B264" t="str">
            <v>GV0890</v>
          </cell>
          <cell r="C264" t="str">
            <v>GV</v>
          </cell>
          <cell r="D264">
            <v>2570</v>
          </cell>
          <cell r="E264" t="str">
            <v>Consulting fees</v>
          </cell>
          <cell r="H264" t="str">
            <v>GV</v>
          </cell>
          <cell r="J264">
            <v>0</v>
          </cell>
          <cell r="K264">
            <v>194069</v>
          </cell>
          <cell r="L264">
            <v>186797</v>
          </cell>
          <cell r="M264">
            <v>177526.11535084693</v>
          </cell>
          <cell r="N264">
            <v>155800.67931688498</v>
          </cell>
          <cell r="O264">
            <v>11194.880033046898</v>
          </cell>
          <cell r="P264">
            <v>13828.544858781701</v>
          </cell>
          <cell r="Q264">
            <v>15031.82317964329</v>
          </cell>
          <cell r="R264">
            <v>11755.15796888476</v>
          </cell>
          <cell r="S264">
            <v>11697.580063711295</v>
          </cell>
          <cell r="T264">
            <v>15450.980340024926</v>
          </cell>
          <cell r="U264">
            <v>11442.051574527772</v>
          </cell>
          <cell r="V264">
            <v>12404.216908134114</v>
          </cell>
          <cell r="W264">
            <v>14422.477560039399</v>
          </cell>
          <cell r="X264">
            <v>11722.592457285382</v>
          </cell>
          <cell r="Y264">
            <v>11795.081457141703</v>
          </cell>
          <cell r="Z264">
            <v>15055.292915663809</v>
          </cell>
          <cell r="AA264">
            <v>158412.77017143051</v>
          </cell>
          <cell r="AB264">
            <v>153500.041248049</v>
          </cell>
          <cell r="AC264">
            <v>147969.36293617255</v>
          </cell>
        </row>
        <row r="265">
          <cell r="A265" t="str">
            <v>Bk_loss_retire_prop_ext</v>
          </cell>
          <cell r="B265" t="str">
            <v>GV0900.extern</v>
          </cell>
          <cell r="C265" t="str">
            <v>GV</v>
          </cell>
          <cell r="D265">
            <v>2580</v>
          </cell>
          <cell r="E265" t="str">
            <v>Book losses from retirements of property - extern</v>
          </cell>
          <cell r="H265" t="str">
            <v>ManOldData, ManInpFin</v>
          </cell>
          <cell r="J265">
            <v>0</v>
          </cell>
          <cell r="K265">
            <v>18939</v>
          </cell>
          <cell r="L265">
            <v>0</v>
          </cell>
          <cell r="M265">
            <v>147885.48944899999</v>
          </cell>
          <cell r="N265">
            <v>30364.334000000003</v>
          </cell>
          <cell r="O265">
            <v>0</v>
          </cell>
          <cell r="P265">
            <v>0</v>
          </cell>
          <cell r="Q265">
            <v>0</v>
          </cell>
          <cell r="R265">
            <v>0</v>
          </cell>
          <cell r="S265">
            <v>0</v>
          </cell>
          <cell r="T265">
            <v>0</v>
          </cell>
          <cell r="U265">
            <v>0</v>
          </cell>
          <cell r="V265">
            <v>0</v>
          </cell>
          <cell r="W265">
            <v>0</v>
          </cell>
          <cell r="X265">
            <v>0</v>
          </cell>
          <cell r="Y265">
            <v>0</v>
          </cell>
          <cell r="Z265">
            <v>30364.334000000003</v>
          </cell>
          <cell r="AA265">
            <v>8001.5370000000075</v>
          </cell>
          <cell r="AB265">
            <v>0</v>
          </cell>
          <cell r="AC265">
            <v>0</v>
          </cell>
        </row>
        <row r="266">
          <cell r="A266" t="str">
            <v>Bk_loss_retire_prop_int</v>
          </cell>
          <cell r="B266" t="str">
            <v>GV0900.intern</v>
          </cell>
          <cell r="C266" t="str">
            <v>GV</v>
          </cell>
          <cell r="D266">
            <v>2590</v>
          </cell>
          <cell r="E266" t="str">
            <v>Book losses from retirements of property - intern</v>
          </cell>
          <cell r="H266" t="str">
            <v>ManOldData, ManInpFin</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A267" t="str">
            <v>Bk_loss_retire_prop</v>
          </cell>
          <cell r="B267" t="str">
            <v>GV0900</v>
          </cell>
          <cell r="C267" t="str">
            <v>GV</v>
          </cell>
          <cell r="D267">
            <v>2600</v>
          </cell>
          <cell r="E267" t="str">
            <v>Book losses from retirements of property</v>
          </cell>
          <cell r="H267" t="str">
            <v>GV</v>
          </cell>
          <cell r="J267">
            <v>0</v>
          </cell>
          <cell r="K267">
            <v>18939</v>
          </cell>
          <cell r="L267">
            <v>0</v>
          </cell>
          <cell r="M267">
            <v>147885.48944899999</v>
          </cell>
          <cell r="N267">
            <v>30364.334000000003</v>
          </cell>
          <cell r="O267">
            <v>0</v>
          </cell>
          <cell r="P267">
            <v>0</v>
          </cell>
          <cell r="Q267">
            <v>0</v>
          </cell>
          <cell r="R267">
            <v>0</v>
          </cell>
          <cell r="S267">
            <v>0</v>
          </cell>
          <cell r="T267">
            <v>0</v>
          </cell>
          <cell r="U267">
            <v>0</v>
          </cell>
          <cell r="V267">
            <v>0</v>
          </cell>
          <cell r="W267">
            <v>0</v>
          </cell>
          <cell r="X267">
            <v>0</v>
          </cell>
          <cell r="Y267">
            <v>0</v>
          </cell>
          <cell r="Z267">
            <v>30364.334000000003</v>
          </cell>
          <cell r="AA267">
            <v>8001.5370000000075</v>
          </cell>
          <cell r="AB267">
            <v>0</v>
          </cell>
          <cell r="AC267">
            <v>0</v>
          </cell>
        </row>
        <row r="268">
          <cell r="A268" t="str">
            <v>Bk_loss_retire_fin_ass_ext</v>
          </cell>
          <cell r="B268" t="str">
            <v>GV0905.extern</v>
          </cell>
          <cell r="C268" t="str">
            <v>GV</v>
          </cell>
          <cell r="D268">
            <v>2610</v>
          </cell>
          <cell r="E268" t="str">
            <v>Book losses from retirem. of fin. assets - extern</v>
          </cell>
          <cell r="H268" t="str">
            <v>ManOldData, ManInpFin</v>
          </cell>
          <cell r="J268">
            <v>0</v>
          </cell>
          <cell r="K268">
            <v>0</v>
          </cell>
          <cell r="L268">
            <v>0</v>
          </cell>
          <cell r="M268">
            <v>3500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row>
        <row r="269">
          <cell r="A269" t="str">
            <v>Bk_loss_retirem_fin_ass_int</v>
          </cell>
          <cell r="B269" t="str">
            <v>GV0905.intern</v>
          </cell>
          <cell r="C269" t="str">
            <v>GV</v>
          </cell>
          <cell r="D269">
            <v>2620</v>
          </cell>
          <cell r="E269" t="str">
            <v>Book losses from retirem. of fin. assets - intern</v>
          </cell>
          <cell r="H269" t="str">
            <v>ManOldData, ManInpFin</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A270" t="str">
            <v>Bk_loss_retirem_fin_ass</v>
          </cell>
          <cell r="B270" t="str">
            <v>GV0905</v>
          </cell>
          <cell r="C270" t="str">
            <v>GV</v>
          </cell>
          <cell r="D270">
            <v>2630</v>
          </cell>
          <cell r="E270" t="str">
            <v>Book losses from retirem. of fin. assets</v>
          </cell>
          <cell r="H270" t="str">
            <v>GV</v>
          </cell>
          <cell r="J270">
            <v>0</v>
          </cell>
          <cell r="K270">
            <v>0</v>
          </cell>
          <cell r="L270">
            <v>0</v>
          </cell>
          <cell r="M270">
            <v>3500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A271" t="str">
            <v>Loss_receiv_ext</v>
          </cell>
          <cell r="B271" t="str">
            <v>GV0910.extern</v>
          </cell>
          <cell r="C271" t="str">
            <v>GV</v>
          </cell>
          <cell r="D271">
            <v>2640</v>
          </cell>
          <cell r="E271" t="str">
            <v>Losses on receivables - extern</v>
          </cell>
          <cell r="H271" t="str">
            <v>ManOldData, ManInpFin</v>
          </cell>
          <cell r="J271">
            <v>468693</v>
          </cell>
          <cell r="K271">
            <v>115956</v>
          </cell>
          <cell r="L271">
            <v>193335</v>
          </cell>
          <cell r="M271">
            <v>80479.395211614174</v>
          </cell>
          <cell r="N271">
            <v>160605.11495711521</v>
          </cell>
          <cell r="O271">
            <v>13137.129432664455</v>
          </cell>
          <cell r="P271">
            <v>13237.540844556017</v>
          </cell>
          <cell r="Q271">
            <v>13305.230587034581</v>
          </cell>
          <cell r="R271">
            <v>13361.012398434235</v>
          </cell>
          <cell r="S271">
            <v>13404.338614961467</v>
          </cell>
          <cell r="T271">
            <v>13438.158899403836</v>
          </cell>
          <cell r="U271">
            <v>13472.73335438042</v>
          </cell>
          <cell r="V271">
            <v>13502.031950497945</v>
          </cell>
          <cell r="W271">
            <v>13529.875269008589</v>
          </cell>
          <cell r="X271">
            <v>13363.836225106836</v>
          </cell>
          <cell r="Y271">
            <v>13403.730375211202</v>
          </cell>
          <cell r="Z271">
            <v>13449.49700585565</v>
          </cell>
          <cell r="AA271">
            <v>169562.69955977198</v>
          </cell>
          <cell r="AB271">
            <v>179767.85306886808</v>
          </cell>
          <cell r="AC271">
            <v>192861.17067118688</v>
          </cell>
        </row>
        <row r="272">
          <cell r="A272" t="str">
            <v>Loss_receiv_int</v>
          </cell>
          <cell r="B272" t="str">
            <v>GV0910.intern</v>
          </cell>
          <cell r="C272" t="str">
            <v>GV</v>
          </cell>
          <cell r="D272">
            <v>2650</v>
          </cell>
          <cell r="E272" t="str">
            <v>Losses on receivables - intern</v>
          </cell>
          <cell r="H272" t="str">
            <v>ManOldData, ManInpFin</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A273" t="str">
            <v>Loss_receiv</v>
          </cell>
          <cell r="B273" t="str">
            <v>GV0910</v>
          </cell>
          <cell r="C273" t="str">
            <v>GV</v>
          </cell>
          <cell r="D273">
            <v>2660</v>
          </cell>
          <cell r="E273" t="str">
            <v>Losses on receivables</v>
          </cell>
          <cell r="H273" t="str">
            <v>GV</v>
          </cell>
          <cell r="J273">
            <v>468693</v>
          </cell>
          <cell r="K273">
            <v>115956</v>
          </cell>
          <cell r="L273">
            <v>193335</v>
          </cell>
          <cell r="M273">
            <v>80479.395211614174</v>
          </cell>
          <cell r="N273">
            <v>160605.11495711521</v>
          </cell>
          <cell r="O273">
            <v>13137.129432664455</v>
          </cell>
          <cell r="P273">
            <v>13237.540844556017</v>
          </cell>
          <cell r="Q273">
            <v>13305.230587034581</v>
          </cell>
          <cell r="R273">
            <v>13361.012398434235</v>
          </cell>
          <cell r="S273">
            <v>13404.338614961467</v>
          </cell>
          <cell r="T273">
            <v>13438.158899403836</v>
          </cell>
          <cell r="U273">
            <v>13472.73335438042</v>
          </cell>
          <cell r="V273">
            <v>13502.031950497945</v>
          </cell>
          <cell r="W273">
            <v>13529.875269008589</v>
          </cell>
          <cell r="X273">
            <v>13363.836225106836</v>
          </cell>
          <cell r="Y273">
            <v>13403.730375211202</v>
          </cell>
          <cell r="Z273">
            <v>13449.49700585565</v>
          </cell>
          <cell r="AA273">
            <v>169562.69955977198</v>
          </cell>
          <cell r="AB273">
            <v>179767.85306886808</v>
          </cell>
          <cell r="AC273">
            <v>192861.17067118688</v>
          </cell>
        </row>
        <row r="274">
          <cell r="A274" t="str">
            <v>Transf_acc_ext_tax</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A275" t="str">
            <v>Transf_acc_ext</v>
          </cell>
          <cell r="B275" t="str">
            <v>GV0916.extern</v>
          </cell>
          <cell r="C275" t="str">
            <v>GV</v>
          </cell>
          <cell r="D275">
            <v>2670</v>
          </cell>
          <cell r="E275" t="str">
            <v>Transfers to accruals - extern</v>
          </cell>
          <cell r="H275" t="str">
            <v>ManOldData, ManInpFin</v>
          </cell>
          <cell r="J275">
            <v>182751</v>
          </cell>
          <cell r="K275">
            <v>71915</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A276" t="str">
            <v>Transf_acc_int</v>
          </cell>
          <cell r="B276" t="str">
            <v>GV0916.intern</v>
          </cell>
          <cell r="C276" t="str">
            <v>GV</v>
          </cell>
          <cell r="D276">
            <v>2680</v>
          </cell>
          <cell r="E276" t="str">
            <v>Transfers to accruals - intern</v>
          </cell>
          <cell r="H276" t="str">
            <v>ManOldData, ManInpFin</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A277" t="str">
            <v>Transf_acc</v>
          </cell>
          <cell r="B277" t="str">
            <v>GV0916</v>
          </cell>
          <cell r="C277" t="str">
            <v>GV</v>
          </cell>
          <cell r="D277">
            <v>2690</v>
          </cell>
          <cell r="E277" t="str">
            <v>Transfers to accruals</v>
          </cell>
          <cell r="H277" t="str">
            <v>GV</v>
          </cell>
          <cell r="J277">
            <v>182751</v>
          </cell>
          <cell r="K277">
            <v>71915</v>
          </cell>
          <cell r="L277">
            <v>0</v>
          </cell>
          <cell r="M277">
            <v>6529</v>
          </cell>
          <cell r="N277">
            <v>11255</v>
          </cell>
          <cell r="O277">
            <v>937.91666666666697</v>
          </cell>
          <cell r="P277">
            <v>937.91666666666663</v>
          </cell>
          <cell r="Q277">
            <v>937.91666666666663</v>
          </cell>
          <cell r="R277">
            <v>937.91666666666663</v>
          </cell>
          <cell r="S277">
            <v>937.91666666666663</v>
          </cell>
          <cell r="T277">
            <v>937.91666666666663</v>
          </cell>
          <cell r="U277">
            <v>937.91666666666663</v>
          </cell>
          <cell r="V277">
            <v>937.91666666666663</v>
          </cell>
          <cell r="W277">
            <v>937.91666666666663</v>
          </cell>
          <cell r="X277">
            <v>937.91666666666663</v>
          </cell>
          <cell r="Y277">
            <v>937.91666666666663</v>
          </cell>
          <cell r="Z277">
            <v>937.91666666666663</v>
          </cell>
          <cell r="AA277">
            <v>9729</v>
          </cell>
          <cell r="AB277">
            <v>9213.25</v>
          </cell>
          <cell r="AC277">
            <v>8471.1125000000029</v>
          </cell>
        </row>
        <row r="278">
          <cell r="A278" t="str">
            <v>For_curr_loss_ext</v>
          </cell>
          <cell r="B278" t="str">
            <v>GV0918.extern</v>
          </cell>
          <cell r="C278" t="str">
            <v>GV</v>
          </cell>
          <cell r="D278">
            <v>2700</v>
          </cell>
          <cell r="E278" t="str">
            <v>Foreign currency losses - extern</v>
          </cell>
          <cell r="H278" t="str">
            <v>ManOldData, ManInpFin</v>
          </cell>
          <cell r="J278">
            <v>0</v>
          </cell>
          <cell r="K278">
            <v>0</v>
          </cell>
          <cell r="L278">
            <v>-12000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A279" t="str">
            <v>For_curr_loss_int</v>
          </cell>
          <cell r="B279" t="str">
            <v>GV0918.intern</v>
          </cell>
          <cell r="C279" t="str">
            <v>GV</v>
          </cell>
          <cell r="D279">
            <v>2710</v>
          </cell>
          <cell r="E279" t="str">
            <v>Foreign currency losses - intern</v>
          </cell>
          <cell r="H279" t="str">
            <v>ManOldData, ManInpFin</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A280" t="str">
            <v>For_curr_loss</v>
          </cell>
          <cell r="B280" t="str">
            <v>GV0918</v>
          </cell>
          <cell r="C280" t="str">
            <v>GV</v>
          </cell>
          <cell r="D280">
            <v>2720</v>
          </cell>
          <cell r="E280" t="str">
            <v>Foreign currency losses</v>
          </cell>
          <cell r="H280" t="str">
            <v>GV</v>
          </cell>
          <cell r="J280">
            <v>0</v>
          </cell>
          <cell r="K280">
            <v>0</v>
          </cell>
          <cell r="L280">
            <v>-12000</v>
          </cell>
          <cell r="M280">
            <v>2000</v>
          </cell>
          <cell r="N280">
            <v>2000</v>
          </cell>
          <cell r="O280">
            <v>166.66666666666663</v>
          </cell>
          <cell r="P280">
            <v>166.66666666666663</v>
          </cell>
          <cell r="Q280">
            <v>166.66666666666663</v>
          </cell>
          <cell r="R280">
            <v>166.66666666666663</v>
          </cell>
          <cell r="S280">
            <v>166.66666666666663</v>
          </cell>
          <cell r="T280">
            <v>166.66666666666663</v>
          </cell>
          <cell r="U280">
            <v>166.66666666666663</v>
          </cell>
          <cell r="V280">
            <v>166.66666666666663</v>
          </cell>
          <cell r="W280">
            <v>166.66666666666663</v>
          </cell>
          <cell r="X280">
            <v>166.66666666666663</v>
          </cell>
          <cell r="Y280">
            <v>166.66666666666663</v>
          </cell>
          <cell r="Z280">
            <v>166.66666666666663</v>
          </cell>
          <cell r="AA280">
            <v>2000</v>
          </cell>
          <cell r="AB280">
            <v>2000</v>
          </cell>
          <cell r="AC280">
            <v>2000</v>
          </cell>
        </row>
        <row r="281">
          <cell r="A281" t="str">
            <v>Oth_exp_not_rel_act_per_ext</v>
          </cell>
          <cell r="B281" t="str">
            <v>GV0920.extern</v>
          </cell>
          <cell r="C281" t="str">
            <v>GV</v>
          </cell>
          <cell r="D281">
            <v>2730</v>
          </cell>
          <cell r="E281" t="str">
            <v>Other exp. not relating to actual period - extern</v>
          </cell>
          <cell r="H281" t="str">
            <v>ManOldData, ManInpFin</v>
          </cell>
          <cell r="J281">
            <v>0</v>
          </cell>
          <cell r="K281">
            <v>0</v>
          </cell>
          <cell r="L281">
            <v>0</v>
          </cell>
          <cell r="M281">
            <v>35000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A282" t="str">
            <v>Oth_exp_not_rel_act_per_int</v>
          </cell>
          <cell r="B282" t="str">
            <v>GV0920.intern</v>
          </cell>
          <cell r="C282" t="str">
            <v>GV</v>
          </cell>
          <cell r="D282">
            <v>2740</v>
          </cell>
          <cell r="E282" t="str">
            <v>Other exp. not relating to actual period - intern</v>
          </cell>
          <cell r="H282" t="str">
            <v>ManOldData, ManInpFin</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A283" t="str">
            <v>Oth_exp_not_rel_act_per</v>
          </cell>
          <cell r="B283" t="str">
            <v>GV0920</v>
          </cell>
          <cell r="C283" t="str">
            <v>GV</v>
          </cell>
          <cell r="D283">
            <v>2750</v>
          </cell>
          <cell r="E283" t="str">
            <v>Other exp. not relating to actual period</v>
          </cell>
          <cell r="H283" t="str">
            <v>GV</v>
          </cell>
          <cell r="J283">
            <v>0</v>
          </cell>
          <cell r="K283">
            <v>0</v>
          </cell>
          <cell r="L283">
            <v>0</v>
          </cell>
          <cell r="M283">
            <v>35000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A284" t="str">
            <v>Misc_oth_op_exp_ext</v>
          </cell>
          <cell r="B284" t="str">
            <v>GV0930.extern</v>
          </cell>
          <cell r="C284" t="str">
            <v>GV</v>
          </cell>
          <cell r="D284">
            <v>2760</v>
          </cell>
          <cell r="E284" t="str">
            <v>Miscellaneous other operating expenses - extern</v>
          </cell>
          <cell r="H284" t="str">
            <v>ManOldData, ManInpFin</v>
          </cell>
          <cell r="J284">
            <v>548860</v>
          </cell>
          <cell r="K284">
            <v>231765</v>
          </cell>
          <cell r="L284">
            <v>444178</v>
          </cell>
          <cell r="M284">
            <v>159561.27494883805</v>
          </cell>
          <cell r="N284">
            <v>180937.1965079183</v>
          </cell>
          <cell r="O284">
            <v>14154.124324993621</v>
          </cell>
          <cell r="P284">
            <v>10767.357871657852</v>
          </cell>
          <cell r="Q284">
            <v>24872.061132319821</v>
          </cell>
          <cell r="R284">
            <v>11766.226428754891</v>
          </cell>
          <cell r="S284">
            <v>18719.597308814053</v>
          </cell>
          <cell r="T284">
            <v>16400.25834663272</v>
          </cell>
          <cell r="U284">
            <v>12918.919142967779</v>
          </cell>
          <cell r="V284">
            <v>11375.980595133238</v>
          </cell>
          <cell r="W284">
            <v>20716.677169551585</v>
          </cell>
          <cell r="X284">
            <v>11480.015828936957</v>
          </cell>
          <cell r="Y284">
            <v>11680.639885352377</v>
          </cell>
          <cell r="Z284">
            <v>16085.338472803367</v>
          </cell>
          <cell r="AA284">
            <v>259742.27924526326</v>
          </cell>
          <cell r="AB284">
            <v>264586.11876131489</v>
          </cell>
          <cell r="AC284">
            <v>271133.80717991048</v>
          </cell>
        </row>
        <row r="285">
          <cell r="A285" t="str">
            <v>Misc_oth_op_exp_int</v>
          </cell>
          <cell r="B285" t="str">
            <v>GV0930.intern</v>
          </cell>
          <cell r="C285" t="str">
            <v>GV</v>
          </cell>
          <cell r="D285">
            <v>2770</v>
          </cell>
          <cell r="E285" t="str">
            <v>Miscellaneous other operating expenses - intern</v>
          </cell>
          <cell r="H285" t="str">
            <v>ManOldData, ManInpFin</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A286" t="str">
            <v>Misc_oth_op_exp</v>
          </cell>
          <cell r="B286" t="str">
            <v>GV0930</v>
          </cell>
          <cell r="C286" t="str">
            <v>GV</v>
          </cell>
          <cell r="D286">
            <v>2780</v>
          </cell>
          <cell r="E286" t="str">
            <v>Miscellaneous other operating expenses</v>
          </cell>
          <cell r="H286" t="str">
            <v>GV</v>
          </cell>
          <cell r="J286">
            <v>548860</v>
          </cell>
          <cell r="K286">
            <v>231765</v>
          </cell>
          <cell r="L286">
            <v>444178</v>
          </cell>
          <cell r="M286">
            <v>159561.27494883805</v>
          </cell>
          <cell r="N286">
            <v>180937.1965079183</v>
          </cell>
          <cell r="O286">
            <v>14154.124324993621</v>
          </cell>
          <cell r="P286">
            <v>10767.357871657852</v>
          </cell>
          <cell r="Q286">
            <v>24872.061132319821</v>
          </cell>
          <cell r="R286">
            <v>11766.226428754891</v>
          </cell>
          <cell r="S286">
            <v>18719.597308814053</v>
          </cell>
          <cell r="T286">
            <v>16400.25834663272</v>
          </cell>
          <cell r="U286">
            <v>12918.919142967779</v>
          </cell>
          <cell r="V286">
            <v>11375.980595133238</v>
          </cell>
          <cell r="W286">
            <v>20716.677169551585</v>
          </cell>
          <cell r="X286">
            <v>11480.015828936957</v>
          </cell>
          <cell r="Y286">
            <v>11680.639885352377</v>
          </cell>
          <cell r="Z286">
            <v>16085.338472803367</v>
          </cell>
          <cell r="AA286">
            <v>259742.27924526326</v>
          </cell>
          <cell r="AB286">
            <v>264586.11876131489</v>
          </cell>
          <cell r="AC286">
            <v>271133.80717991048</v>
          </cell>
        </row>
        <row r="287">
          <cell r="A287" t="str">
            <v>Tot_oth_op_exp_ext</v>
          </cell>
          <cell r="B287" t="str">
            <v>GV9150.extern</v>
          </cell>
          <cell r="C287" t="str">
            <v>GV</v>
          </cell>
          <cell r="D287">
            <v>2790</v>
          </cell>
          <cell r="E287" t="str">
            <v>Total other operating expenses - extern</v>
          </cell>
          <cell r="H287" t="str">
            <v>ManOldData, ManInpFin</v>
          </cell>
          <cell r="J287">
            <v>1200304</v>
          </cell>
          <cell r="K287">
            <v>1277317</v>
          </cell>
          <cell r="L287">
            <v>1623300</v>
          </cell>
          <cell r="M287">
            <v>1414781.449371936</v>
          </cell>
          <cell r="N287">
            <v>1524574.0155268391</v>
          </cell>
          <cell r="O287">
            <v>110593.0447331856</v>
          </cell>
          <cell r="P287">
            <v>110930.45837375963</v>
          </cell>
          <cell r="Q287">
            <v>128202.0645027054</v>
          </cell>
          <cell r="R287">
            <v>123055.21175139498</v>
          </cell>
          <cell r="S287">
            <v>123377.54633935945</v>
          </cell>
          <cell r="T287">
            <v>129996.39572719992</v>
          </cell>
          <cell r="U287">
            <v>121257.85334324265</v>
          </cell>
          <cell r="V287">
            <v>114969.83219758612</v>
          </cell>
          <cell r="W287">
            <v>132073.33352338246</v>
          </cell>
          <cell r="X287">
            <v>117713.94215256504</v>
          </cell>
          <cell r="Y287">
            <v>118432.51228930031</v>
          </cell>
          <cell r="Z287">
            <v>193971.82059315732</v>
          </cell>
          <cell r="AA287">
            <v>1685431.8191325446</v>
          </cell>
          <cell r="AB287">
            <v>1743445.728011104</v>
          </cell>
          <cell r="AC287">
            <v>1806351.4253186393</v>
          </cell>
        </row>
        <row r="288">
          <cell r="A288" t="str">
            <v>Tot_oth_op_exp_int</v>
          </cell>
          <cell r="B288" t="str">
            <v>GV9150.intern</v>
          </cell>
          <cell r="C288" t="str">
            <v>GV</v>
          </cell>
          <cell r="D288">
            <v>2800</v>
          </cell>
          <cell r="E288" t="str">
            <v>Total other operating expenses - intern</v>
          </cell>
          <cell r="H288" t="str">
            <v>ManOldData, ManInpFin</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A289" t="str">
            <v>Tot_oth_op_exp</v>
          </cell>
          <cell r="B289" t="str">
            <v>GV9150</v>
          </cell>
          <cell r="C289" t="str">
            <v>GV</v>
          </cell>
          <cell r="D289">
            <v>2810</v>
          </cell>
          <cell r="E289" t="str">
            <v>Total other operating expenses</v>
          </cell>
          <cell r="H289" t="str">
            <v>GV</v>
          </cell>
          <cell r="J289">
            <v>1200304</v>
          </cell>
          <cell r="K289">
            <v>1277317</v>
          </cell>
          <cell r="L289">
            <v>1623300</v>
          </cell>
          <cell r="M289">
            <v>1414781.4493719363</v>
          </cell>
          <cell r="N289">
            <v>1524574.0155268391</v>
          </cell>
          <cell r="O289">
            <v>110593.04473318561</v>
          </cell>
          <cell r="P289">
            <v>110930.45837375963</v>
          </cell>
          <cell r="Q289">
            <v>128202.06450270541</v>
          </cell>
          <cell r="R289">
            <v>123055.21175139498</v>
          </cell>
          <cell r="S289">
            <v>123377.54633935948</v>
          </cell>
          <cell r="T289">
            <v>129996.39572719991</v>
          </cell>
          <cell r="U289">
            <v>121257.85334324265</v>
          </cell>
          <cell r="V289">
            <v>114969.83219758612</v>
          </cell>
          <cell r="W289">
            <v>132073.33352338249</v>
          </cell>
          <cell r="X289">
            <v>117713.94215256505</v>
          </cell>
          <cell r="Y289">
            <v>118432.51228930031</v>
          </cell>
          <cell r="Z289">
            <v>193971.82059315732</v>
          </cell>
          <cell r="AA289">
            <v>1685431.8191325446</v>
          </cell>
          <cell r="AB289">
            <v>1743445.7280111043</v>
          </cell>
          <cell r="AC289">
            <v>1806351.4253186397</v>
          </cell>
        </row>
        <row r="290">
          <cell r="A290" t="str">
            <v>Op_res</v>
          </cell>
          <cell r="B290" t="str">
            <v>GV9920</v>
          </cell>
          <cell r="C290" t="str">
            <v>GV</v>
          </cell>
          <cell r="D290">
            <v>2820</v>
          </cell>
          <cell r="E290" t="str">
            <v>Operating result</v>
          </cell>
          <cell r="H290" t="str">
            <v>GV</v>
          </cell>
          <cell r="J290">
            <v>1058572</v>
          </cell>
          <cell r="K290">
            <v>624783</v>
          </cell>
          <cell r="L290">
            <v>2298145.8066964699</v>
          </cell>
          <cell r="M290">
            <v>2018512.9271385917</v>
          </cell>
          <cell r="N290">
            <v>1938740.2768415264</v>
          </cell>
          <cell r="O290">
            <v>153488.5446831708</v>
          </cell>
          <cell r="P290">
            <v>156662.28055192519</v>
          </cell>
          <cell r="Q290">
            <v>142852.35265205393</v>
          </cell>
          <cell r="R290">
            <v>150653.49840801983</v>
          </cell>
          <cell r="S290">
            <v>157862.26215128123</v>
          </cell>
          <cell r="T290">
            <v>151099.1806935636</v>
          </cell>
          <cell r="U290">
            <v>183501.06271429535</v>
          </cell>
          <cell r="V290">
            <v>202836.37600040942</v>
          </cell>
          <cell r="W290">
            <v>158245.1312877395</v>
          </cell>
          <cell r="X290">
            <v>175600.05912069051</v>
          </cell>
          <cell r="Y290">
            <v>174529.21771309443</v>
          </cell>
          <cell r="Z290">
            <v>131410.31086551503</v>
          </cell>
          <cell r="AA290">
            <v>2027840.1618407932</v>
          </cell>
          <cell r="AB290">
            <v>2145759.0253063412</v>
          </cell>
          <cell r="AC290">
            <v>2375371.4359971117</v>
          </cell>
        </row>
        <row r="291">
          <cell r="A291" t="str">
            <v>EBITDA</v>
          </cell>
          <cell r="B291" t="str">
            <v>BK1020</v>
          </cell>
          <cell r="C291" t="str">
            <v>GV</v>
          </cell>
          <cell r="D291">
            <v>2830</v>
          </cell>
          <cell r="E291" t="str">
            <v>EBITDA</v>
          </cell>
          <cell r="H291" t="str">
            <v>GV</v>
          </cell>
          <cell r="J291">
            <v>2448141</v>
          </cell>
          <cell r="K291">
            <v>2974218</v>
          </cell>
          <cell r="L291">
            <v>3559208.8066964699</v>
          </cell>
          <cell r="M291">
            <v>3226438.6193033447</v>
          </cell>
          <cell r="N291">
            <v>3244769.4187711468</v>
          </cell>
          <cell r="O291">
            <v>256842.86175902127</v>
          </cell>
          <cell r="P291">
            <v>260543.31697410572</v>
          </cell>
          <cell r="Q291">
            <v>247716.121307639</v>
          </cell>
          <cell r="R291">
            <v>257086.64256296295</v>
          </cell>
          <cell r="S291">
            <v>264903.2818052771</v>
          </cell>
          <cell r="T291">
            <v>259178.33534558804</v>
          </cell>
          <cell r="U291">
            <v>293010.8691804249</v>
          </cell>
          <cell r="V291">
            <v>312743.33835678117</v>
          </cell>
          <cell r="W291">
            <v>268803.25387816818</v>
          </cell>
          <cell r="X291">
            <v>288385.22517012019</v>
          </cell>
          <cell r="Y291">
            <v>287876.94829909358</v>
          </cell>
          <cell r="Z291">
            <v>247679.22413196685</v>
          </cell>
          <cell r="AA291">
            <v>3518396.0662937788</v>
          </cell>
          <cell r="AB291">
            <v>3720696.6382454475</v>
          </cell>
          <cell r="AC291">
            <v>3991534.1468610819</v>
          </cell>
        </row>
        <row r="292">
          <cell r="A292" t="str">
            <v>EBITDA_Mar</v>
          </cell>
          <cell r="B292" t="str">
            <v>BK1030</v>
          </cell>
          <cell r="C292" t="str">
            <v>GV</v>
          </cell>
          <cell r="D292">
            <v>2840</v>
          </cell>
          <cell r="E292" t="str">
            <v>EBITDA Margin</v>
          </cell>
          <cell r="H292" t="str">
            <v>GV</v>
          </cell>
          <cell r="J292">
            <v>0.4199232860809623</v>
          </cell>
          <cell r="K292">
            <v>0.43242948528379049</v>
          </cell>
          <cell r="L292">
            <v>0.42614782650975713</v>
          </cell>
          <cell r="M292">
            <v>0.42974096338715678</v>
          </cell>
          <cell r="N292">
            <v>0.41776718175978939</v>
          </cell>
          <cell r="O292">
            <v>0.40596593683850568</v>
          </cell>
          <cell r="P292">
            <v>0.42025072944897535</v>
          </cell>
          <cell r="Q292">
            <v>0.39869650595980632</v>
          </cell>
          <cell r="R292">
            <v>0.40845829638699954</v>
          </cell>
          <cell r="S292">
            <v>0.4198020438182089</v>
          </cell>
          <cell r="T292">
            <v>0.40126875635788201</v>
          </cell>
          <cell r="U292">
            <v>0.43005827828654108</v>
          </cell>
          <cell r="V292">
            <v>0.44846254977043354</v>
          </cell>
          <cell r="W292">
            <v>0.40840039634537767</v>
          </cell>
          <cell r="X292">
            <v>0.44498020252997028</v>
          </cell>
          <cell r="Y292">
            <v>0.44605093314150224</v>
          </cell>
          <cell r="Z292">
            <v>0.37739079516998497</v>
          </cell>
          <cell r="AA292">
            <v>0.43236175210928784</v>
          </cell>
          <cell r="AB292">
            <v>0.43719573492094449</v>
          </cell>
          <cell r="AC292">
            <v>0.44700599285880999</v>
          </cell>
        </row>
        <row r="293">
          <cell r="A293" t="str">
            <v>Inc_prof_trans</v>
          </cell>
          <cell r="B293" t="str">
            <v>GV1010</v>
          </cell>
          <cell r="C293" t="str">
            <v>GV</v>
          </cell>
          <cell r="D293">
            <v>2850</v>
          </cell>
          <cell r="E293" t="str">
            <v>Income from profit transfers</v>
          </cell>
          <cell r="H293" t="str">
            <v>ManOldData, ManInpFin</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A294" t="str">
            <v>Exp_loss_trans</v>
          </cell>
          <cell r="B294" t="str">
            <v>GV1020</v>
          </cell>
          <cell r="C294" t="str">
            <v>GV</v>
          </cell>
          <cell r="D294">
            <v>2860</v>
          </cell>
          <cell r="E294" t="str">
            <v>Expenses from loss transfers</v>
          </cell>
          <cell r="H294" t="str">
            <v>ManOldData, ManInpFin</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A295" t="str">
            <v>Inc_inv_ext</v>
          </cell>
          <cell r="B295" t="str">
            <v>GV1030.extern</v>
          </cell>
          <cell r="C295" t="str">
            <v>GV</v>
          </cell>
          <cell r="D295">
            <v>2870</v>
          </cell>
          <cell r="E295" t="str">
            <v>Income from investments - extern</v>
          </cell>
          <cell r="H295" t="str">
            <v>ManOldData, ManInpFin</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A296" t="str">
            <v>Inc_inv_int</v>
          </cell>
          <cell r="B296" t="str">
            <v>GV1030.intern</v>
          </cell>
          <cell r="C296" t="str">
            <v>GV</v>
          </cell>
          <cell r="D296">
            <v>2880</v>
          </cell>
          <cell r="E296" t="str">
            <v>Income from investments - intern</v>
          </cell>
          <cell r="H296" t="str">
            <v>ManOldData, ManInpFin</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A297" t="str">
            <v>Inc_inv</v>
          </cell>
          <cell r="B297" t="str">
            <v>GV1030</v>
          </cell>
          <cell r="C297" t="str">
            <v>GV</v>
          </cell>
          <cell r="D297">
            <v>2890</v>
          </cell>
          <cell r="E297" t="str">
            <v>Income from investments</v>
          </cell>
          <cell r="H297" t="str">
            <v>GV</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A298" t="str">
            <v>Res_ass_comp</v>
          </cell>
          <cell r="B298" t="str">
            <v>GV1050</v>
          </cell>
          <cell r="C298" t="str">
            <v>GV</v>
          </cell>
          <cell r="D298">
            <v>2900</v>
          </cell>
          <cell r="E298" t="str">
            <v>Result from associated companies</v>
          </cell>
          <cell r="H298" t="str">
            <v>ManOldData, ManInpFin</v>
          </cell>
          <cell r="J298">
            <v>125720</v>
          </cell>
          <cell r="K298">
            <v>0</v>
          </cell>
          <cell r="L298">
            <v>0</v>
          </cell>
          <cell r="M298">
            <v>35878.663</v>
          </cell>
          <cell r="N298">
            <v>36774.603999999999</v>
          </cell>
          <cell r="O298">
            <v>0</v>
          </cell>
          <cell r="P298">
            <v>0</v>
          </cell>
          <cell r="Q298">
            <v>0</v>
          </cell>
          <cell r="R298">
            <v>0</v>
          </cell>
          <cell r="S298">
            <v>0</v>
          </cell>
          <cell r="T298">
            <v>0</v>
          </cell>
          <cell r="U298">
            <v>0</v>
          </cell>
          <cell r="V298">
            <v>0</v>
          </cell>
          <cell r="W298">
            <v>0</v>
          </cell>
          <cell r="X298">
            <v>0</v>
          </cell>
          <cell r="Y298">
            <v>0</v>
          </cell>
          <cell r="Z298">
            <v>36774.603999999999</v>
          </cell>
          <cell r="AA298">
            <v>37693.968999999997</v>
          </cell>
          <cell r="AB298">
            <v>38636.319000000003</v>
          </cell>
          <cell r="AC298">
            <v>39602.226999999999</v>
          </cell>
        </row>
        <row r="299">
          <cell r="A299" t="str">
            <v>Wr_dow_fin_ass_inv_ext</v>
          </cell>
          <cell r="B299" t="str">
            <v>GV1060.extern</v>
          </cell>
          <cell r="C299" t="str">
            <v>GV</v>
          </cell>
          <cell r="D299">
            <v>2910</v>
          </cell>
          <cell r="E299" t="str">
            <v>Write-downs financial assets/invest.risk - extern</v>
          </cell>
          <cell r="H299" t="str">
            <v>ManOldData, ManInpFin</v>
          </cell>
          <cell r="J299">
            <v>0</v>
          </cell>
          <cell r="K299">
            <v>156293</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A300" t="str">
            <v>Wr_dow_fin_ass_inv_risk_int</v>
          </cell>
          <cell r="B300" t="str">
            <v>GV1060.intern</v>
          </cell>
          <cell r="C300" t="str">
            <v>GV</v>
          </cell>
          <cell r="D300">
            <v>2920</v>
          </cell>
          <cell r="E300" t="str">
            <v>Write-downs financial assets/invest.risk - intern</v>
          </cell>
          <cell r="H300" t="str">
            <v>ManOldData, ManInpFin</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A301" t="str">
            <v>Wr_dow_fin_ass_inv_risk</v>
          </cell>
          <cell r="B301" t="str">
            <v>GV1060</v>
          </cell>
          <cell r="C301" t="str">
            <v>GV</v>
          </cell>
          <cell r="D301">
            <v>2930</v>
          </cell>
          <cell r="E301" t="str">
            <v>Write-downs financial assets/invest.risk</v>
          </cell>
          <cell r="H301" t="str">
            <v>GV</v>
          </cell>
          <cell r="J301">
            <v>0</v>
          </cell>
          <cell r="K301">
            <v>156293</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A302" t="str">
            <v>Go_deprec_affil_comp</v>
          </cell>
          <cell r="B302" t="str">
            <v>GV1070</v>
          </cell>
          <cell r="C302" t="str">
            <v>GV</v>
          </cell>
          <cell r="D302">
            <v>2940</v>
          </cell>
          <cell r="E302" t="str">
            <v>Goodwill depreciation on affil. comp.</v>
          </cell>
          <cell r="H302" t="str">
            <v>ManOldData, ManInpFin</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A303" t="str">
            <v>Inc_loss_sub_ass_rel_comp</v>
          </cell>
          <cell r="B303" t="str">
            <v>GV9160</v>
          </cell>
          <cell r="C303" t="str">
            <v>GV</v>
          </cell>
          <cell r="D303">
            <v>2950</v>
          </cell>
          <cell r="E303" t="str">
            <v>Income/loss subsidiaries, ass./rel. comp</v>
          </cell>
          <cell r="H303" t="str">
            <v>GV</v>
          </cell>
          <cell r="J303">
            <v>125720</v>
          </cell>
          <cell r="K303">
            <v>-156293</v>
          </cell>
          <cell r="L303">
            <v>0</v>
          </cell>
          <cell r="M303">
            <v>35878.663</v>
          </cell>
          <cell r="N303">
            <v>36774.603999999999</v>
          </cell>
          <cell r="O303">
            <v>0</v>
          </cell>
          <cell r="P303">
            <v>0</v>
          </cell>
          <cell r="Q303">
            <v>0</v>
          </cell>
          <cell r="R303">
            <v>0</v>
          </cell>
          <cell r="S303">
            <v>0</v>
          </cell>
          <cell r="T303">
            <v>0</v>
          </cell>
          <cell r="U303">
            <v>0</v>
          </cell>
          <cell r="V303">
            <v>0</v>
          </cell>
          <cell r="W303">
            <v>0</v>
          </cell>
          <cell r="X303">
            <v>0</v>
          </cell>
          <cell r="Y303">
            <v>0</v>
          </cell>
          <cell r="Z303">
            <v>36774.603999999999</v>
          </cell>
          <cell r="AA303">
            <v>37693.968999999997</v>
          </cell>
          <cell r="AB303">
            <v>38636.319000000003</v>
          </cell>
          <cell r="AC303">
            <v>39602.226999999999</v>
          </cell>
        </row>
        <row r="304">
          <cell r="A304" t="str">
            <v>Inc_debtlongterm_loan_receiv_extern</v>
          </cell>
          <cell r="B304" t="str">
            <v>GV1110.extern</v>
          </cell>
          <cell r="C304" t="str">
            <v>GV</v>
          </cell>
          <cell r="D304">
            <v>2960</v>
          </cell>
          <cell r="E304" t="str">
            <v>Income debt sec./long-term loan receiv. - extern</v>
          </cell>
          <cell r="H304" t="str">
            <v>ManOldData, ManInpFin</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A305" t="str">
            <v>Inc_debt_seclongtermloan_receiv_intern</v>
          </cell>
          <cell r="B305" t="str">
            <v>GV1110.intern</v>
          </cell>
          <cell r="C305" t="str">
            <v>GV</v>
          </cell>
          <cell r="D305">
            <v>2970</v>
          </cell>
          <cell r="E305" t="str">
            <v>Income debt sec./long-term loan receiv. - intern</v>
          </cell>
          <cell r="H305" t="str">
            <v>ManOldData, ManInpFin</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A306" t="str">
            <v>Inc_debt_seclongterm_loan_receiv</v>
          </cell>
          <cell r="B306" t="str">
            <v>GV1110</v>
          </cell>
          <cell r="C306" t="str">
            <v>GV</v>
          </cell>
          <cell r="D306">
            <v>2980</v>
          </cell>
          <cell r="E306" t="str">
            <v>Income debt sec./long-term loan receiv.</v>
          </cell>
          <cell r="H306" t="str">
            <v>GV</v>
          </cell>
          <cell r="J306">
            <v>0</v>
          </cell>
          <cell r="K306">
            <v>0</v>
          </cell>
          <cell r="L306">
            <v>0</v>
          </cell>
          <cell r="M306">
            <v>8000</v>
          </cell>
          <cell r="N306">
            <v>12000</v>
          </cell>
          <cell r="O306">
            <v>1000</v>
          </cell>
          <cell r="P306">
            <v>1000</v>
          </cell>
          <cell r="Q306">
            <v>1000</v>
          </cell>
          <cell r="R306">
            <v>1000</v>
          </cell>
          <cell r="S306">
            <v>1000</v>
          </cell>
          <cell r="T306">
            <v>1000</v>
          </cell>
          <cell r="U306">
            <v>1000</v>
          </cell>
          <cell r="V306">
            <v>1000</v>
          </cell>
          <cell r="W306">
            <v>1000</v>
          </cell>
          <cell r="X306">
            <v>1000</v>
          </cell>
          <cell r="Y306">
            <v>1000</v>
          </cell>
          <cell r="Z306">
            <v>1000</v>
          </cell>
          <cell r="AA306">
            <v>10000</v>
          </cell>
          <cell r="AB306">
            <v>10000</v>
          </cell>
          <cell r="AC306">
            <v>10000</v>
          </cell>
        </row>
        <row r="307">
          <cell r="A307" t="str">
            <v>Oth_int_receivsimilar_inc_ext</v>
          </cell>
          <cell r="B307" t="str">
            <v>GV1130.extern</v>
          </cell>
          <cell r="C307" t="str">
            <v>GV</v>
          </cell>
          <cell r="D307">
            <v>2990</v>
          </cell>
          <cell r="E307" t="str">
            <v>Other interest receivable/similar income - extern</v>
          </cell>
          <cell r="H307" t="str">
            <v>ManOldData, ManInpFin</v>
          </cell>
          <cell r="J307">
            <v>0</v>
          </cell>
          <cell r="K307">
            <v>108640</v>
          </cell>
          <cell r="L307">
            <v>81603</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A308" t="str">
            <v>Oth_int_receivablesim_inc_int</v>
          </cell>
          <cell r="B308" t="str">
            <v>GV1130.intern</v>
          </cell>
          <cell r="C308" t="str">
            <v>GV</v>
          </cell>
          <cell r="D308">
            <v>3000</v>
          </cell>
          <cell r="E308" t="str">
            <v>Other interest receivable/similar income - intern</v>
          </cell>
          <cell r="H308" t="str">
            <v>ManOldData, ManInpFin</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A309" t="str">
            <v>Oth_int_receivablesim_inc</v>
          </cell>
          <cell r="B309" t="str">
            <v>GV1130</v>
          </cell>
          <cell r="C309" t="str">
            <v>GV</v>
          </cell>
          <cell r="D309">
            <v>3010</v>
          </cell>
          <cell r="E309" t="str">
            <v>Other interest receivable/similar income</v>
          </cell>
          <cell r="H309" t="str">
            <v>GV</v>
          </cell>
          <cell r="J309">
            <v>0</v>
          </cell>
          <cell r="K309">
            <v>108640</v>
          </cell>
          <cell r="L309">
            <v>81603</v>
          </cell>
          <cell r="M309">
            <v>120000</v>
          </cell>
          <cell r="N309">
            <v>75000</v>
          </cell>
          <cell r="O309">
            <v>6000</v>
          </cell>
          <cell r="P309">
            <v>6500</v>
          </cell>
          <cell r="Q309">
            <v>6500</v>
          </cell>
          <cell r="R309">
            <v>6000</v>
          </cell>
          <cell r="S309">
            <v>6000</v>
          </cell>
          <cell r="T309">
            <v>6000</v>
          </cell>
          <cell r="U309">
            <v>6000</v>
          </cell>
          <cell r="V309">
            <v>6000</v>
          </cell>
          <cell r="W309">
            <v>6000</v>
          </cell>
          <cell r="X309">
            <v>6500</v>
          </cell>
          <cell r="Y309">
            <v>6500</v>
          </cell>
          <cell r="Z309">
            <v>7000</v>
          </cell>
          <cell r="AA309">
            <v>70000</v>
          </cell>
          <cell r="AB309">
            <v>65000</v>
          </cell>
          <cell r="AC309">
            <v>60000</v>
          </cell>
        </row>
        <row r="310">
          <cell r="A310" t="str">
            <v>Int_sim_exp_ext</v>
          </cell>
          <cell r="B310" t="str">
            <v>GV1150.extern</v>
          </cell>
          <cell r="C310" t="str">
            <v>GV</v>
          </cell>
          <cell r="D310">
            <v>3020</v>
          </cell>
          <cell r="E310" t="str">
            <v>Interest and similar expense - extern</v>
          </cell>
          <cell r="H310" t="str">
            <v>ManOldData, ManInpFin</v>
          </cell>
          <cell r="J310">
            <v>81923</v>
          </cell>
          <cell r="K310">
            <v>64270</v>
          </cell>
          <cell r="L310">
            <v>0</v>
          </cell>
          <cell r="M310">
            <v>42774</v>
          </cell>
          <cell r="N310">
            <v>26774</v>
          </cell>
          <cell r="O310">
            <v>2231.1666666666665</v>
          </cell>
          <cell r="P310">
            <v>2231.1666666666665</v>
          </cell>
          <cell r="Q310">
            <v>2231.1666666666665</v>
          </cell>
          <cell r="R310">
            <v>2231.1666666666665</v>
          </cell>
          <cell r="S310">
            <v>2231.1666666666665</v>
          </cell>
          <cell r="T310">
            <v>2231.1666666666665</v>
          </cell>
          <cell r="U310">
            <v>2231.1666666666665</v>
          </cell>
          <cell r="V310">
            <v>2231.1666666666665</v>
          </cell>
          <cell r="W310">
            <v>2231.1666666666665</v>
          </cell>
          <cell r="X310">
            <v>2231.1666666666665</v>
          </cell>
          <cell r="Y310">
            <v>2231.1666666666665</v>
          </cell>
          <cell r="Z310">
            <v>2231.1666666666665</v>
          </cell>
          <cell r="AA310">
            <v>27774</v>
          </cell>
          <cell r="AB310">
            <v>24774</v>
          </cell>
          <cell r="AC310">
            <v>22774</v>
          </cell>
        </row>
        <row r="311">
          <cell r="A311" t="str">
            <v>Int_sim_exp_ext_inp</v>
          </cell>
          <cell r="M311">
            <v>40000</v>
          </cell>
          <cell r="N311">
            <v>24000</v>
          </cell>
          <cell r="O311">
            <v>2000</v>
          </cell>
          <cell r="P311">
            <v>2000</v>
          </cell>
          <cell r="Q311">
            <v>2000</v>
          </cell>
          <cell r="R311">
            <v>2000</v>
          </cell>
          <cell r="S311">
            <v>2000</v>
          </cell>
          <cell r="T311">
            <v>2000</v>
          </cell>
          <cell r="U311">
            <v>2000</v>
          </cell>
          <cell r="V311">
            <v>2000</v>
          </cell>
          <cell r="W311">
            <v>2000</v>
          </cell>
          <cell r="X311">
            <v>2000</v>
          </cell>
          <cell r="Y311">
            <v>2000</v>
          </cell>
          <cell r="Z311">
            <v>2000</v>
          </cell>
          <cell r="AA311">
            <v>25000</v>
          </cell>
          <cell r="AB311">
            <v>22000</v>
          </cell>
          <cell r="AC311">
            <v>20000</v>
          </cell>
        </row>
        <row r="312">
          <cell r="A312" t="str">
            <v>Int_sim_exp_ext_new</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A313" t="str">
            <v>Int_sim_exp_int</v>
          </cell>
          <cell r="B313" t="str">
            <v>GV1150.intern</v>
          </cell>
          <cell r="C313" t="str">
            <v>GV</v>
          </cell>
          <cell r="D313">
            <v>3030</v>
          </cell>
          <cell r="E313" t="str">
            <v>Interest and similar expense - intern</v>
          </cell>
          <cell r="H313" t="str">
            <v>ManOldData, ManInpFin</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A314" t="str">
            <v>Int_sim_exp</v>
          </cell>
          <cell r="B314" t="str">
            <v>GV1150</v>
          </cell>
          <cell r="C314" t="str">
            <v>GV</v>
          </cell>
          <cell r="D314">
            <v>3040</v>
          </cell>
          <cell r="E314" t="str">
            <v>Interest and similar expense</v>
          </cell>
          <cell r="H314" t="str">
            <v>GV</v>
          </cell>
          <cell r="J314">
            <v>81923</v>
          </cell>
          <cell r="K314">
            <v>64270</v>
          </cell>
          <cell r="L314">
            <v>0</v>
          </cell>
          <cell r="M314">
            <v>42774</v>
          </cell>
          <cell r="N314">
            <v>26774</v>
          </cell>
          <cell r="O314">
            <v>2231.1666666666665</v>
          </cell>
          <cell r="P314">
            <v>2231.1666666666665</v>
          </cell>
          <cell r="Q314">
            <v>2231.1666666666665</v>
          </cell>
          <cell r="R314">
            <v>2231.1666666666665</v>
          </cell>
          <cell r="S314">
            <v>2231.1666666666665</v>
          </cell>
          <cell r="T314">
            <v>2231.1666666666665</v>
          </cell>
          <cell r="U314">
            <v>2231.1666666666665</v>
          </cell>
          <cell r="V314">
            <v>2231.1666666666665</v>
          </cell>
          <cell r="W314">
            <v>2231.1666666666665</v>
          </cell>
          <cell r="X314">
            <v>2231.1666666666665</v>
          </cell>
          <cell r="Y314">
            <v>2231.1666666666665</v>
          </cell>
          <cell r="Z314">
            <v>2231.1666666666665</v>
          </cell>
          <cell r="AA314">
            <v>27774</v>
          </cell>
          <cell r="AB314">
            <v>24774</v>
          </cell>
          <cell r="AC314">
            <v>22774</v>
          </cell>
        </row>
        <row r="315">
          <cell r="A315" t="str">
            <v>Net_int_exp_ext</v>
          </cell>
          <cell r="B315" t="str">
            <v>GV9170.extern</v>
          </cell>
          <cell r="C315" t="str">
            <v>GV</v>
          </cell>
          <cell r="D315">
            <v>3050</v>
          </cell>
          <cell r="E315" t="str">
            <v>Net interest expense - extern</v>
          </cell>
          <cell r="H315" t="str">
            <v>ManOldData, ManInpFin</v>
          </cell>
          <cell r="J315">
            <v>-81923</v>
          </cell>
          <cell r="K315">
            <v>44370</v>
          </cell>
          <cell r="L315">
            <v>81602.5</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A316" t="str">
            <v>Net_int_exp_int</v>
          </cell>
          <cell r="B316" t="str">
            <v>GV9170.intern</v>
          </cell>
          <cell r="C316" t="str">
            <v>GV</v>
          </cell>
          <cell r="D316">
            <v>3060</v>
          </cell>
          <cell r="E316" t="str">
            <v>Net interest expense - intern</v>
          </cell>
          <cell r="H316" t="str">
            <v>ManOldData, ManInpFin</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A317" t="str">
            <v>Net_int_exp</v>
          </cell>
          <cell r="B317" t="str">
            <v>GV9170</v>
          </cell>
          <cell r="C317" t="str">
            <v>GV</v>
          </cell>
          <cell r="D317">
            <v>3070</v>
          </cell>
          <cell r="E317" t="str">
            <v>Net interest expense</v>
          </cell>
          <cell r="H317" t="str">
            <v>GV</v>
          </cell>
          <cell r="J317">
            <v>-81923</v>
          </cell>
          <cell r="K317">
            <v>44370</v>
          </cell>
          <cell r="L317">
            <v>81603</v>
          </cell>
          <cell r="M317">
            <v>85226</v>
          </cell>
          <cell r="N317">
            <v>60226</v>
          </cell>
          <cell r="O317">
            <v>4768.8333333333339</v>
          </cell>
          <cell r="P317">
            <v>5268.8333333333339</v>
          </cell>
          <cell r="Q317">
            <v>5268.8333333333339</v>
          </cell>
          <cell r="R317">
            <v>4768.8333333333339</v>
          </cell>
          <cell r="S317">
            <v>4768.8333333333339</v>
          </cell>
          <cell r="T317">
            <v>4768.8333333333339</v>
          </cell>
          <cell r="U317">
            <v>4768.8333333333339</v>
          </cell>
          <cell r="V317">
            <v>4768.8333333333339</v>
          </cell>
          <cell r="W317">
            <v>4768.8333333333339</v>
          </cell>
          <cell r="X317">
            <v>5268.8333333333339</v>
          </cell>
          <cell r="Y317">
            <v>5268.8333333333339</v>
          </cell>
          <cell r="Z317">
            <v>5768.8333333333339</v>
          </cell>
          <cell r="AA317">
            <v>52226</v>
          </cell>
          <cell r="AB317">
            <v>50226</v>
          </cell>
          <cell r="AC317">
            <v>47226</v>
          </cell>
        </row>
        <row r="318">
          <cell r="A318" t="str">
            <v>Fin_inc_exp_net</v>
          </cell>
          <cell r="B318" t="str">
            <v>GV9930</v>
          </cell>
          <cell r="C318" t="str">
            <v>GV</v>
          </cell>
          <cell r="D318">
            <v>3080</v>
          </cell>
          <cell r="E318" t="str">
            <v>Financial income (expense), net</v>
          </cell>
          <cell r="H318" t="str">
            <v>GV</v>
          </cell>
          <cell r="J318">
            <v>43797</v>
          </cell>
          <cell r="K318">
            <v>-111923</v>
          </cell>
          <cell r="L318">
            <v>81603</v>
          </cell>
          <cell r="M318">
            <v>121104.663</v>
          </cell>
          <cell r="N318">
            <v>97000.603999999992</v>
          </cell>
          <cell r="O318">
            <v>4768.8333333333339</v>
          </cell>
          <cell r="P318">
            <v>5268.8333333333339</v>
          </cell>
          <cell r="Q318">
            <v>5268.8333333333339</v>
          </cell>
          <cell r="R318">
            <v>4768.8333333333339</v>
          </cell>
          <cell r="S318">
            <v>4768.8333333333339</v>
          </cell>
          <cell r="T318">
            <v>4768.8333333333339</v>
          </cell>
          <cell r="U318">
            <v>4768.8333333333339</v>
          </cell>
          <cell r="V318">
            <v>4768.8333333333339</v>
          </cell>
          <cell r="W318">
            <v>4768.8333333333339</v>
          </cell>
          <cell r="X318">
            <v>5268.8333333333339</v>
          </cell>
          <cell r="Y318">
            <v>5268.8333333333339</v>
          </cell>
          <cell r="Z318">
            <v>42543.437333333335</v>
          </cell>
          <cell r="AA318">
            <v>89919.968999999997</v>
          </cell>
          <cell r="AB318">
            <v>88862.319000000003</v>
          </cell>
          <cell r="AC318">
            <v>86828.226999999999</v>
          </cell>
        </row>
        <row r="319">
          <cell r="A319" t="str">
            <v>Res_ord_bus_act</v>
          </cell>
          <cell r="B319" t="str">
            <v>GV9940</v>
          </cell>
          <cell r="C319" t="str">
            <v>GV</v>
          </cell>
          <cell r="D319">
            <v>3090</v>
          </cell>
          <cell r="E319" t="str">
            <v>Results fr. ordinary business activities</v>
          </cell>
          <cell r="H319" t="str">
            <v>GV</v>
          </cell>
          <cell r="J319">
            <v>1102369</v>
          </cell>
          <cell r="K319">
            <v>512860</v>
          </cell>
          <cell r="L319">
            <v>2379748.8066964699</v>
          </cell>
          <cell r="M319">
            <v>2139617.5901385918</v>
          </cell>
          <cell r="N319">
            <v>2035740.8808415264</v>
          </cell>
          <cell r="O319">
            <v>158257.37801650414</v>
          </cell>
          <cell r="P319">
            <v>161931.11388525853</v>
          </cell>
          <cell r="Q319">
            <v>148121.18598538727</v>
          </cell>
          <cell r="R319">
            <v>155422.33174135318</v>
          </cell>
          <cell r="S319">
            <v>162631.09548461458</v>
          </cell>
          <cell r="T319">
            <v>155868.01402689694</v>
          </cell>
          <cell r="U319">
            <v>188269.89604762869</v>
          </cell>
          <cell r="V319">
            <v>207605.20933374277</v>
          </cell>
          <cell r="W319">
            <v>163013.96462107284</v>
          </cell>
          <cell r="X319">
            <v>180868.89245402385</v>
          </cell>
          <cell r="Y319">
            <v>179798.05104642778</v>
          </cell>
          <cell r="Z319">
            <v>173953.74819884836</v>
          </cell>
          <cell r="AA319">
            <v>2117760.1308407933</v>
          </cell>
          <cell r="AB319">
            <v>2234621.3443063414</v>
          </cell>
          <cell r="AC319">
            <v>2462199.6629971117</v>
          </cell>
        </row>
        <row r="320">
          <cell r="A320" t="str">
            <v>Ext_inc_ext</v>
          </cell>
          <cell r="B320" t="str">
            <v>GV1210.extern</v>
          </cell>
          <cell r="C320" t="str">
            <v>GV</v>
          </cell>
          <cell r="D320">
            <v>3100</v>
          </cell>
          <cell r="E320" t="str">
            <v>Extraordinary income - extern</v>
          </cell>
          <cell r="H320" t="str">
            <v>ManOldData, ManInpFin</v>
          </cell>
          <cell r="J320">
            <v>97</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A321" t="str">
            <v>Ext_inc_int</v>
          </cell>
          <cell r="B321" t="str">
            <v>GV1210.intern</v>
          </cell>
          <cell r="C321" t="str">
            <v>GV</v>
          </cell>
          <cell r="D321">
            <v>3110</v>
          </cell>
          <cell r="E321" t="str">
            <v>Extraordinary income - intern</v>
          </cell>
          <cell r="H321" t="str">
            <v>ManOldData, ManInpFin</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A322" t="str">
            <v>Ext_inc</v>
          </cell>
          <cell r="B322" t="str">
            <v>GV1210</v>
          </cell>
          <cell r="C322" t="str">
            <v>GV</v>
          </cell>
          <cell r="D322">
            <v>3120</v>
          </cell>
          <cell r="E322" t="str">
            <v>Extraordinary income</v>
          </cell>
          <cell r="H322" t="str">
            <v>GV</v>
          </cell>
          <cell r="J322">
            <v>97</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A323" t="str">
            <v>Ext_loss_ext</v>
          </cell>
          <cell r="B323" t="str">
            <v>GV1220.extern</v>
          </cell>
          <cell r="C323" t="str">
            <v>GV</v>
          </cell>
          <cell r="D323">
            <v>3130</v>
          </cell>
          <cell r="E323" t="str">
            <v>Extraordinary loss - extern</v>
          </cell>
          <cell r="H323" t="str">
            <v>ManOldData, ManInpFin</v>
          </cell>
          <cell r="J323">
            <v>0</v>
          </cell>
          <cell r="K323">
            <v>0</v>
          </cell>
          <cell r="L323">
            <v>27748</v>
          </cell>
          <cell r="M323">
            <v>409</v>
          </cell>
          <cell r="N323">
            <v>23399.024999999998</v>
          </cell>
          <cell r="O323">
            <v>1949.91875</v>
          </cell>
          <cell r="P323">
            <v>1949.91875</v>
          </cell>
          <cell r="Q323">
            <v>1949.91875</v>
          </cell>
          <cell r="R323">
            <v>1949.91875</v>
          </cell>
          <cell r="S323">
            <v>1949.91875</v>
          </cell>
          <cell r="T323">
            <v>1949.91875</v>
          </cell>
          <cell r="U323">
            <v>1949.91875</v>
          </cell>
          <cell r="V323">
            <v>1949.91875</v>
          </cell>
          <cell r="W323">
            <v>1949.91875</v>
          </cell>
          <cell r="X323">
            <v>1949.91875</v>
          </cell>
          <cell r="Y323">
            <v>1949.91875</v>
          </cell>
          <cell r="Z323">
            <v>1949.91875</v>
          </cell>
          <cell r="AA323">
            <v>0</v>
          </cell>
          <cell r="AB323">
            <v>0</v>
          </cell>
          <cell r="AC323">
            <v>0</v>
          </cell>
        </row>
        <row r="324">
          <cell r="A324" t="str">
            <v>provision_lt_assets</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A325" t="str">
            <v>int_housing_loans</v>
          </cell>
          <cell r="J325">
            <v>0</v>
          </cell>
          <cell r="K325">
            <v>0</v>
          </cell>
          <cell r="L325">
            <v>0</v>
          </cell>
          <cell r="M325">
            <v>2774</v>
          </cell>
          <cell r="N325">
            <v>2774</v>
          </cell>
          <cell r="O325">
            <v>231.16666666666666</v>
          </cell>
          <cell r="P325">
            <v>231.16666666666666</v>
          </cell>
          <cell r="Q325">
            <v>231.16666666666666</v>
          </cell>
          <cell r="R325">
            <v>231.16666666666666</v>
          </cell>
          <cell r="S325">
            <v>231.16666666666666</v>
          </cell>
          <cell r="T325">
            <v>231.16666666666666</v>
          </cell>
          <cell r="U325">
            <v>231.16666666666666</v>
          </cell>
          <cell r="V325">
            <v>231.16666666666666</v>
          </cell>
          <cell r="W325">
            <v>231.16666666666666</v>
          </cell>
          <cell r="X325">
            <v>231.16666666666666</v>
          </cell>
          <cell r="Y325">
            <v>231.16666666666666</v>
          </cell>
          <cell r="Z325">
            <v>231.16666666666666</v>
          </cell>
          <cell r="AA325">
            <v>2774</v>
          </cell>
          <cell r="AB325">
            <v>2774</v>
          </cell>
          <cell r="AC325">
            <v>2774</v>
          </cell>
        </row>
        <row r="326">
          <cell r="A326" t="str">
            <v>resturct_cost</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A327" t="str">
            <v>special_aaprais_reduction</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A328" t="str">
            <v>Contingencies_risk_prov</v>
          </cell>
          <cell r="J328">
            <v>0</v>
          </cell>
          <cell r="K328">
            <v>0</v>
          </cell>
          <cell r="L328">
            <v>0</v>
          </cell>
          <cell r="M328">
            <v>83923</v>
          </cell>
          <cell r="N328">
            <v>18630</v>
          </cell>
          <cell r="O328">
            <v>0</v>
          </cell>
          <cell r="P328">
            <v>0</v>
          </cell>
          <cell r="Q328">
            <v>4657.5</v>
          </cell>
          <cell r="R328">
            <v>0</v>
          </cell>
          <cell r="S328">
            <v>0</v>
          </cell>
          <cell r="T328">
            <v>4657.5</v>
          </cell>
          <cell r="U328">
            <v>0</v>
          </cell>
          <cell r="V328">
            <v>0</v>
          </cell>
          <cell r="W328">
            <v>4657.5</v>
          </cell>
          <cell r="X328">
            <v>0</v>
          </cell>
          <cell r="Y328">
            <v>0</v>
          </cell>
          <cell r="Z328">
            <v>4657.5</v>
          </cell>
          <cell r="AA328">
            <v>100000</v>
          </cell>
          <cell r="AB328">
            <v>100000</v>
          </cell>
          <cell r="AC328">
            <v>100000</v>
          </cell>
        </row>
        <row r="329">
          <cell r="A329" t="str">
            <v>Ext_loss_int</v>
          </cell>
          <cell r="B329" t="str">
            <v>GV1220.intern</v>
          </cell>
          <cell r="C329" t="str">
            <v>GV</v>
          </cell>
          <cell r="D329">
            <v>3140</v>
          </cell>
          <cell r="E329" t="str">
            <v>Extraordinary loss - intern</v>
          </cell>
          <cell r="H329" t="str">
            <v>ManOldData, ManInpFin</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A330" t="str">
            <v>Ext_loss</v>
          </cell>
          <cell r="B330" t="str">
            <v>GV1220</v>
          </cell>
          <cell r="C330" t="str">
            <v>GV</v>
          </cell>
          <cell r="D330">
            <v>3150</v>
          </cell>
          <cell r="E330" t="str">
            <v>Extraordinary loss</v>
          </cell>
          <cell r="H330" t="str">
            <v>GV</v>
          </cell>
          <cell r="J330">
            <v>0</v>
          </cell>
          <cell r="K330">
            <v>0</v>
          </cell>
          <cell r="L330">
            <v>27747.822</v>
          </cell>
          <cell r="M330">
            <v>409</v>
          </cell>
          <cell r="N330">
            <v>23399.024999999998</v>
          </cell>
          <cell r="O330">
            <v>1949.91875</v>
          </cell>
          <cell r="P330">
            <v>1949.91875</v>
          </cell>
          <cell r="Q330">
            <v>1949.91875</v>
          </cell>
          <cell r="R330">
            <v>1949.91875</v>
          </cell>
          <cell r="S330">
            <v>1949.91875</v>
          </cell>
          <cell r="T330">
            <v>1949.91875</v>
          </cell>
          <cell r="U330">
            <v>1949.91875</v>
          </cell>
          <cell r="V330">
            <v>1949.91875</v>
          </cell>
          <cell r="W330">
            <v>1949.91875</v>
          </cell>
          <cell r="X330">
            <v>1949.91875</v>
          </cell>
          <cell r="Y330">
            <v>1949.91875</v>
          </cell>
          <cell r="Z330">
            <v>1949.91875</v>
          </cell>
          <cell r="AA330">
            <v>0</v>
          </cell>
          <cell r="AB330">
            <v>0</v>
          </cell>
          <cell r="AC330">
            <v>0</v>
          </cell>
        </row>
        <row r="331">
          <cell r="A331" t="str">
            <v>Ext_inc_loss_ext</v>
          </cell>
          <cell r="B331" t="str">
            <v>GV9180.extern</v>
          </cell>
          <cell r="C331" t="str">
            <v>GV</v>
          </cell>
          <cell r="D331">
            <v>3160</v>
          </cell>
          <cell r="E331" t="str">
            <v>Extraordinary income/loss - extern</v>
          </cell>
          <cell r="H331" t="str">
            <v>ManOldData, ManInpFin</v>
          </cell>
          <cell r="J331">
            <v>97</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A332" t="str">
            <v>Ext_inc_loss_int</v>
          </cell>
          <cell r="B332" t="str">
            <v>GV9180.intern</v>
          </cell>
          <cell r="C332" t="str">
            <v>GV</v>
          </cell>
          <cell r="D332">
            <v>3170</v>
          </cell>
          <cell r="E332" t="str">
            <v>Extraordinary income/loss - intern</v>
          </cell>
          <cell r="H332" t="str">
            <v>ManOldData, ManInpFin</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A333" t="str">
            <v>Ext_inc_loss</v>
          </cell>
          <cell r="B333" t="str">
            <v>GV9180</v>
          </cell>
          <cell r="C333" t="str">
            <v>GV</v>
          </cell>
          <cell r="D333">
            <v>3180</v>
          </cell>
          <cell r="E333" t="str">
            <v>Extraordinary income/loss</v>
          </cell>
          <cell r="H333" t="str">
            <v>GV</v>
          </cell>
          <cell r="J333">
            <v>97</v>
          </cell>
          <cell r="K333">
            <v>0</v>
          </cell>
          <cell r="L333">
            <v>-27747.822</v>
          </cell>
          <cell r="M333">
            <v>-409</v>
          </cell>
          <cell r="N333">
            <v>-23399.024999999998</v>
          </cell>
          <cell r="O333">
            <v>-1949.91875</v>
          </cell>
          <cell r="P333">
            <v>-1949.91875</v>
          </cell>
          <cell r="Q333">
            <v>-1949.91875</v>
          </cell>
          <cell r="R333">
            <v>-1949.91875</v>
          </cell>
          <cell r="S333">
            <v>-1949.91875</v>
          </cell>
          <cell r="T333">
            <v>-1949.91875</v>
          </cell>
          <cell r="U333">
            <v>-1949.91875</v>
          </cell>
          <cell r="V333">
            <v>-1949.91875</v>
          </cell>
          <cell r="W333">
            <v>-1949.91875</v>
          </cell>
          <cell r="X333">
            <v>-1949.91875</v>
          </cell>
          <cell r="Y333">
            <v>-1949.91875</v>
          </cell>
          <cell r="Z333">
            <v>-1949.91875</v>
          </cell>
          <cell r="AA333">
            <v>0</v>
          </cell>
          <cell r="AB333">
            <v>0</v>
          </cell>
          <cell r="AC333">
            <v>0</v>
          </cell>
        </row>
        <row r="334">
          <cell r="A334" t="str">
            <v>Income before taxes</v>
          </cell>
          <cell r="B334" t="str">
            <v>GV9950</v>
          </cell>
          <cell r="C334" t="str">
            <v>GV</v>
          </cell>
          <cell r="D334">
            <v>3190</v>
          </cell>
          <cell r="E334" t="str">
            <v>Income before taxes</v>
          </cell>
          <cell r="H334" t="str">
            <v>GV</v>
          </cell>
          <cell r="J334">
            <v>1102466</v>
          </cell>
          <cell r="K334">
            <v>512860</v>
          </cell>
          <cell r="L334">
            <v>2352000.9846964697</v>
          </cell>
          <cell r="M334">
            <v>2139208.5901385918</v>
          </cell>
          <cell r="N334">
            <v>2012341.8558415265</v>
          </cell>
          <cell r="O334">
            <v>156307.45926650413</v>
          </cell>
          <cell r="P334">
            <v>159981.19513525852</v>
          </cell>
          <cell r="Q334">
            <v>146171.26723538726</v>
          </cell>
          <cell r="R334">
            <v>153472.41299135317</v>
          </cell>
          <cell r="S334">
            <v>160681.17673461456</v>
          </cell>
          <cell r="T334">
            <v>153918.09527689693</v>
          </cell>
          <cell r="U334">
            <v>186319.97729762868</v>
          </cell>
          <cell r="V334">
            <v>205655.29058374275</v>
          </cell>
          <cell r="W334">
            <v>161064.04587107283</v>
          </cell>
          <cell r="X334">
            <v>178918.97370402384</v>
          </cell>
          <cell r="Y334">
            <v>177848.13229642776</v>
          </cell>
          <cell r="Z334">
            <v>172003.82944884835</v>
          </cell>
          <cell r="AA334">
            <v>2117760.1308407933</v>
          </cell>
          <cell r="AB334">
            <v>2234621.3443063414</v>
          </cell>
          <cell r="AC334">
            <v>2462199.6629971117</v>
          </cell>
        </row>
        <row r="335">
          <cell r="A335" t="str">
            <v>Inc_tax_ext</v>
          </cell>
          <cell r="B335" t="str">
            <v>GV1310.extern</v>
          </cell>
          <cell r="C335" t="str">
            <v>GV</v>
          </cell>
          <cell r="D335">
            <v>3200</v>
          </cell>
          <cell r="E335" t="str">
            <v>Income taxes - extern</v>
          </cell>
          <cell r="H335" t="str">
            <v>ManOldData, ManInpFin</v>
          </cell>
          <cell r="J335">
            <v>182665</v>
          </cell>
          <cell r="K335">
            <v>358507</v>
          </cell>
          <cell r="L335">
            <v>532988</v>
          </cell>
          <cell r="M335">
            <v>448273.8039291043</v>
          </cell>
          <cell r="N335">
            <v>422591.78972672054</v>
          </cell>
          <cell r="O335">
            <v>32824.566445965866</v>
          </cell>
          <cell r="P335">
            <v>33596.050978404288</v>
          </cell>
          <cell r="Q335">
            <v>30695.966119431323</v>
          </cell>
          <cell r="R335">
            <v>32229.206728184163</v>
          </cell>
          <cell r="S335">
            <v>33743.047114269059</v>
          </cell>
          <cell r="T335">
            <v>32322.800008148355</v>
          </cell>
          <cell r="U335">
            <v>39127.195232502017</v>
          </cell>
          <cell r="V335">
            <v>43187.611022585974</v>
          </cell>
          <cell r="W335">
            <v>33823.449632925294</v>
          </cell>
          <cell r="X335">
            <v>37572.984477845006</v>
          </cell>
          <cell r="Y335">
            <v>37348.107782249826</v>
          </cell>
          <cell r="Z335">
            <v>36120.804184258159</v>
          </cell>
          <cell r="AA335">
            <v>444729.62747656659</v>
          </cell>
          <cell r="AB335">
            <v>469270.48230433167</v>
          </cell>
          <cell r="AC335">
            <v>517061.92922939343</v>
          </cell>
        </row>
        <row r="336">
          <cell r="A336" t="str">
            <v>Inc_tax_int</v>
          </cell>
          <cell r="B336" t="str">
            <v>GV1310.intern</v>
          </cell>
          <cell r="C336" t="str">
            <v>GV</v>
          </cell>
          <cell r="D336">
            <v>3210</v>
          </cell>
          <cell r="E336" t="str">
            <v>Income taxes - intern</v>
          </cell>
          <cell r="H336" t="str">
            <v>ManOldData, ManInpFin</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A337" t="str">
            <v>Inc_tax</v>
          </cell>
          <cell r="B337" t="str">
            <v>GV1310</v>
          </cell>
          <cell r="C337" t="str">
            <v>GV</v>
          </cell>
          <cell r="D337">
            <v>3220</v>
          </cell>
          <cell r="E337" t="str">
            <v>Income taxes</v>
          </cell>
          <cell r="H337" t="str">
            <v>GV</v>
          </cell>
          <cell r="J337">
            <v>182665</v>
          </cell>
          <cell r="K337">
            <v>358507</v>
          </cell>
          <cell r="L337">
            <v>532988</v>
          </cell>
          <cell r="M337">
            <v>404425.8039291043</v>
          </cell>
          <cell r="N337">
            <v>378743.78972672054</v>
          </cell>
          <cell r="O337">
            <v>29170.566445965866</v>
          </cell>
          <cell r="P337">
            <v>29942.050978404288</v>
          </cell>
          <cell r="Q337">
            <v>27041.966119431323</v>
          </cell>
          <cell r="R337">
            <v>28575.206728184163</v>
          </cell>
          <cell r="S337">
            <v>30089.047114269059</v>
          </cell>
          <cell r="T337">
            <v>28668.800008148355</v>
          </cell>
          <cell r="U337">
            <v>35473.195232502017</v>
          </cell>
          <cell r="V337">
            <v>39533.611022585974</v>
          </cell>
          <cell r="W337">
            <v>30169.449632925294</v>
          </cell>
          <cell r="X337">
            <v>33918.984477845006</v>
          </cell>
          <cell r="Y337">
            <v>33694.107782249826</v>
          </cell>
          <cell r="Z337">
            <v>32466.804184258159</v>
          </cell>
          <cell r="AA337">
            <v>400881.62747656659</v>
          </cell>
          <cell r="AB337">
            <v>425422.48230433167</v>
          </cell>
          <cell r="AC337">
            <v>473213.92922939343</v>
          </cell>
        </row>
        <row r="338">
          <cell r="A338" t="str">
            <v>Oth_tax_ext</v>
          </cell>
          <cell r="B338" t="str">
            <v>GV1320.extern</v>
          </cell>
          <cell r="C338" t="str">
            <v>GV</v>
          </cell>
          <cell r="D338">
            <v>3230</v>
          </cell>
          <cell r="E338" t="str">
            <v>Other taxes - extern</v>
          </cell>
          <cell r="H338" t="str">
            <v>ManOldData, ManInpFin</v>
          </cell>
          <cell r="J338">
            <v>0</v>
          </cell>
          <cell r="K338">
            <v>-155568</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row>
        <row r="339">
          <cell r="A339" t="str">
            <v>Oth_tax_int</v>
          </cell>
          <cell r="B339" t="str">
            <v>GV1320.intern</v>
          </cell>
          <cell r="C339" t="str">
            <v>GV</v>
          </cell>
          <cell r="D339">
            <v>3240</v>
          </cell>
          <cell r="E339" t="str">
            <v>Other taxes - intern</v>
          </cell>
          <cell r="H339" t="str">
            <v>ManOldData, ManInpFin</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A340" t="str">
            <v>Oth_tax</v>
          </cell>
          <cell r="B340" t="str">
            <v>GV1320</v>
          </cell>
          <cell r="C340" t="str">
            <v>GV</v>
          </cell>
          <cell r="D340">
            <v>3250</v>
          </cell>
          <cell r="E340" t="str">
            <v>Other taxes</v>
          </cell>
          <cell r="H340" t="str">
            <v>GV</v>
          </cell>
          <cell r="J340">
            <v>0</v>
          </cell>
          <cell r="K340">
            <v>-155568</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A341" t="str">
            <v>Net_inc_loss_bef_prof_trans</v>
          </cell>
          <cell r="B341" t="str">
            <v>GV9955</v>
          </cell>
          <cell r="C341" t="str">
            <v>GV</v>
          </cell>
          <cell r="D341">
            <v>3260</v>
          </cell>
          <cell r="E341" t="str">
            <v>Net income (loss) before profit transfer</v>
          </cell>
          <cell r="H341" t="str">
            <v>GV</v>
          </cell>
          <cell r="J341">
            <v>919801</v>
          </cell>
          <cell r="K341">
            <v>309921</v>
          </cell>
          <cell r="L341">
            <v>1819012.9846964697</v>
          </cell>
          <cell r="M341">
            <v>1734782.7862094876</v>
          </cell>
          <cell r="N341">
            <v>1633598.0661148061</v>
          </cell>
          <cell r="O341">
            <v>127136.89282053825</v>
          </cell>
          <cell r="P341">
            <v>130039.14415685422</v>
          </cell>
          <cell r="Q341">
            <v>119129.30111595594</v>
          </cell>
          <cell r="R341">
            <v>124897.20626316901</v>
          </cell>
          <cell r="S341">
            <v>130592.12962034551</v>
          </cell>
          <cell r="T341">
            <v>125249.29526874857</v>
          </cell>
          <cell r="U341">
            <v>150846.78206512667</v>
          </cell>
          <cell r="V341">
            <v>166121.67956115678</v>
          </cell>
          <cell r="W341">
            <v>130894.59623814753</v>
          </cell>
          <cell r="X341">
            <v>144999.98922617885</v>
          </cell>
          <cell r="Y341">
            <v>144154.02451417793</v>
          </cell>
          <cell r="Z341">
            <v>139537.02526459019</v>
          </cell>
          <cell r="AA341">
            <v>1716878.5033642268</v>
          </cell>
          <cell r="AB341">
            <v>1809198.8620020098</v>
          </cell>
          <cell r="AC341">
            <v>1988985.7337677183</v>
          </cell>
        </row>
        <row r="342">
          <cell r="A342" t="str">
            <v>Inc_loss_trans</v>
          </cell>
          <cell r="B342" t="str">
            <v>GV1330</v>
          </cell>
          <cell r="C342" t="str">
            <v>GV</v>
          </cell>
          <cell r="D342">
            <v>3270</v>
          </cell>
          <cell r="E342" t="str">
            <v>Income from loss transfer</v>
          </cell>
          <cell r="H342" t="str">
            <v>ManOldData, ManInpFin</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A343" t="str">
            <v>Transf_prof_f_prof_transf_agreem</v>
          </cell>
          <cell r="B343" t="str">
            <v>GV1340</v>
          </cell>
          <cell r="C343" t="str">
            <v>GV</v>
          </cell>
          <cell r="D343">
            <v>3280</v>
          </cell>
          <cell r="E343" t="str">
            <v>Transf. profit f. profit transf. agreem.</v>
          </cell>
          <cell r="H343" t="str">
            <v>ManOldData, ManInpFin</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A344" t="str">
            <v>Inc_loss_after_tax</v>
          </cell>
          <cell r="B344" t="str">
            <v>GV9960</v>
          </cell>
          <cell r="C344" t="str">
            <v>GV</v>
          </cell>
          <cell r="D344">
            <v>3290</v>
          </cell>
          <cell r="E344" t="str">
            <v>Income/loss after taxes</v>
          </cell>
          <cell r="H344" t="str">
            <v>GV</v>
          </cell>
          <cell r="J344">
            <v>919801</v>
          </cell>
          <cell r="K344">
            <v>309921</v>
          </cell>
          <cell r="L344">
            <v>1819012.9846964697</v>
          </cell>
          <cell r="M344">
            <v>1734782.7862094876</v>
          </cell>
          <cell r="N344">
            <v>1633598.0661148061</v>
          </cell>
          <cell r="O344">
            <v>127136.89282053825</v>
          </cell>
          <cell r="P344">
            <v>130039.14415685422</v>
          </cell>
          <cell r="Q344">
            <v>119129.30111595594</v>
          </cell>
          <cell r="R344">
            <v>124897.20626316901</v>
          </cell>
          <cell r="S344">
            <v>130592.12962034551</v>
          </cell>
          <cell r="T344">
            <v>125249.29526874857</v>
          </cell>
          <cell r="U344">
            <v>150846.78206512667</v>
          </cell>
          <cell r="V344">
            <v>166121.67956115678</v>
          </cell>
          <cell r="W344">
            <v>130894.59623814753</v>
          </cell>
          <cell r="X344">
            <v>144999.98922617885</v>
          </cell>
          <cell r="Y344">
            <v>144154.02451417793</v>
          </cell>
          <cell r="Z344">
            <v>139537.02526459019</v>
          </cell>
          <cell r="AA344">
            <v>1716878.5033642268</v>
          </cell>
          <cell r="AB344">
            <v>1809198.8620020098</v>
          </cell>
          <cell r="AC344">
            <v>1988985.7337677183</v>
          </cell>
        </row>
        <row r="345">
          <cell r="A345" t="str">
            <v>Inc_loss_appl_min_shareh</v>
          </cell>
          <cell r="B345" t="str">
            <v>GV1410</v>
          </cell>
          <cell r="C345" t="str">
            <v>GV</v>
          </cell>
          <cell r="D345">
            <v>3300</v>
          </cell>
          <cell r="E345" t="str">
            <v>Income/losses appl. to minority shareh.</v>
          </cell>
          <cell r="H345" t="str">
            <v>ManOldData, ManInpFin</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A346" t="str">
            <v>Net_inc_loss</v>
          </cell>
          <cell r="B346" t="str">
            <v>GV9970</v>
          </cell>
          <cell r="C346" t="str">
            <v>GV</v>
          </cell>
          <cell r="D346">
            <v>3310</v>
          </cell>
          <cell r="E346" t="str">
            <v>Net income/loss</v>
          </cell>
          <cell r="H346" t="str">
            <v>GV</v>
          </cell>
          <cell r="J346">
            <v>919801</v>
          </cell>
          <cell r="K346">
            <v>309921</v>
          </cell>
          <cell r="L346">
            <v>1819012.9846964697</v>
          </cell>
          <cell r="M346">
            <v>1734782.7862094876</v>
          </cell>
          <cell r="N346">
            <v>1633598.0661148061</v>
          </cell>
          <cell r="O346">
            <v>127136.89282053825</v>
          </cell>
          <cell r="P346">
            <v>130039.14415685422</v>
          </cell>
          <cell r="Q346">
            <v>119129.30111595594</v>
          </cell>
          <cell r="R346">
            <v>124897.20626316901</v>
          </cell>
          <cell r="S346">
            <v>130592.12962034551</v>
          </cell>
          <cell r="T346">
            <v>125249.29526874857</v>
          </cell>
          <cell r="U346">
            <v>150846.78206512667</v>
          </cell>
          <cell r="V346">
            <v>166121.67956115678</v>
          </cell>
          <cell r="W346">
            <v>130894.59623814753</v>
          </cell>
          <cell r="X346">
            <v>144999.98922617885</v>
          </cell>
          <cell r="Y346">
            <v>144154.02451417793</v>
          </cell>
          <cell r="Z346">
            <v>139537.02526459019</v>
          </cell>
          <cell r="AA346">
            <v>1716878.5033642268</v>
          </cell>
          <cell r="AB346">
            <v>1809198.8620020098</v>
          </cell>
          <cell r="AC346">
            <v>1988985.7337677183</v>
          </cell>
        </row>
        <row r="347">
          <cell r="A347" t="str">
            <v>Net_inc_loss_carr_prev_yr</v>
          </cell>
          <cell r="B347" t="str">
            <v>GV1510</v>
          </cell>
          <cell r="C347" t="str">
            <v>GV</v>
          </cell>
          <cell r="D347">
            <v>3320</v>
          </cell>
          <cell r="E347" t="str">
            <v>Net income/loss carried from prev. year</v>
          </cell>
          <cell r="H347" t="str">
            <v>ManOldData, ManInpFin</v>
          </cell>
          <cell r="J347">
            <v>532015</v>
          </cell>
          <cell r="K347">
            <v>297200</v>
          </cell>
          <cell r="L347">
            <v>277809</v>
          </cell>
          <cell r="M347">
            <v>309921</v>
          </cell>
          <cell r="N347">
            <v>1734782.7862094876</v>
          </cell>
          <cell r="O347">
            <v>1734782.7862094876</v>
          </cell>
          <cell r="P347">
            <v>0</v>
          </cell>
          <cell r="Q347">
            <v>0</v>
          </cell>
          <cell r="R347">
            <v>0</v>
          </cell>
          <cell r="S347">
            <v>0</v>
          </cell>
          <cell r="T347">
            <v>0</v>
          </cell>
          <cell r="U347">
            <v>0</v>
          </cell>
          <cell r="V347">
            <v>0</v>
          </cell>
          <cell r="W347">
            <v>0</v>
          </cell>
          <cell r="X347">
            <v>0</v>
          </cell>
          <cell r="Y347">
            <v>0</v>
          </cell>
          <cell r="Z347">
            <v>0</v>
          </cell>
          <cell r="AA347">
            <v>1633598.0661148061</v>
          </cell>
          <cell r="AB347">
            <v>1716878.5033642268</v>
          </cell>
          <cell r="AC347">
            <v>1809198.8620020098</v>
          </cell>
        </row>
        <row r="348">
          <cell r="A348" t="str">
            <v>Trans_reser_law</v>
          </cell>
          <cell r="J348">
            <v>0</v>
          </cell>
          <cell r="K348">
            <v>0</v>
          </cell>
          <cell r="L348">
            <v>90950.615246761154</v>
          </cell>
          <cell r="M348">
            <v>15496.050000000001</v>
          </cell>
          <cell r="N348">
            <v>86739.139310474391</v>
          </cell>
          <cell r="O348">
            <v>0</v>
          </cell>
          <cell r="P348">
            <v>0</v>
          </cell>
          <cell r="Q348">
            <v>0</v>
          </cell>
          <cell r="R348">
            <v>0</v>
          </cell>
          <cell r="S348">
            <v>0</v>
          </cell>
          <cell r="T348">
            <v>0</v>
          </cell>
          <cell r="U348">
            <v>0</v>
          </cell>
          <cell r="V348">
            <v>86739.139310474391</v>
          </cell>
          <cell r="W348">
            <v>0</v>
          </cell>
          <cell r="X348">
            <v>0</v>
          </cell>
          <cell r="Y348">
            <v>0</v>
          </cell>
          <cell r="Z348">
            <v>0</v>
          </cell>
          <cell r="AA348">
            <v>81679.903305740314</v>
          </cell>
          <cell r="AB348">
            <v>85843.925168211339</v>
          </cell>
          <cell r="AC348">
            <v>90459.9431001005</v>
          </cell>
        </row>
        <row r="349">
          <cell r="A349" t="str">
            <v>Trans_reser_inp</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A350" t="str">
            <v>Trans_reser</v>
          </cell>
          <cell r="B350" t="str">
            <v>GV1520</v>
          </cell>
          <cell r="C350" t="str">
            <v>GV</v>
          </cell>
          <cell r="D350">
            <v>3330</v>
          </cell>
          <cell r="E350" t="str">
            <v>Transfers from/to reserves</v>
          </cell>
          <cell r="H350" t="str">
            <v>ManOldData, ManInpFin</v>
          </cell>
          <cell r="J350">
            <v>-877957</v>
          </cell>
          <cell r="K350">
            <v>-246257</v>
          </cell>
          <cell r="L350">
            <v>-368760</v>
          </cell>
          <cell r="M350">
            <v>-294424.95</v>
          </cell>
          <cell r="N350">
            <v>-1112492.8568990133</v>
          </cell>
          <cell r="O350">
            <v>0</v>
          </cell>
          <cell r="P350">
            <v>0</v>
          </cell>
          <cell r="Q350">
            <v>0</v>
          </cell>
          <cell r="R350">
            <v>0</v>
          </cell>
          <cell r="S350">
            <v>0</v>
          </cell>
          <cell r="T350">
            <v>0</v>
          </cell>
          <cell r="U350">
            <v>0</v>
          </cell>
          <cell r="V350">
            <v>-1112492.8568990133</v>
          </cell>
          <cell r="W350">
            <v>0</v>
          </cell>
          <cell r="X350">
            <v>0</v>
          </cell>
          <cell r="Y350">
            <v>0</v>
          </cell>
          <cell r="Z350">
            <v>0</v>
          </cell>
          <cell r="AA350">
            <v>-927109.45280906581</v>
          </cell>
          <cell r="AB350">
            <v>-1006225.8681960155</v>
          </cell>
          <cell r="AC350">
            <v>-1093930.2089019092</v>
          </cell>
        </row>
        <row r="351">
          <cell r="A351" t="str">
            <v>Adv_divid_paym_curr_yr</v>
          </cell>
          <cell r="B351" t="str">
            <v>GV1525</v>
          </cell>
          <cell r="C351" t="str">
            <v>GV</v>
          </cell>
          <cell r="D351">
            <v>3340</v>
          </cell>
          <cell r="E351" t="str">
            <v>Advance dividend payment from curr. year</v>
          </cell>
          <cell r="H351" t="str">
            <v>ManOldData, ManInpFin</v>
          </cell>
          <cell r="J351">
            <v>358500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A352" t="str">
            <v>Divid_paym_prior_yr</v>
          </cell>
          <cell r="B352" t="str">
            <v>GV1530</v>
          </cell>
          <cell r="C352" t="str">
            <v>GV</v>
          </cell>
          <cell r="D352">
            <v>3350</v>
          </cell>
          <cell r="E352" t="str">
            <v>Dividend payment from prior year</v>
          </cell>
          <cell r="H352" t="str">
            <v>ManOldData, ManInpFin</v>
          </cell>
          <cell r="J352">
            <v>0</v>
          </cell>
          <cell r="K352">
            <v>50943</v>
          </cell>
          <cell r="L352">
            <v>155725</v>
          </cell>
          <cell r="M352">
            <v>0</v>
          </cell>
          <cell r="N352">
            <v>491331</v>
          </cell>
          <cell r="O352">
            <v>0</v>
          </cell>
          <cell r="P352">
            <v>0</v>
          </cell>
          <cell r="Q352">
            <v>0</v>
          </cell>
          <cell r="R352">
            <v>0</v>
          </cell>
          <cell r="S352">
            <v>0</v>
          </cell>
          <cell r="T352">
            <v>0</v>
          </cell>
          <cell r="U352">
            <v>0</v>
          </cell>
          <cell r="V352">
            <v>491331</v>
          </cell>
          <cell r="W352">
            <v>0</v>
          </cell>
          <cell r="X352">
            <v>0</v>
          </cell>
          <cell r="Y352">
            <v>0</v>
          </cell>
          <cell r="Z352">
            <v>0</v>
          </cell>
          <cell r="AA352">
            <v>573219</v>
          </cell>
          <cell r="AB352">
            <v>573219</v>
          </cell>
          <cell r="AC352">
            <v>573219</v>
          </cell>
        </row>
        <row r="353">
          <cell r="A353" t="str">
            <v>add_divid_paym_aaprais</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A354" t="str">
            <v>Unapprop_net_inc_loss</v>
          </cell>
          <cell r="B354" t="str">
            <v>GV9980</v>
          </cell>
          <cell r="C354" t="str">
            <v>GV</v>
          </cell>
          <cell r="D354">
            <v>3360</v>
          </cell>
          <cell r="E354" t="str">
            <v>Unappropriated net income/loss</v>
          </cell>
          <cell r="H354" t="str">
            <v>GV</v>
          </cell>
          <cell r="J354">
            <v>215359</v>
          </cell>
          <cell r="K354">
            <v>309921</v>
          </cell>
          <cell r="L354">
            <v>1572336.9846964697</v>
          </cell>
          <cell r="M354">
            <v>1734782.7862094876</v>
          </cell>
          <cell r="N354">
            <v>1633598.0661148061</v>
          </cell>
          <cell r="O354">
            <v>1861919.6790300258</v>
          </cell>
          <cell r="P354">
            <v>130039.14415685422</v>
          </cell>
          <cell r="Q354">
            <v>119129.30111595594</v>
          </cell>
          <cell r="R354">
            <v>124897.20626316901</v>
          </cell>
          <cell r="S354">
            <v>130592.12962034551</v>
          </cell>
          <cell r="T354">
            <v>125249.29526874857</v>
          </cell>
          <cell r="U354">
            <v>150846.78206512667</v>
          </cell>
          <cell r="V354">
            <v>-1568661.106648331</v>
          </cell>
          <cell r="W354">
            <v>130894.59623814753</v>
          </cell>
          <cell r="X354">
            <v>144999.98922617885</v>
          </cell>
          <cell r="Y354">
            <v>144154.02451417793</v>
          </cell>
          <cell r="Z354">
            <v>139537.02526459019</v>
          </cell>
          <cell r="AA354">
            <v>1716878.5033642268</v>
          </cell>
          <cell r="AB354">
            <v>1809198.8620020098</v>
          </cell>
          <cell r="AC354">
            <v>1988985.7337677183</v>
          </cell>
        </row>
        <row r="355">
          <cell r="A355" t="str">
            <v>CML_GV0110_5_E</v>
          </cell>
          <cell r="M355">
            <v>4269452.5037199995</v>
          </cell>
          <cell r="N355">
            <v>4106110.4685999979</v>
          </cell>
          <cell r="O355">
            <v>338526.0527099999</v>
          </cell>
          <cell r="P355">
            <v>339210.30221000017</v>
          </cell>
          <cell r="Q355">
            <v>339886.41879000014</v>
          </cell>
          <cell r="R355">
            <v>340568.25778000004</v>
          </cell>
          <cell r="S355">
            <v>341222.9613100001</v>
          </cell>
          <cell r="T355">
            <v>341881.73725000012</v>
          </cell>
          <cell r="U355">
            <v>342535.30818000011</v>
          </cell>
          <cell r="V355">
            <v>343188.67608999996</v>
          </cell>
          <cell r="W355">
            <v>343830.0713999999</v>
          </cell>
          <cell r="X355">
            <v>344456.64947999967</v>
          </cell>
          <cell r="Y355">
            <v>345090.89065000007</v>
          </cell>
          <cell r="Z355">
            <v>345713.14275</v>
          </cell>
          <cell r="AA355">
            <v>4188445.5079860021</v>
          </cell>
          <cell r="AB355">
            <v>4153286.7396338494</v>
          </cell>
          <cell r="AC355">
            <v>4215139.3853587806</v>
          </cell>
        </row>
        <row r="356">
          <cell r="A356" t="str">
            <v>CML_GV0130_5_E</v>
          </cell>
          <cell r="M356">
            <v>592089.27966</v>
          </cell>
          <cell r="N356">
            <v>716460.60262000002</v>
          </cell>
          <cell r="O356">
            <v>50478.473510000011</v>
          </cell>
          <cell r="P356">
            <v>49731.084210000008</v>
          </cell>
          <cell r="Q356">
            <v>52245.353930000005</v>
          </cell>
          <cell r="R356">
            <v>53545.510119999999</v>
          </cell>
          <cell r="S356">
            <v>56590.923199999997</v>
          </cell>
          <cell r="T356">
            <v>59545.648379999984</v>
          </cell>
          <cell r="U356">
            <v>68311.037239999991</v>
          </cell>
          <cell r="V356">
            <v>72787.652770000015</v>
          </cell>
          <cell r="W356">
            <v>63541.824799999995</v>
          </cell>
          <cell r="X356">
            <v>63430.817779999998</v>
          </cell>
          <cell r="Y356">
            <v>62487.208910000001</v>
          </cell>
          <cell r="Z356">
            <v>63765.067770000009</v>
          </cell>
          <cell r="AA356">
            <v>831158.98182999983</v>
          </cell>
          <cell r="AB356">
            <v>956104.46733999997</v>
          </cell>
          <cell r="AC356">
            <v>1052744.0472900001</v>
          </cell>
        </row>
        <row r="357">
          <cell r="A357" t="str">
            <v>CML_GV0150_7_E</v>
          </cell>
          <cell r="M357">
            <v>2064954.2498851658</v>
          </cell>
          <cell r="N357">
            <v>2291959.1369821737</v>
          </cell>
          <cell r="O357">
            <v>194230.81473321663</v>
          </cell>
          <cell r="P357">
            <v>181088.68334447284</v>
          </cell>
          <cell r="Q357">
            <v>178150.63912040868</v>
          </cell>
          <cell r="R357">
            <v>183438.38699293017</v>
          </cell>
          <cell r="S357">
            <v>180360.58592728007</v>
          </cell>
          <cell r="T357">
            <v>191803.34787746231</v>
          </cell>
          <cell r="U357">
            <v>214495.05672045823</v>
          </cell>
          <cell r="V357">
            <v>223825.74148992851</v>
          </cell>
          <cell r="W357">
            <v>194836.53747093619</v>
          </cell>
          <cell r="X357">
            <v>183104.01264906049</v>
          </cell>
          <cell r="Y357">
            <v>179863.15306181982</v>
          </cell>
          <cell r="Z357">
            <v>186762.17759419815</v>
          </cell>
          <cell r="AA357">
            <v>2400816.7896150271</v>
          </cell>
          <cell r="AB357">
            <v>2590133.6952274372</v>
          </cell>
          <cell r="AC357">
            <v>2771348.3270932036</v>
          </cell>
        </row>
        <row r="358">
          <cell r="A358" t="str">
            <v>CML_GV0160_5_E</v>
          </cell>
          <cell r="M358">
            <v>256497</v>
          </cell>
          <cell r="N358">
            <v>304325.46600000001</v>
          </cell>
          <cell r="O358">
            <v>23195.074000000015</v>
          </cell>
          <cell r="P358">
            <v>23129.488000000012</v>
          </cell>
          <cell r="Q358">
            <v>23294.202000000008</v>
          </cell>
          <cell r="R358">
            <v>23205.506000000012</v>
          </cell>
          <cell r="S358">
            <v>23462.544000000013</v>
          </cell>
          <cell r="T358">
            <v>23837.158000000007</v>
          </cell>
          <cell r="U358">
            <v>25403.802000000003</v>
          </cell>
          <cell r="V358">
            <v>26299.876000000004</v>
          </cell>
          <cell r="W358">
            <v>26842.574000000001</v>
          </cell>
          <cell r="X358">
            <v>27789.772000000008</v>
          </cell>
          <cell r="Y358">
            <v>28614.646000000004</v>
          </cell>
          <cell r="Z358">
            <v>29250.824000000004</v>
          </cell>
          <cell r="AA358">
            <v>332988.79799999995</v>
          </cell>
          <cell r="AB358">
            <v>377580.14199999999</v>
          </cell>
          <cell r="AC358">
            <v>421575.04799999995</v>
          </cell>
        </row>
        <row r="359">
          <cell r="A359" t="str">
            <v>CML_GV0170_2_E</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A360" t="str">
            <v>CML_GV0170_5_E</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A361" t="str">
            <v>CML_GV0180_6_E</v>
          </cell>
          <cell r="M361">
            <v>137405.33351500001</v>
          </cell>
          <cell r="N361">
            <v>223739.31394682184</v>
          </cell>
          <cell r="O361">
            <v>16997.848135200002</v>
          </cell>
          <cell r="P361">
            <v>17868.135439999998</v>
          </cell>
          <cell r="Q361">
            <v>18486.461861599993</v>
          </cell>
          <cell r="R361">
            <v>19185.680096</v>
          </cell>
          <cell r="S361">
            <v>19594.24075360001</v>
          </cell>
          <cell r="T361">
            <v>18349.344112639999</v>
          </cell>
          <cell r="U361">
            <v>17667.334125599991</v>
          </cell>
          <cell r="V361">
            <v>17341.763819999993</v>
          </cell>
          <cell r="W361">
            <v>18476.448302545446</v>
          </cell>
          <cell r="X361">
            <v>19244.847326545449</v>
          </cell>
          <cell r="Y361">
            <v>19650.549989090916</v>
          </cell>
          <cell r="Z361">
            <v>20876.659983999998</v>
          </cell>
          <cell r="AA361">
            <v>268378.02830000001</v>
          </cell>
          <cell r="AB361">
            <v>321211.60036111111</v>
          </cell>
          <cell r="AC361">
            <v>355389.74</v>
          </cell>
        </row>
        <row r="362">
          <cell r="A362" t="str">
            <v>CML_GV0410_2_E</v>
          </cell>
          <cell r="M362">
            <v>35878.663</v>
          </cell>
          <cell r="N362">
            <v>36774.603999999999</v>
          </cell>
          <cell r="O362">
            <v>0</v>
          </cell>
          <cell r="P362">
            <v>0</v>
          </cell>
          <cell r="Q362">
            <v>0</v>
          </cell>
          <cell r="R362">
            <v>0</v>
          </cell>
          <cell r="S362">
            <v>0</v>
          </cell>
          <cell r="T362">
            <v>0</v>
          </cell>
          <cell r="U362">
            <v>0</v>
          </cell>
          <cell r="V362">
            <v>0</v>
          </cell>
          <cell r="W362">
            <v>0</v>
          </cell>
          <cell r="X362">
            <v>0</v>
          </cell>
          <cell r="Y362">
            <v>0</v>
          </cell>
          <cell r="Z362">
            <v>36774.603999999999</v>
          </cell>
          <cell r="AA362">
            <v>37693.968999999997</v>
          </cell>
          <cell r="AB362">
            <v>38636.319000000003</v>
          </cell>
          <cell r="AC362">
            <v>39602.226999999999</v>
          </cell>
        </row>
        <row r="363">
          <cell r="A363" t="str">
            <v>CML_GV0410_4_E</v>
          </cell>
          <cell r="M363">
            <v>23546.48431</v>
          </cell>
          <cell r="N363">
            <v>45861.400159999997</v>
          </cell>
          <cell r="O363">
            <v>137.6009</v>
          </cell>
          <cell r="P363">
            <v>137.6009</v>
          </cell>
          <cell r="Q363">
            <v>137.6009</v>
          </cell>
          <cell r="R363">
            <v>207.6009</v>
          </cell>
          <cell r="S363">
            <v>137.6009</v>
          </cell>
          <cell r="T363">
            <v>190.20089999999999</v>
          </cell>
          <cell r="U363">
            <v>843.30089999999996</v>
          </cell>
          <cell r="V363">
            <v>242.30089999999998</v>
          </cell>
          <cell r="W363">
            <v>789.20090000000005</v>
          </cell>
          <cell r="X363">
            <v>5897.1902600000003</v>
          </cell>
          <cell r="Y363">
            <v>937.60090000000002</v>
          </cell>
          <cell r="Z363">
            <v>36203.600899999998</v>
          </cell>
          <cell r="AA363">
            <v>39033.128429999997</v>
          </cell>
          <cell r="AB363">
            <v>3727.6747500000001</v>
          </cell>
          <cell r="AC363">
            <v>3658.2604300000003</v>
          </cell>
        </row>
        <row r="364">
          <cell r="A364" t="str">
            <v>CML_AFA_1</v>
          </cell>
          <cell r="M364">
            <v>41189.971794137025</v>
          </cell>
          <cell r="N364">
            <v>37287.881990275302</v>
          </cell>
          <cell r="O364">
            <v>3106.8889605278109</v>
          </cell>
          <cell r="P364">
            <v>3106.8889605278109</v>
          </cell>
          <cell r="Q364">
            <v>3106.8889605278109</v>
          </cell>
          <cell r="R364">
            <v>3107.1062298586676</v>
          </cell>
          <cell r="S364">
            <v>3107.1062298586676</v>
          </cell>
          <cell r="T364">
            <v>3107.1062298586676</v>
          </cell>
          <cell r="U364">
            <v>3107.4321338549535</v>
          </cell>
          <cell r="V364">
            <v>3107.4321338549535</v>
          </cell>
          <cell r="W364">
            <v>3107.4321338549535</v>
          </cell>
          <cell r="X364">
            <v>3107.8666725166668</v>
          </cell>
          <cell r="Y364">
            <v>3107.8666725166668</v>
          </cell>
          <cell r="Z364">
            <v>3107.8666725166668</v>
          </cell>
          <cell r="AA364">
            <v>33388.557388886707</v>
          </cell>
          <cell r="AB364">
            <v>26580.345243039716</v>
          </cell>
          <cell r="AC364">
            <v>14863.736252897177</v>
          </cell>
        </row>
        <row r="365">
          <cell r="A365" t="str">
            <v>CML_AFA_2</v>
          </cell>
          <cell r="M365">
            <v>1378.5860502305873</v>
          </cell>
          <cell r="N365">
            <v>1333.6442070666239</v>
          </cell>
          <cell r="O365">
            <v>111.13701725305197</v>
          </cell>
          <cell r="P365">
            <v>111.13701725305197</v>
          </cell>
          <cell r="Q365">
            <v>111.13701725305197</v>
          </cell>
          <cell r="R365">
            <v>111.13701725305197</v>
          </cell>
          <cell r="S365">
            <v>111.13701725305197</v>
          </cell>
          <cell r="T365">
            <v>111.13701725305197</v>
          </cell>
          <cell r="U365">
            <v>111.13701725305197</v>
          </cell>
          <cell r="V365">
            <v>111.13701725305197</v>
          </cell>
          <cell r="W365">
            <v>111.13701725305197</v>
          </cell>
          <cell r="X365">
            <v>111.13701725305197</v>
          </cell>
          <cell r="Y365">
            <v>111.13701725305197</v>
          </cell>
          <cell r="Z365">
            <v>111.13701725305197</v>
          </cell>
          <cell r="AA365">
            <v>1304.8639600998538</v>
          </cell>
          <cell r="AB365">
            <v>1258.6013769440744</v>
          </cell>
          <cell r="AC365">
            <v>795.0442988413788</v>
          </cell>
        </row>
        <row r="366">
          <cell r="A366" t="str">
            <v>CML_AFA_3</v>
          </cell>
          <cell r="M366">
            <v>1483.1089681682067</v>
          </cell>
          <cell r="N366">
            <v>1483.1089681682067</v>
          </cell>
          <cell r="O366">
            <v>123.59241401285058</v>
          </cell>
          <cell r="P366">
            <v>123.59241401285058</v>
          </cell>
          <cell r="Q366">
            <v>123.59241401285058</v>
          </cell>
          <cell r="R366">
            <v>123.59241401285058</v>
          </cell>
          <cell r="S366">
            <v>123.59241401285058</v>
          </cell>
          <cell r="T366">
            <v>123.59241401285058</v>
          </cell>
          <cell r="U366">
            <v>123.59241401285058</v>
          </cell>
          <cell r="V366">
            <v>123.59241401285058</v>
          </cell>
          <cell r="W366">
            <v>123.59241401285058</v>
          </cell>
          <cell r="X366">
            <v>123.59241401285058</v>
          </cell>
          <cell r="Y366">
            <v>123.59241401285058</v>
          </cell>
          <cell r="Z366">
            <v>123.59241401285058</v>
          </cell>
          <cell r="AA366">
            <v>1483.1089681682067</v>
          </cell>
          <cell r="AB366">
            <v>1483.1089681682067</v>
          </cell>
          <cell r="AC366">
            <v>241.63281119783807</v>
          </cell>
        </row>
        <row r="367">
          <cell r="A367" t="str">
            <v>CML_AFA_4</v>
          </cell>
          <cell r="M367">
            <v>182572.52245502241</v>
          </cell>
          <cell r="N367">
            <v>189942.82722205151</v>
          </cell>
          <cell r="O367">
            <v>15178.280885961345</v>
          </cell>
          <cell r="P367">
            <v>15178.280885961345</v>
          </cell>
          <cell r="Q367">
            <v>15372.857212711349</v>
          </cell>
          <cell r="R367">
            <v>15501.624203968524</v>
          </cell>
          <cell r="S367">
            <v>15501.624203968524</v>
          </cell>
          <cell r="T367">
            <v>15548.846378968523</v>
          </cell>
          <cell r="U367">
            <v>15741.996865854286</v>
          </cell>
          <cell r="V367">
            <v>15741.996865854286</v>
          </cell>
          <cell r="W367">
            <v>15936.573192604283</v>
          </cell>
          <cell r="X367">
            <v>16194.107175118637</v>
          </cell>
          <cell r="Y367">
            <v>16194.107175118637</v>
          </cell>
          <cell r="Z367">
            <v>17852.532175118689</v>
          </cell>
          <cell r="AA367">
            <v>252090.1249984724</v>
          </cell>
          <cell r="AB367">
            <v>288925.02045033983</v>
          </cell>
          <cell r="AC367">
            <v>324113.13146488805</v>
          </cell>
        </row>
        <row r="368">
          <cell r="A368" t="str">
            <v>CML_AFA_5</v>
          </cell>
          <cell r="M368">
            <v>791490.88242998591</v>
          </cell>
          <cell r="N368">
            <v>788647.16549489705</v>
          </cell>
          <cell r="O368">
            <v>63624.155514529819</v>
          </cell>
          <cell r="P368">
            <v>63982.620266777354</v>
          </cell>
          <cell r="Q368">
            <v>64488.514548006868</v>
          </cell>
          <cell r="R368">
            <v>64943.003915790141</v>
          </cell>
          <cell r="S368">
            <v>65200.665873783997</v>
          </cell>
          <cell r="T368">
            <v>65566.3356684303</v>
          </cell>
          <cell r="U368">
            <v>66001.066052397407</v>
          </cell>
          <cell r="V368">
            <v>66228.093157911717</v>
          </cell>
          <cell r="W368">
            <v>66471.806184478643</v>
          </cell>
          <cell r="X368">
            <v>67135.477784891016</v>
          </cell>
          <cell r="Y368">
            <v>67312.35111929891</v>
          </cell>
          <cell r="Z368">
            <v>67693.075407950411</v>
          </cell>
          <cell r="AA368">
            <v>793873.14136625221</v>
          </cell>
          <cell r="AB368">
            <v>778721.14906490361</v>
          </cell>
          <cell r="AC368">
            <v>750435.89864952839</v>
          </cell>
        </row>
        <row r="369">
          <cell r="A369" t="str">
            <v>CML_AFA_6</v>
          </cell>
          <cell r="M369">
            <v>12031.008797487943</v>
          </cell>
          <cell r="N369">
            <v>18125.249478215497</v>
          </cell>
          <cell r="O369">
            <v>1077.5874565151237</v>
          </cell>
          <cell r="P369">
            <v>1156.2874565151239</v>
          </cell>
          <cell r="Q369">
            <v>1234.987456515124</v>
          </cell>
          <cell r="R369">
            <v>1313.687456515124</v>
          </cell>
          <cell r="S369">
            <v>1392.3874565151239</v>
          </cell>
          <cell r="T369">
            <v>1471.0874565151234</v>
          </cell>
          <cell r="U369">
            <v>1549.7874565151244</v>
          </cell>
          <cell r="V369">
            <v>1628.4874565151244</v>
          </cell>
          <cell r="W369">
            <v>1707.1874565151236</v>
          </cell>
          <cell r="X369">
            <v>1785.8874565151241</v>
          </cell>
          <cell r="Y369">
            <v>1864.5874565151237</v>
          </cell>
          <cell r="Z369">
            <v>1943.2874565151239</v>
          </cell>
          <cell r="AA369">
            <v>44543.643299464457</v>
          </cell>
          <cell r="AB369">
            <v>67564.487361817184</v>
          </cell>
          <cell r="AC369">
            <v>90715.9351181354</v>
          </cell>
        </row>
        <row r="370">
          <cell r="A370" t="str">
            <v>CML_AFA_7</v>
          </cell>
          <cell r="M370">
            <v>269502.45941510063</v>
          </cell>
          <cell r="N370">
            <v>301187.77384719386</v>
          </cell>
          <cell r="O370">
            <v>22797.550600397983</v>
          </cell>
          <cell r="P370">
            <v>22887.105194042277</v>
          </cell>
          <cell r="Q370">
            <v>23090.666819908853</v>
          </cell>
          <cell r="R370">
            <v>23997.868690858875</v>
          </cell>
          <cell r="S370">
            <v>24269.382231917818</v>
          </cell>
          <cell r="T370">
            <v>24815.925260300031</v>
          </cell>
          <cell r="U370">
            <v>25539.670299555957</v>
          </cell>
          <cell r="V370">
            <v>25631.099084283862</v>
          </cell>
          <cell r="W370">
            <v>25765.269965023901</v>
          </cell>
          <cell r="X370">
            <v>26991.973302436407</v>
          </cell>
          <cell r="Y370">
            <v>27298.964504597996</v>
          </cell>
          <cell r="Z370">
            <v>28102.297896399115</v>
          </cell>
          <cell r="AA370">
            <v>392818.29812080343</v>
          </cell>
          <cell r="AB370">
            <v>432245.55671551672</v>
          </cell>
          <cell r="AC370">
            <v>454485.44707729417</v>
          </cell>
        </row>
        <row r="371">
          <cell r="A371" t="str">
            <v>CML_AFAR_5</v>
          </cell>
          <cell r="M371">
            <v>26000</v>
          </cell>
          <cell r="N371">
            <v>98436</v>
          </cell>
          <cell r="O371">
            <v>8203</v>
          </cell>
          <cell r="P371">
            <v>8203</v>
          </cell>
          <cell r="Q371">
            <v>8203</v>
          </cell>
          <cell r="R371">
            <v>8203</v>
          </cell>
          <cell r="S371">
            <v>8203</v>
          </cell>
          <cell r="T371">
            <v>8203</v>
          </cell>
          <cell r="U371">
            <v>8203</v>
          </cell>
          <cell r="V371">
            <v>8203</v>
          </cell>
          <cell r="W371">
            <v>8203</v>
          </cell>
          <cell r="X371">
            <v>8203</v>
          </cell>
          <cell r="Y371">
            <v>8203</v>
          </cell>
          <cell r="Z371">
            <v>8203</v>
          </cell>
          <cell r="AA371">
            <v>103501</v>
          </cell>
          <cell r="AB371">
            <v>108135</v>
          </cell>
          <cell r="AC371">
            <v>115760</v>
          </cell>
        </row>
        <row r="372">
          <cell r="A372" t="str">
            <v>CML_AFAR_6</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A373" t="str">
            <v>CML_AFAR_7</v>
          </cell>
          <cell r="M373">
            <v>54479.395211614166</v>
          </cell>
          <cell r="N373">
            <v>62169.11495711522</v>
          </cell>
          <cell r="O373">
            <v>4934.1294326644547</v>
          </cell>
          <cell r="P373">
            <v>5034.5408445560179</v>
          </cell>
          <cell r="Q373">
            <v>5102.2305870345817</v>
          </cell>
          <cell r="R373">
            <v>5158.0123984342363</v>
          </cell>
          <cell r="S373">
            <v>5201.338614961468</v>
          </cell>
          <cell r="T373">
            <v>5235.1588994038357</v>
          </cell>
          <cell r="U373">
            <v>5269.7333543804189</v>
          </cell>
          <cell r="V373">
            <v>5299.0319504979452</v>
          </cell>
          <cell r="W373">
            <v>5326.8752690085903</v>
          </cell>
          <cell r="X373">
            <v>5160.8362251068365</v>
          </cell>
          <cell r="Y373">
            <v>5200.730375211202</v>
          </cell>
          <cell r="Z373">
            <v>5246.4970058556491</v>
          </cell>
          <cell r="AA373">
            <v>66061.699559771965</v>
          </cell>
          <cell r="AB373">
            <v>71632.853068868077</v>
          </cell>
          <cell r="AC373">
            <v>77101.17067118689</v>
          </cell>
        </row>
        <row r="374">
          <cell r="A374" t="str">
            <v>CML_AFAV_1</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A375" t="str">
            <v>CML_AFAV_3</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A376" t="str">
            <v>CML_AFAV_6</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A377" t="str">
            <v>CML_AUAN_4</v>
          </cell>
          <cell r="M377">
            <v>1885.4894489999999</v>
          </cell>
          <cell r="N377">
            <v>30364.334000000003</v>
          </cell>
          <cell r="O377">
            <v>0</v>
          </cell>
          <cell r="P377">
            <v>0</v>
          </cell>
          <cell r="Q377">
            <v>0</v>
          </cell>
          <cell r="R377">
            <v>0</v>
          </cell>
          <cell r="S377">
            <v>0</v>
          </cell>
          <cell r="T377">
            <v>0</v>
          </cell>
          <cell r="U377">
            <v>0</v>
          </cell>
          <cell r="V377">
            <v>0</v>
          </cell>
          <cell r="W377">
            <v>0</v>
          </cell>
          <cell r="X377">
            <v>0</v>
          </cell>
          <cell r="Y377">
            <v>0</v>
          </cell>
          <cell r="Z377">
            <v>30364.334000000003</v>
          </cell>
          <cell r="AA377">
            <v>8001.5370000000112</v>
          </cell>
          <cell r="AB377">
            <v>0</v>
          </cell>
          <cell r="AC377">
            <v>0</v>
          </cell>
        </row>
        <row r="378">
          <cell r="A378" t="str">
            <v>CML_BERA_1</v>
          </cell>
          <cell r="M378">
            <v>36241.859000000004</v>
          </cell>
          <cell r="N378">
            <v>42452.86</v>
          </cell>
          <cell r="O378">
            <v>3537.7383333333337</v>
          </cell>
          <cell r="P378">
            <v>3537.7383333333337</v>
          </cell>
          <cell r="Q378">
            <v>3537.7383333333328</v>
          </cell>
          <cell r="R378">
            <v>3537.7383333333328</v>
          </cell>
          <cell r="S378">
            <v>3537.7383333333328</v>
          </cell>
          <cell r="T378">
            <v>3537.7383333333328</v>
          </cell>
          <cell r="U378">
            <v>3537.7383333333328</v>
          </cell>
          <cell r="V378">
            <v>3537.7383333333337</v>
          </cell>
          <cell r="W378">
            <v>3537.7383333333337</v>
          </cell>
          <cell r="X378">
            <v>3537.7383333333337</v>
          </cell>
          <cell r="Y378">
            <v>3537.7383333333337</v>
          </cell>
          <cell r="Z378">
            <v>3537.7383333333337</v>
          </cell>
          <cell r="AA378">
            <v>36847.86</v>
          </cell>
          <cell r="AB378">
            <v>32225.16</v>
          </cell>
          <cell r="AC378">
            <v>32225.16</v>
          </cell>
        </row>
        <row r="379">
          <cell r="A379" t="str">
            <v>CML_BERA_2</v>
          </cell>
          <cell r="M379">
            <v>50018.334836363632</v>
          </cell>
          <cell r="N379">
            <v>47317.120000000003</v>
          </cell>
          <cell r="O379">
            <v>3943.0933333333346</v>
          </cell>
          <cell r="P379">
            <v>3943.0933333333346</v>
          </cell>
          <cell r="Q379">
            <v>3943.0933333333346</v>
          </cell>
          <cell r="R379">
            <v>3943.0933333333346</v>
          </cell>
          <cell r="S379">
            <v>3943.0933333333346</v>
          </cell>
          <cell r="T379">
            <v>3943.0933333333346</v>
          </cell>
          <cell r="U379">
            <v>3943.0933333333346</v>
          </cell>
          <cell r="V379">
            <v>3943.0933333333346</v>
          </cell>
          <cell r="W379">
            <v>3943.0933333333346</v>
          </cell>
          <cell r="X379">
            <v>3943.0933333333346</v>
          </cell>
          <cell r="Y379">
            <v>3943.0933333333346</v>
          </cell>
          <cell r="Z379">
            <v>3943.0933333333346</v>
          </cell>
          <cell r="AA379">
            <v>45384.854999999996</v>
          </cell>
          <cell r="AB379">
            <v>42385.094318181815</v>
          </cell>
          <cell r="AC379">
            <v>42385.094318181815</v>
          </cell>
        </row>
        <row r="380">
          <cell r="A380" t="str">
            <v>CML_BERA_3</v>
          </cell>
          <cell r="M380">
            <v>9373.0849323272705</v>
          </cell>
          <cell r="N380">
            <v>5000</v>
          </cell>
          <cell r="O380">
            <v>416.66666666666663</v>
          </cell>
          <cell r="P380">
            <v>416.66666666666663</v>
          </cell>
          <cell r="Q380">
            <v>416.66666666666663</v>
          </cell>
          <cell r="R380">
            <v>416.66666666666663</v>
          </cell>
          <cell r="S380">
            <v>416.66666666666663</v>
          </cell>
          <cell r="T380">
            <v>416.66666666666663</v>
          </cell>
          <cell r="U380">
            <v>416.66666666666663</v>
          </cell>
          <cell r="V380">
            <v>416.66666666666663</v>
          </cell>
          <cell r="W380">
            <v>416.66666666666663</v>
          </cell>
          <cell r="X380">
            <v>416.66666666666663</v>
          </cell>
          <cell r="Y380">
            <v>416.66666666666663</v>
          </cell>
          <cell r="Z380">
            <v>416.66666666666663</v>
          </cell>
          <cell r="AA380">
            <v>8372.2838800000009</v>
          </cell>
          <cell r="AB380">
            <v>8372.2838800000009</v>
          </cell>
          <cell r="AC380">
            <v>8372.2838800000009</v>
          </cell>
        </row>
        <row r="381">
          <cell r="A381" t="str">
            <v>CML_BERA_4</v>
          </cell>
          <cell r="M381">
            <v>8282.7625020242886</v>
          </cell>
          <cell r="N381">
            <v>5647.024639676114</v>
          </cell>
          <cell r="O381">
            <v>471.58538663967624</v>
          </cell>
          <cell r="P381">
            <v>472.58538663967647</v>
          </cell>
          <cell r="Q381">
            <v>472.58538663967624</v>
          </cell>
          <cell r="R381">
            <v>473.58538663967624</v>
          </cell>
          <cell r="S381">
            <v>474.58538663967647</v>
          </cell>
          <cell r="T381">
            <v>474.58538663967624</v>
          </cell>
          <cell r="U381">
            <v>474.58538663967624</v>
          </cell>
          <cell r="V381">
            <v>434.58538663967647</v>
          </cell>
          <cell r="W381">
            <v>474.58538663967624</v>
          </cell>
          <cell r="X381">
            <v>474.58538663967624</v>
          </cell>
          <cell r="Y381">
            <v>474.58538663967647</v>
          </cell>
          <cell r="Z381">
            <v>474.58538663967624</v>
          </cell>
          <cell r="AA381">
            <v>9902</v>
          </cell>
          <cell r="AB381">
            <v>9902</v>
          </cell>
          <cell r="AC381">
            <v>9902</v>
          </cell>
        </row>
        <row r="382">
          <cell r="A382" t="str">
            <v>CML_BERA_5</v>
          </cell>
          <cell r="M382">
            <v>50000.109480131752</v>
          </cell>
          <cell r="N382">
            <v>29038.774351628777</v>
          </cell>
          <cell r="O382">
            <v>2419.8978626357375</v>
          </cell>
          <cell r="P382">
            <v>2419.8978626357375</v>
          </cell>
          <cell r="Q382">
            <v>2419.8978626357375</v>
          </cell>
          <cell r="R382">
            <v>2419.8978626357375</v>
          </cell>
          <cell r="S382">
            <v>2419.8978626357375</v>
          </cell>
          <cell r="T382">
            <v>2419.8978626357375</v>
          </cell>
          <cell r="U382">
            <v>2419.8978626357375</v>
          </cell>
          <cell r="V382">
            <v>2419.8978626357375</v>
          </cell>
          <cell r="W382">
            <v>2419.8978626357375</v>
          </cell>
          <cell r="X382">
            <v>2419.8978626357375</v>
          </cell>
          <cell r="Y382">
            <v>2419.8978626357375</v>
          </cell>
          <cell r="Z382">
            <v>2419.8978626357375</v>
          </cell>
          <cell r="AA382">
            <v>21876.667291430516</v>
          </cell>
          <cell r="AB382">
            <v>22008.299049867186</v>
          </cell>
          <cell r="AC382">
            <v>13566.865737990753</v>
          </cell>
        </row>
        <row r="383">
          <cell r="A383" t="str">
            <v>CML_BERA_6</v>
          </cell>
          <cell r="M383">
            <v>64.16</v>
          </cell>
          <cell r="N383">
            <v>3999.96</v>
          </cell>
          <cell r="O383">
            <v>333.33</v>
          </cell>
          <cell r="P383">
            <v>333.33</v>
          </cell>
          <cell r="Q383">
            <v>333.33</v>
          </cell>
          <cell r="R383">
            <v>333.33</v>
          </cell>
          <cell r="S383">
            <v>333.33</v>
          </cell>
          <cell r="T383">
            <v>333.33</v>
          </cell>
          <cell r="U383">
            <v>333.33</v>
          </cell>
          <cell r="V383">
            <v>333.33</v>
          </cell>
          <cell r="W383">
            <v>333.33</v>
          </cell>
          <cell r="X383">
            <v>333.33</v>
          </cell>
          <cell r="Y383">
            <v>333.33</v>
          </cell>
          <cell r="Z383">
            <v>333.33</v>
          </cell>
          <cell r="AA383">
            <v>64.16</v>
          </cell>
          <cell r="AB383">
            <v>64.16</v>
          </cell>
          <cell r="AC383">
            <v>64.16</v>
          </cell>
        </row>
        <row r="384">
          <cell r="A384" t="str">
            <v>CML_BERA_7</v>
          </cell>
          <cell r="M384">
            <v>23563.804599999978</v>
          </cell>
          <cell r="N384">
            <v>37344.940325580064</v>
          </cell>
          <cell r="O384">
            <v>1322.5684504381475</v>
          </cell>
          <cell r="P384">
            <v>3955.2332761729504</v>
          </cell>
          <cell r="Q384">
            <v>5158.5115970345432</v>
          </cell>
          <cell r="R384">
            <v>1880.8463862760136</v>
          </cell>
          <cell r="S384">
            <v>1822.2684811025488</v>
          </cell>
          <cell r="T384">
            <v>5575.6687574161797</v>
          </cell>
          <cell r="U384">
            <v>1566.7399919190243</v>
          </cell>
          <cell r="V384">
            <v>2568.9053255253639</v>
          </cell>
          <cell r="W384">
            <v>4547.1659774306472</v>
          </cell>
          <cell r="X384">
            <v>1847.2808746766314</v>
          </cell>
          <cell r="Y384">
            <v>1919.7698745329535</v>
          </cell>
          <cell r="Z384">
            <v>5179.9813330550596</v>
          </cell>
          <cell r="AA384">
            <v>37349.943999999996</v>
          </cell>
          <cell r="AB384">
            <v>39928.04399999998</v>
          </cell>
          <cell r="AC384">
            <v>42838.798999999977</v>
          </cell>
        </row>
        <row r="385">
          <cell r="A385" t="str">
            <v>CML_ENWA_1</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A386" t="str">
            <v>CML_ENWA_2</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A387" t="str">
            <v>CML_ENWA_3</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A388" t="str">
            <v>CML_ENWA_4</v>
          </cell>
          <cell r="M388">
            <v>56006</v>
          </cell>
          <cell r="N388">
            <v>57947.58</v>
          </cell>
          <cell r="O388">
            <v>4828.2749999999996</v>
          </cell>
          <cell r="P388">
            <v>4828.2749999999996</v>
          </cell>
          <cell r="Q388">
            <v>4828.2749999999996</v>
          </cell>
          <cell r="R388">
            <v>4828.2749999999996</v>
          </cell>
          <cell r="S388">
            <v>4829.3100000000004</v>
          </cell>
          <cell r="T388">
            <v>4829.3100000000004</v>
          </cell>
          <cell r="U388">
            <v>4829.3100000000004</v>
          </cell>
          <cell r="V388">
            <v>4829.3100000000004</v>
          </cell>
          <cell r="W388">
            <v>4829.3100000000004</v>
          </cell>
          <cell r="X388">
            <v>4829.3100000000004</v>
          </cell>
          <cell r="Y388">
            <v>4829.3100000000004</v>
          </cell>
          <cell r="Z388">
            <v>4829.3100000000004</v>
          </cell>
          <cell r="AA388">
            <v>59588.996849999996</v>
          </cell>
          <cell r="AB388">
            <v>61446.940771500005</v>
          </cell>
          <cell r="AC388">
            <v>63290.348994645006</v>
          </cell>
        </row>
        <row r="389">
          <cell r="A389" t="str">
            <v>CML_ENWA_5</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A390" t="str">
            <v>CML_ENWA_6</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A391" t="str">
            <v>CML_ENWA_7</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A392" t="str">
            <v>CML_MAT_1</v>
          </cell>
          <cell r="M392">
            <v>1405.28</v>
          </cell>
          <cell r="N392">
            <v>1498.0987439999994</v>
          </cell>
          <cell r="O392">
            <v>124.84156200000001</v>
          </cell>
          <cell r="P392">
            <v>124.84156200000001</v>
          </cell>
          <cell r="Q392">
            <v>124.84156200000001</v>
          </cell>
          <cell r="R392">
            <v>124.84156200000001</v>
          </cell>
          <cell r="S392">
            <v>124.84156200000001</v>
          </cell>
          <cell r="T392">
            <v>124.84156200000001</v>
          </cell>
          <cell r="U392">
            <v>124.84156200000001</v>
          </cell>
          <cell r="V392">
            <v>124.84156200000001</v>
          </cell>
          <cell r="W392">
            <v>124.84156200000001</v>
          </cell>
          <cell r="X392">
            <v>124.84156200000001</v>
          </cell>
          <cell r="Y392">
            <v>124.84156200000001</v>
          </cell>
          <cell r="Z392">
            <v>124.84156200000001</v>
          </cell>
          <cell r="AA392">
            <v>1589.3329575096002</v>
          </cell>
          <cell r="AB392">
            <v>1686.1233346219349</v>
          </cell>
          <cell r="AC392">
            <v>1788.8082457004111</v>
          </cell>
        </row>
        <row r="393">
          <cell r="A393" t="str">
            <v>CML_MAT_2</v>
          </cell>
          <cell r="M393">
            <v>2077.13</v>
          </cell>
          <cell r="N393">
            <v>2257.4592000000002</v>
          </cell>
          <cell r="O393">
            <v>191.83034999999998</v>
          </cell>
          <cell r="P393">
            <v>194.93534999999997</v>
          </cell>
          <cell r="Q393">
            <v>190.79534999999998</v>
          </cell>
          <cell r="R393">
            <v>189.76034999999999</v>
          </cell>
          <cell r="S393">
            <v>186.65534999999997</v>
          </cell>
          <cell r="T393">
            <v>187.69034999999997</v>
          </cell>
          <cell r="U393">
            <v>185.62034999999997</v>
          </cell>
          <cell r="V393">
            <v>185.62034999999997</v>
          </cell>
          <cell r="W393">
            <v>187.69034999999997</v>
          </cell>
          <cell r="X393">
            <v>188.72534999999996</v>
          </cell>
          <cell r="Y393">
            <v>187.69034999999997</v>
          </cell>
          <cell r="Z393">
            <v>180.44534999999999</v>
          </cell>
          <cell r="AA393">
            <v>2317.7334186000003</v>
          </cell>
          <cell r="AB393">
            <v>2432.2847126579995</v>
          </cell>
          <cell r="AC393">
            <v>2431.7400451127396</v>
          </cell>
        </row>
        <row r="394">
          <cell r="A394" t="str">
            <v>CML_MAT_3</v>
          </cell>
          <cell r="M394">
            <v>3358.4575581550598</v>
          </cell>
          <cell r="N394">
            <v>2000.655</v>
          </cell>
          <cell r="O394">
            <v>166.72125</v>
          </cell>
          <cell r="P394">
            <v>166.72125</v>
          </cell>
          <cell r="Q394">
            <v>166.72125</v>
          </cell>
          <cell r="R394">
            <v>166.72125</v>
          </cell>
          <cell r="S394">
            <v>166.72125</v>
          </cell>
          <cell r="T394">
            <v>166.72125</v>
          </cell>
          <cell r="U394">
            <v>166.72125</v>
          </cell>
          <cell r="V394">
            <v>166.72125</v>
          </cell>
          <cell r="W394">
            <v>166.72125</v>
          </cell>
          <cell r="X394">
            <v>166.72125</v>
          </cell>
          <cell r="Y394">
            <v>166.72125</v>
          </cell>
          <cell r="Z394">
            <v>166.72125</v>
          </cell>
          <cell r="AA394">
            <v>3603.1009545449547</v>
          </cell>
          <cell r="AB394">
            <v>3822.5298026767427</v>
          </cell>
          <cell r="AC394">
            <v>4055.3218676597567</v>
          </cell>
        </row>
        <row r="395">
          <cell r="A395" t="str">
            <v>CML_MAT_4</v>
          </cell>
          <cell r="M395">
            <v>25838.169108599999</v>
          </cell>
          <cell r="N395">
            <v>21007.762928009986</v>
          </cell>
          <cell r="O395">
            <v>1748.2319106674991</v>
          </cell>
          <cell r="P395">
            <v>1748.2319106674986</v>
          </cell>
          <cell r="Q395">
            <v>1749.2669106674989</v>
          </cell>
          <cell r="R395">
            <v>1751.3369106674995</v>
          </cell>
          <cell r="S395">
            <v>1751.3369106674995</v>
          </cell>
          <cell r="T395">
            <v>1751.3369106674995</v>
          </cell>
          <cell r="U395">
            <v>1751.3369106675002</v>
          </cell>
          <cell r="V395">
            <v>1751.3369106674995</v>
          </cell>
          <cell r="W395">
            <v>1751.3369106675002</v>
          </cell>
          <cell r="X395">
            <v>1751.3369106674995</v>
          </cell>
          <cell r="Y395">
            <v>1751.3369106674995</v>
          </cell>
          <cell r="Z395">
            <v>1751.3369106674995</v>
          </cell>
          <cell r="AA395">
            <v>22171.957717474717</v>
          </cell>
          <cell r="AB395">
            <v>23168.097485772989</v>
          </cell>
          <cell r="AC395">
            <v>24262.032940668811</v>
          </cell>
        </row>
        <row r="396">
          <cell r="A396" t="str">
            <v>CML_MAT_5</v>
          </cell>
          <cell r="M396">
            <v>104583.51273387138</v>
          </cell>
          <cell r="N396">
            <v>54455.37021569338</v>
          </cell>
          <cell r="O396">
            <v>4527.605166501231</v>
          </cell>
          <cell r="P396">
            <v>4530.2031111298029</v>
          </cell>
          <cell r="Q396">
            <v>4534.2435515226589</v>
          </cell>
          <cell r="R396">
            <v>4536.8000961512307</v>
          </cell>
          <cell r="S396">
            <v>4536.8000961512307</v>
          </cell>
          <cell r="T396">
            <v>4539.2840961512311</v>
          </cell>
          <cell r="U396">
            <v>4539.2840961512311</v>
          </cell>
          <cell r="V396">
            <v>4540.2428003869454</v>
          </cell>
          <cell r="W396">
            <v>4542.7268003869449</v>
          </cell>
          <cell r="X396">
            <v>4542.7268003869449</v>
          </cell>
          <cell r="Y396">
            <v>4542.7268003869449</v>
          </cell>
          <cell r="Z396">
            <v>4542.7268003869449</v>
          </cell>
          <cell r="AA396">
            <v>58859.309766252802</v>
          </cell>
          <cell r="AB396">
            <v>61997.53393290651</v>
          </cell>
          <cell r="AC396">
            <v>62652.983103876315</v>
          </cell>
        </row>
        <row r="397">
          <cell r="A397" t="str">
            <v>CML_MAT_6</v>
          </cell>
          <cell r="M397">
            <v>4500</v>
          </cell>
          <cell r="N397">
            <v>6726.9204000000009</v>
          </cell>
          <cell r="O397">
            <v>560.57670000000019</v>
          </cell>
          <cell r="P397">
            <v>560.5767000000003</v>
          </cell>
          <cell r="Q397">
            <v>560.57669999999985</v>
          </cell>
          <cell r="R397">
            <v>560.57669999999996</v>
          </cell>
          <cell r="S397">
            <v>560.57669999999996</v>
          </cell>
          <cell r="T397">
            <v>560.57669999999996</v>
          </cell>
          <cell r="U397">
            <v>560.57669999999996</v>
          </cell>
          <cell r="V397">
            <v>560.57669999999996</v>
          </cell>
          <cell r="W397">
            <v>560.57669999999985</v>
          </cell>
          <cell r="X397">
            <v>560.57669999999985</v>
          </cell>
          <cell r="Y397">
            <v>560.57669999999996</v>
          </cell>
          <cell r="Z397">
            <v>560.57669999999985</v>
          </cell>
          <cell r="AA397">
            <v>4797.2250000000058</v>
          </cell>
          <cell r="AB397">
            <v>4941.141749999998</v>
          </cell>
          <cell r="AC397">
            <v>5089.3760024999983</v>
          </cell>
        </row>
        <row r="398">
          <cell r="A398" t="str">
            <v>CML_MAT_7</v>
          </cell>
          <cell r="M398">
            <v>9204.8879999999936</v>
          </cell>
          <cell r="N398">
            <v>11119.03243406034</v>
          </cell>
          <cell r="O398">
            <v>697.90943134262591</v>
          </cell>
          <cell r="P398">
            <v>1012.2887106433449</v>
          </cell>
          <cell r="Q398">
            <v>720.60955302681884</v>
          </cell>
          <cell r="R398">
            <v>285.7573725500838</v>
          </cell>
          <cell r="S398">
            <v>807.39894689681637</v>
          </cell>
          <cell r="T398">
            <v>806.73934321617787</v>
          </cell>
          <cell r="U398">
            <v>1036.70505426724</v>
          </cell>
          <cell r="V398">
            <v>435.94663255281137</v>
          </cell>
          <cell r="W398">
            <v>681.70842565923419</v>
          </cell>
          <cell r="X398">
            <v>811.56651060545823</v>
          </cell>
          <cell r="Y398">
            <v>564.58616680432317</v>
          </cell>
          <cell r="Z398">
            <v>3257.8162864954102</v>
          </cell>
          <cell r="AA398">
            <v>12362.1545952</v>
          </cell>
          <cell r="AB398">
            <v>13770.878606856</v>
          </cell>
          <cell r="AC398">
            <v>14907.555896474876</v>
          </cell>
        </row>
        <row r="399">
          <cell r="A399" t="str">
            <v>CML_HAWA_1</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A400" t="str">
            <v>CML_HAWA_2</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A401" t="str">
            <v>CML_HAWA_3</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A402" t="str">
            <v>CML_HAWA_4</v>
          </cell>
          <cell r="M402">
            <v>1186.72393162</v>
          </cell>
          <cell r="N402">
            <v>1226.8671999647395</v>
          </cell>
          <cell r="O402">
            <v>101.203933330395</v>
          </cell>
          <cell r="P402">
            <v>102.238933330395</v>
          </cell>
          <cell r="Q402">
            <v>102.238933330395</v>
          </cell>
          <cell r="R402">
            <v>102.238933330395</v>
          </cell>
          <cell r="S402">
            <v>102.238933330395</v>
          </cell>
          <cell r="T402">
            <v>102.238933330395</v>
          </cell>
          <cell r="U402">
            <v>102.238933330395</v>
          </cell>
          <cell r="V402">
            <v>102.238933330395</v>
          </cell>
          <cell r="W402">
            <v>102.238933330395</v>
          </cell>
          <cell r="X402">
            <v>102.238933330395</v>
          </cell>
          <cell r="Y402">
            <v>102.238933330395</v>
          </cell>
          <cell r="Z402">
            <v>103.273933330395</v>
          </cell>
          <cell r="AA402">
            <v>1269.885872280501</v>
          </cell>
          <cell r="AB402">
            <v>1307.9824484489161</v>
          </cell>
          <cell r="AC402">
            <v>1347.2219219023837</v>
          </cell>
        </row>
        <row r="403">
          <cell r="A403" t="str">
            <v>CML_HAWA_5</v>
          </cell>
          <cell r="M403">
            <v>79999.982260000033</v>
          </cell>
          <cell r="N403">
            <v>19485.533920625137</v>
          </cell>
          <cell r="O403">
            <v>1623.7944933854239</v>
          </cell>
          <cell r="P403">
            <v>1623.7944933854239</v>
          </cell>
          <cell r="Q403">
            <v>1623.7944933854239</v>
          </cell>
          <cell r="R403">
            <v>1623.7944933854239</v>
          </cell>
          <cell r="S403">
            <v>1623.7944933854239</v>
          </cell>
          <cell r="T403">
            <v>1623.7944933854239</v>
          </cell>
          <cell r="U403">
            <v>1623.7944933854239</v>
          </cell>
          <cell r="V403">
            <v>1623.7944933854239</v>
          </cell>
          <cell r="W403">
            <v>1623.7944933854239</v>
          </cell>
          <cell r="X403">
            <v>1623.7944933854239</v>
          </cell>
          <cell r="Y403">
            <v>1623.7944933854239</v>
          </cell>
          <cell r="Z403">
            <v>1623.7944933854239</v>
          </cell>
          <cell r="AA403">
            <v>69437.485339126317</v>
          </cell>
          <cell r="AB403">
            <v>71580.888159901995</v>
          </cell>
          <cell r="AC403">
            <v>73726.78411965823</v>
          </cell>
        </row>
        <row r="404">
          <cell r="A404" t="str">
            <v>CML_HAWA_6</v>
          </cell>
          <cell r="M404">
            <v>527.88800000000003</v>
          </cell>
          <cell r="N404">
            <v>565.1099999999991</v>
          </cell>
          <cell r="O404">
            <v>47.092500000000001</v>
          </cell>
          <cell r="P404">
            <v>47.092500000000001</v>
          </cell>
          <cell r="Q404">
            <v>47.092500000000001</v>
          </cell>
          <cell r="R404">
            <v>47.092500000000001</v>
          </cell>
          <cell r="S404">
            <v>47.092500000000001</v>
          </cell>
          <cell r="T404">
            <v>47.092500000000001</v>
          </cell>
          <cell r="U404">
            <v>47.092500000000001</v>
          </cell>
          <cell r="V404">
            <v>47.092500000000001</v>
          </cell>
          <cell r="W404">
            <v>47.092500000000001</v>
          </cell>
          <cell r="X404">
            <v>47.092500000000001</v>
          </cell>
          <cell r="Y404">
            <v>47.092500000000001</v>
          </cell>
          <cell r="Z404">
            <v>47.092500000000001</v>
          </cell>
          <cell r="AA404">
            <v>562.75500240000042</v>
          </cell>
          <cell r="AB404">
            <v>579.63765247199979</v>
          </cell>
          <cell r="AC404">
            <v>597.02678204615984</v>
          </cell>
        </row>
        <row r="405">
          <cell r="A405" t="str">
            <v>CML_HAWA_7</v>
          </cell>
          <cell r="M405">
            <v>299628.56748159748</v>
          </cell>
          <cell r="N405">
            <v>282114.20416886342</v>
          </cell>
          <cell r="O405">
            <v>42614.629136296819</v>
          </cell>
          <cell r="P405">
            <v>29877.493712793199</v>
          </cell>
          <cell r="Q405">
            <v>23809.663009126423</v>
          </cell>
          <cell r="R405">
            <v>24703.360809657064</v>
          </cell>
          <cell r="S405">
            <v>20151.949951643241</v>
          </cell>
          <cell r="T405">
            <v>22971.416849120003</v>
          </cell>
          <cell r="U405">
            <v>21640.759583623618</v>
          </cell>
          <cell r="V405">
            <v>17940.045274742384</v>
          </cell>
          <cell r="W405">
            <v>19145.826751600631</v>
          </cell>
          <cell r="X405">
            <v>19148.354376403975</v>
          </cell>
          <cell r="Y405">
            <v>17802.4539493349</v>
          </cell>
          <cell r="Z405">
            <v>22308.250764521152</v>
          </cell>
          <cell r="AA405">
            <v>257560.16008158517</v>
          </cell>
          <cell r="AB405">
            <v>274486.26922191581</v>
          </cell>
          <cell r="AC405">
            <v>279005.58899553528</v>
          </cell>
        </row>
        <row r="406">
          <cell r="A406" t="str">
            <v>CML_INST_1</v>
          </cell>
          <cell r="M406">
            <v>434.71899999999999</v>
          </cell>
          <cell r="N406">
            <v>463.43218994999989</v>
          </cell>
          <cell r="O406">
            <v>38.619349162500001</v>
          </cell>
          <cell r="P406">
            <v>38.619349162500001</v>
          </cell>
          <cell r="Q406">
            <v>38.619349162500001</v>
          </cell>
          <cell r="R406">
            <v>38.619349162500001</v>
          </cell>
          <cell r="S406">
            <v>38.619349162500001</v>
          </cell>
          <cell r="T406">
            <v>38.619349162500001</v>
          </cell>
          <cell r="U406">
            <v>38.619349162500001</v>
          </cell>
          <cell r="V406">
            <v>38.619349162500001</v>
          </cell>
          <cell r="W406">
            <v>38.619349162500001</v>
          </cell>
          <cell r="X406">
            <v>38.619349162500001</v>
          </cell>
          <cell r="Y406">
            <v>38.619349162500001</v>
          </cell>
          <cell r="Z406">
            <v>38.619349162500001</v>
          </cell>
          <cell r="AA406">
            <v>491.6552103179551</v>
          </cell>
          <cell r="AB406">
            <v>521.59701262631847</v>
          </cell>
          <cell r="AC406">
            <v>553.36227069526126</v>
          </cell>
        </row>
        <row r="407">
          <cell r="A407" t="str">
            <v>CML_INST_2</v>
          </cell>
          <cell r="M407">
            <v>1125.5999999999999</v>
          </cell>
          <cell r="N407">
            <v>773.33809999999994</v>
          </cell>
          <cell r="O407">
            <v>64.785921928826397</v>
          </cell>
          <cell r="P407">
            <v>64.785921928826397</v>
          </cell>
          <cell r="Q407">
            <v>64.103761404506926</v>
          </cell>
          <cell r="R407">
            <v>64.103761404506926</v>
          </cell>
          <cell r="S407">
            <v>65.46808245314584</v>
          </cell>
          <cell r="T407">
            <v>64.103761404506926</v>
          </cell>
          <cell r="U407">
            <v>64.103761404506926</v>
          </cell>
          <cell r="V407">
            <v>63.421600880187484</v>
          </cell>
          <cell r="W407">
            <v>65.46808245314584</v>
          </cell>
          <cell r="X407">
            <v>64.103761404506926</v>
          </cell>
          <cell r="Y407">
            <v>64.103761404506926</v>
          </cell>
          <cell r="Z407">
            <v>64.785921928826397</v>
          </cell>
          <cell r="AA407">
            <v>920.70580904999974</v>
          </cell>
          <cell r="AB407">
            <v>981.26792832149999</v>
          </cell>
          <cell r="AC407">
            <v>981.30068260114479</v>
          </cell>
        </row>
        <row r="408">
          <cell r="A408" t="str">
            <v>CML_INST_3</v>
          </cell>
          <cell r="M408">
            <v>1393.1062320098281</v>
          </cell>
          <cell r="N408">
            <v>999.81</v>
          </cell>
          <cell r="O408">
            <v>83.317499999999995</v>
          </cell>
          <cell r="P408">
            <v>83.317499999999995</v>
          </cell>
          <cell r="Q408">
            <v>83.317499999999995</v>
          </cell>
          <cell r="R408">
            <v>83.317499999999995</v>
          </cell>
          <cell r="S408">
            <v>83.317499999999995</v>
          </cell>
          <cell r="T408">
            <v>83.317499999999995</v>
          </cell>
          <cell r="U408">
            <v>83.317499999999995</v>
          </cell>
          <cell r="V408">
            <v>83.317499999999995</v>
          </cell>
          <cell r="W408">
            <v>83.317499999999995</v>
          </cell>
          <cell r="X408">
            <v>83.317499999999995</v>
          </cell>
          <cell r="Y408">
            <v>83.317499999999995</v>
          </cell>
          <cell r="Z408">
            <v>83.317499999999995</v>
          </cell>
          <cell r="AA408">
            <v>1509.5267999999999</v>
          </cell>
          <cell r="AB408">
            <v>1608.0451711200001</v>
          </cell>
          <cell r="AC408">
            <v>1705.9751220412084</v>
          </cell>
        </row>
        <row r="409">
          <cell r="A409" t="str">
            <v>CML_INST_4</v>
          </cell>
          <cell r="M409">
            <v>56688.1880532</v>
          </cell>
          <cell r="N409">
            <v>60520.883556511799</v>
          </cell>
          <cell r="O409">
            <v>5041.5957130426495</v>
          </cell>
          <cell r="P409">
            <v>5041.5957130426495</v>
          </cell>
          <cell r="Q409">
            <v>5041.5957130426495</v>
          </cell>
          <cell r="R409">
            <v>5041.5957130426495</v>
          </cell>
          <cell r="S409">
            <v>5042.6307130426494</v>
          </cell>
          <cell r="T409">
            <v>5043.6657130426493</v>
          </cell>
          <cell r="U409">
            <v>5043.6657130426493</v>
          </cell>
          <cell r="V409">
            <v>5043.6657130426493</v>
          </cell>
          <cell r="W409">
            <v>5043.6657130426493</v>
          </cell>
          <cell r="X409">
            <v>5043.6657130426493</v>
          </cell>
          <cell r="Y409">
            <v>5046.7707130426488</v>
          </cell>
          <cell r="Z409">
            <v>5046.7707130426488</v>
          </cell>
          <cell r="AA409">
            <v>59679.132180448854</v>
          </cell>
          <cell r="AB409">
            <v>62054.756935362318</v>
          </cell>
          <cell r="AC409">
            <v>64737.033249515182</v>
          </cell>
        </row>
        <row r="410">
          <cell r="A410" t="str">
            <v>CML_INST_5</v>
          </cell>
          <cell r="M410">
            <v>22328.266170499322</v>
          </cell>
          <cell r="N410">
            <v>115957.42702295988</v>
          </cell>
          <cell r="O410">
            <v>9662.0964114304406</v>
          </cell>
          <cell r="P410">
            <v>9662.4016731475785</v>
          </cell>
          <cell r="Q410">
            <v>9662.5924617207929</v>
          </cell>
          <cell r="R410">
            <v>9662.9080734379386</v>
          </cell>
          <cell r="S410">
            <v>9662.9184234379391</v>
          </cell>
          <cell r="T410">
            <v>9663.4152234379362</v>
          </cell>
          <cell r="U410">
            <v>9663.4152234379362</v>
          </cell>
          <cell r="V410">
            <v>9663.529696581867</v>
          </cell>
          <cell r="W410">
            <v>9663.529696581867</v>
          </cell>
          <cell r="X410">
            <v>9663.529696581867</v>
          </cell>
          <cell r="Y410">
            <v>9663.529696581867</v>
          </cell>
          <cell r="Z410">
            <v>9663.5607465818648</v>
          </cell>
          <cell r="AA410">
            <v>140514.17888709693</v>
          </cell>
          <cell r="AB410">
            <v>116795.89719960345</v>
          </cell>
          <cell r="AC410">
            <v>116602.49577585889</v>
          </cell>
        </row>
        <row r="411">
          <cell r="A411" t="str">
            <v>CML_INST_6</v>
          </cell>
          <cell r="M411">
            <v>3702</v>
          </cell>
          <cell r="N411">
            <v>3138.1614000000009</v>
          </cell>
          <cell r="O411">
            <v>261.51345000000003</v>
          </cell>
          <cell r="P411">
            <v>261.51345000000003</v>
          </cell>
          <cell r="Q411">
            <v>261.51345000000003</v>
          </cell>
          <cell r="R411">
            <v>261.51345000000003</v>
          </cell>
          <cell r="S411">
            <v>261.51345000000003</v>
          </cell>
          <cell r="T411">
            <v>261.51345000000003</v>
          </cell>
          <cell r="U411">
            <v>261.51345000000003</v>
          </cell>
          <cell r="V411">
            <v>261.51345000000003</v>
          </cell>
          <cell r="W411">
            <v>261.51345000000003</v>
          </cell>
          <cell r="X411">
            <v>261.51345000000003</v>
          </cell>
          <cell r="Y411">
            <v>261.51345000000003</v>
          </cell>
          <cell r="Z411">
            <v>261.51345000000003</v>
          </cell>
          <cell r="AA411">
            <v>3946.5171000000009</v>
          </cell>
          <cell r="AB411">
            <v>4064.9126130000009</v>
          </cell>
          <cell r="AC411">
            <v>4186.8599913899989</v>
          </cell>
        </row>
        <row r="412">
          <cell r="A412" t="str">
            <v>CML_INST_7</v>
          </cell>
          <cell r="M412">
            <v>162722</v>
          </cell>
          <cell r="N412">
            <v>147962</v>
          </cell>
          <cell r="O412">
            <v>6971.4955150000042</v>
          </cell>
          <cell r="P412">
            <v>6971.4955150000042</v>
          </cell>
          <cell r="Q412">
            <v>6972.4955150000042</v>
          </cell>
          <cell r="R412">
            <v>11212.495515000004</v>
          </cell>
          <cell r="S412">
            <v>11212.495515000004</v>
          </cell>
          <cell r="T412">
            <v>11212.495515000004</v>
          </cell>
          <cell r="U412">
            <v>11212.495515000004</v>
          </cell>
          <cell r="V412">
            <v>11212.495515000004</v>
          </cell>
          <cell r="W412">
            <v>11212.495515000004</v>
          </cell>
          <cell r="X412">
            <v>11212.495515000004</v>
          </cell>
          <cell r="Y412">
            <v>11212.495515000004</v>
          </cell>
          <cell r="Z412">
            <v>37346.549335000003</v>
          </cell>
          <cell r="AA412">
            <v>154577.25</v>
          </cell>
          <cell r="AB412">
            <v>175685.04</v>
          </cell>
          <cell r="AC412">
            <v>187741.42586999992</v>
          </cell>
        </row>
        <row r="413">
          <cell r="A413" t="str">
            <v>CML_LEID_1</v>
          </cell>
          <cell r="M413">
            <v>556.88200000000006</v>
          </cell>
          <cell r="N413">
            <v>593.66405609999981</v>
          </cell>
          <cell r="O413">
            <v>49.472004674999994</v>
          </cell>
          <cell r="P413">
            <v>49.472004674999994</v>
          </cell>
          <cell r="Q413">
            <v>49.472004674999994</v>
          </cell>
          <cell r="R413">
            <v>49.472004674999994</v>
          </cell>
          <cell r="S413">
            <v>49.472004674999994</v>
          </cell>
          <cell r="T413">
            <v>49.472004674999994</v>
          </cell>
          <cell r="U413">
            <v>49.472004674999994</v>
          </cell>
          <cell r="V413">
            <v>49.472004674999994</v>
          </cell>
          <cell r="W413">
            <v>49.472004674999994</v>
          </cell>
          <cell r="X413">
            <v>49.472004674999994</v>
          </cell>
          <cell r="Y413">
            <v>49.472004674999994</v>
          </cell>
          <cell r="Z413">
            <v>49.472004674999994</v>
          </cell>
          <cell r="AA413">
            <v>629.81819711648996</v>
          </cell>
          <cell r="AB413">
            <v>668.17412532088417</v>
          </cell>
          <cell r="AC413">
            <v>708.8659295529261</v>
          </cell>
        </row>
        <row r="414">
          <cell r="A414" t="str">
            <v>CML_LEID_2</v>
          </cell>
          <cell r="M414">
            <v>34999.9</v>
          </cell>
          <cell r="N414">
            <v>34607.091499999995</v>
          </cell>
          <cell r="O414">
            <v>2882.872041666667</v>
          </cell>
          <cell r="P414">
            <v>2882.8720416666665</v>
          </cell>
          <cell r="Q414">
            <v>2882.872041666667</v>
          </cell>
          <cell r="R414">
            <v>2884.9420416666667</v>
          </cell>
          <cell r="S414">
            <v>2882.8720416666665</v>
          </cell>
          <cell r="T414">
            <v>2884.528041666666</v>
          </cell>
          <cell r="U414">
            <v>2885.5630416666663</v>
          </cell>
          <cell r="V414">
            <v>2883.4930416666662</v>
          </cell>
          <cell r="W414">
            <v>2883.4930416666662</v>
          </cell>
          <cell r="X414">
            <v>2885.5630416666663</v>
          </cell>
          <cell r="Y414">
            <v>2884.528041666666</v>
          </cell>
          <cell r="Z414">
            <v>2883.4930416666666</v>
          </cell>
          <cell r="AA414">
            <v>33199.792368800001</v>
          </cell>
          <cell r="AB414">
            <v>34276.852517964013</v>
          </cell>
          <cell r="AC414">
            <v>34276.925388992939</v>
          </cell>
        </row>
        <row r="415">
          <cell r="A415" t="str">
            <v>CML_LEID_3</v>
          </cell>
          <cell r="M415">
            <v>11719.909800037742</v>
          </cell>
          <cell r="N415">
            <v>10000.17</v>
          </cell>
          <cell r="O415">
            <v>833.34749999999997</v>
          </cell>
          <cell r="P415">
            <v>833.34749999999997</v>
          </cell>
          <cell r="Q415">
            <v>833.34749999999997</v>
          </cell>
          <cell r="R415">
            <v>833.34749999999997</v>
          </cell>
          <cell r="S415">
            <v>833.34749999999997</v>
          </cell>
          <cell r="T415">
            <v>833.34749999999997</v>
          </cell>
          <cell r="U415">
            <v>833.34749999999997</v>
          </cell>
          <cell r="V415">
            <v>833.34749999999997</v>
          </cell>
          <cell r="W415">
            <v>833.34749999999997</v>
          </cell>
          <cell r="X415">
            <v>833.34749999999997</v>
          </cell>
          <cell r="Y415">
            <v>833.34749999999997</v>
          </cell>
          <cell r="Z415">
            <v>833.34749999999997</v>
          </cell>
          <cell r="AA415">
            <v>12587.356998561285</v>
          </cell>
          <cell r="AB415">
            <v>13353.927039773667</v>
          </cell>
          <cell r="AC415">
            <v>14167.181196495885</v>
          </cell>
        </row>
        <row r="416">
          <cell r="A416" t="str">
            <v>CML_LEID_4</v>
          </cell>
          <cell r="M416">
            <v>91865.482921700008</v>
          </cell>
          <cell r="N416">
            <v>175164.90739925401</v>
          </cell>
          <cell r="O416">
            <v>14595.005616604498</v>
          </cell>
          <cell r="P416">
            <v>14595.0056166045</v>
          </cell>
          <cell r="Q416">
            <v>14595.0056166045</v>
          </cell>
          <cell r="R416">
            <v>14595.0056166045</v>
          </cell>
          <cell r="S416">
            <v>14597.075616604499</v>
          </cell>
          <cell r="T416">
            <v>14597.075616604499</v>
          </cell>
          <cell r="U416">
            <v>14597.075616604499</v>
          </cell>
          <cell r="V416">
            <v>14598.110616604499</v>
          </cell>
          <cell r="W416">
            <v>14598.110616604499</v>
          </cell>
          <cell r="X416">
            <v>14599.145616604501</v>
          </cell>
          <cell r="Y416">
            <v>14599.145616604501</v>
          </cell>
          <cell r="Z416">
            <v>14599.145616604501</v>
          </cell>
          <cell r="AA416">
            <v>174266.06065311926</v>
          </cell>
          <cell r="AB416">
            <v>175205.65519473833</v>
          </cell>
          <cell r="AC416">
            <v>179304.2513342587</v>
          </cell>
        </row>
        <row r="417">
          <cell r="A417" t="str">
            <v>CML_LEID_5</v>
          </cell>
          <cell r="M417">
            <v>3161.7391214059394</v>
          </cell>
          <cell r="N417">
            <v>4181.0347134336653</v>
          </cell>
          <cell r="O417">
            <v>328.4306367965554</v>
          </cell>
          <cell r="P417">
            <v>328.61300379655535</v>
          </cell>
          <cell r="Q417">
            <v>339.90498317155544</v>
          </cell>
          <cell r="R417">
            <v>340.08735017155544</v>
          </cell>
          <cell r="S417">
            <v>340.08735017155544</v>
          </cell>
          <cell r="T417">
            <v>351.26535017155538</v>
          </cell>
          <cell r="U417">
            <v>351.26535017155538</v>
          </cell>
          <cell r="V417">
            <v>351.3337377965554</v>
          </cell>
          <cell r="W417">
            <v>362.51173779655545</v>
          </cell>
          <cell r="X417">
            <v>362.51173779655545</v>
          </cell>
          <cell r="Y417">
            <v>362.51173779655545</v>
          </cell>
          <cell r="Z417">
            <v>362.51173779655545</v>
          </cell>
          <cell r="AA417">
            <v>4409.5972142224264</v>
          </cell>
          <cell r="AB417">
            <v>4563.5905007836336</v>
          </cell>
          <cell r="AC417">
            <v>4736.5002959065869</v>
          </cell>
        </row>
        <row r="418">
          <cell r="A418" t="str">
            <v>CML_LEID_6</v>
          </cell>
          <cell r="M418">
            <v>458.99</v>
          </cell>
          <cell r="N418">
            <v>491.58359999999982</v>
          </cell>
          <cell r="O418">
            <v>40.965299999999999</v>
          </cell>
          <cell r="P418">
            <v>40.965299999999999</v>
          </cell>
          <cell r="Q418">
            <v>40.965299999999992</v>
          </cell>
          <cell r="R418">
            <v>40.965299999999992</v>
          </cell>
          <cell r="S418">
            <v>40.965299999999992</v>
          </cell>
          <cell r="T418">
            <v>40.965299999999992</v>
          </cell>
          <cell r="U418">
            <v>40.965299999999992</v>
          </cell>
          <cell r="V418">
            <v>40.965299999999992</v>
          </cell>
          <cell r="W418">
            <v>40.965299999999992</v>
          </cell>
          <cell r="X418">
            <v>40.965299999999992</v>
          </cell>
          <cell r="Y418">
            <v>40.965299999999992</v>
          </cell>
          <cell r="Z418">
            <v>40.965299999999992</v>
          </cell>
          <cell r="AA418">
            <v>489.30628949999999</v>
          </cell>
          <cell r="AB418">
            <v>503.98547818499998</v>
          </cell>
          <cell r="AC418">
            <v>519.10504253054978</v>
          </cell>
        </row>
        <row r="419">
          <cell r="A419" t="str">
            <v>CML_LEID_7</v>
          </cell>
          <cell r="M419">
            <v>13651.244000000004</v>
          </cell>
          <cell r="N419">
            <v>19112.986889999989</v>
          </cell>
          <cell r="O419">
            <v>1394.9936408675851</v>
          </cell>
          <cell r="P419">
            <v>1252.7454278913167</v>
          </cell>
          <cell r="Q419">
            <v>1320.1463418575315</v>
          </cell>
          <cell r="R419">
            <v>1297.4995168122609</v>
          </cell>
          <cell r="S419">
            <v>2005.3078458813504</v>
          </cell>
          <cell r="T419">
            <v>1279.7033066478782</v>
          </cell>
          <cell r="U419">
            <v>1316.3653517476034</v>
          </cell>
          <cell r="V419">
            <v>2058.1335890497517</v>
          </cell>
          <cell r="W419">
            <v>1296.0519592256157</v>
          </cell>
          <cell r="X419">
            <v>2482.8145592763281</v>
          </cell>
          <cell r="Y419">
            <v>1329.9262885218379</v>
          </cell>
          <cell r="Z419">
            <v>2079.299062220929</v>
          </cell>
          <cell r="AA419">
            <v>21723.917861700011</v>
          </cell>
          <cell r="AB419">
            <v>24411.062977289992</v>
          </cell>
          <cell r="AC419">
            <v>26953.736940174684</v>
          </cell>
        </row>
        <row r="420">
          <cell r="A420" t="str">
            <v>CML_LIZK_1</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A421" t="str">
            <v>CML_LIZK_2</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A422" t="str">
            <v>CML_LIZK_3</v>
          </cell>
          <cell r="M422">
            <v>100.30043190717697</v>
          </cell>
          <cell r="N422">
            <v>103.5</v>
          </cell>
          <cell r="O422">
            <v>8.625</v>
          </cell>
          <cell r="P422">
            <v>8.625</v>
          </cell>
          <cell r="Q422">
            <v>8.625</v>
          </cell>
          <cell r="R422">
            <v>8.625</v>
          </cell>
          <cell r="S422">
            <v>8.625</v>
          </cell>
          <cell r="T422">
            <v>8.625</v>
          </cell>
          <cell r="U422">
            <v>8.625</v>
          </cell>
          <cell r="V422">
            <v>8.625</v>
          </cell>
          <cell r="W422">
            <v>8.625</v>
          </cell>
          <cell r="X422">
            <v>8.625</v>
          </cell>
          <cell r="Y422">
            <v>8.625</v>
          </cell>
          <cell r="Z422">
            <v>8.625</v>
          </cell>
          <cell r="AA422">
            <v>109.80314999999999</v>
          </cell>
          <cell r="AB422">
            <v>116.391339</v>
          </cell>
          <cell r="AC422">
            <v>124.40696895000001</v>
          </cell>
        </row>
        <row r="423">
          <cell r="A423" t="str">
            <v>CML_LIZK_4</v>
          </cell>
          <cell r="M423">
            <v>13</v>
          </cell>
          <cell r="N423">
            <v>12.42</v>
          </cell>
          <cell r="O423">
            <v>1.0349999999999999</v>
          </cell>
          <cell r="P423">
            <v>1.0349999999999999</v>
          </cell>
          <cell r="Q423">
            <v>1.0349999999999999</v>
          </cell>
          <cell r="R423">
            <v>1.0349999999999999</v>
          </cell>
          <cell r="S423">
            <v>1.0349999999999999</v>
          </cell>
          <cell r="T423">
            <v>1.0349999999999999</v>
          </cell>
          <cell r="U423">
            <v>1.0349999999999999</v>
          </cell>
          <cell r="V423">
            <v>1.0349999999999999</v>
          </cell>
          <cell r="W423">
            <v>1.0349999999999999</v>
          </cell>
          <cell r="X423">
            <v>1.0349999999999999</v>
          </cell>
          <cell r="Y423">
            <v>1.0349999999999999</v>
          </cell>
          <cell r="Z423">
            <v>1.0349999999999999</v>
          </cell>
          <cell r="AA423">
            <v>12.7926</v>
          </cell>
          <cell r="AB423">
            <v>13.176378</v>
          </cell>
          <cell r="AC423">
            <v>13.57166934</v>
          </cell>
        </row>
        <row r="424">
          <cell r="A424" t="str">
            <v>CML_LIZK_5</v>
          </cell>
          <cell r="M424">
            <v>8542.9070615524688</v>
          </cell>
          <cell r="N424">
            <v>54000.360814514213</v>
          </cell>
          <cell r="O424">
            <v>4025.6550678761841</v>
          </cell>
          <cell r="P424">
            <v>4543.155067876186</v>
          </cell>
          <cell r="Q424">
            <v>4543.155067876186</v>
          </cell>
          <cell r="R424">
            <v>4543.155067876186</v>
          </cell>
          <cell r="S424">
            <v>4543.155067876186</v>
          </cell>
          <cell r="T424">
            <v>4543.155067876186</v>
          </cell>
          <cell r="U424">
            <v>4543.155067876186</v>
          </cell>
          <cell r="V424">
            <v>4543.155067876186</v>
          </cell>
          <cell r="W424">
            <v>4543.155067876186</v>
          </cell>
          <cell r="X424">
            <v>4543.155067876186</v>
          </cell>
          <cell r="Y424">
            <v>4543.155067876186</v>
          </cell>
          <cell r="Z424">
            <v>4543.155067876186</v>
          </cell>
          <cell r="AA424">
            <v>57821.436255496592</v>
          </cell>
          <cell r="AB424">
            <v>60972.560656714268</v>
          </cell>
          <cell r="AC424">
            <v>64737.129830154037</v>
          </cell>
        </row>
        <row r="425">
          <cell r="A425" t="str">
            <v>CML_LIZK_6</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A426" t="str">
            <v>CML_LIZK_7</v>
          </cell>
          <cell r="M426">
            <v>26863.222275631491</v>
          </cell>
          <cell r="N426">
            <v>29080.501666700908</v>
          </cell>
          <cell r="O426">
            <v>2423.3655185667444</v>
          </cell>
          <cell r="P426">
            <v>2423.3655185667444</v>
          </cell>
          <cell r="Q426">
            <v>2423.3655185667444</v>
          </cell>
          <cell r="R426">
            <v>2423.3655185667444</v>
          </cell>
          <cell r="S426">
            <v>2423.3655185667444</v>
          </cell>
          <cell r="T426">
            <v>2423.3655185667444</v>
          </cell>
          <cell r="U426">
            <v>2423.3655185667444</v>
          </cell>
          <cell r="V426">
            <v>2423.3655185667444</v>
          </cell>
          <cell r="W426">
            <v>2423.3655185667444</v>
          </cell>
          <cell r="X426">
            <v>2423.3655185667444</v>
          </cell>
          <cell r="Y426">
            <v>2423.4801655167444</v>
          </cell>
          <cell r="Z426">
            <v>2423.3663155167424</v>
          </cell>
          <cell r="AA426">
            <v>30743.226405065456</v>
          </cell>
          <cell r="AB426">
            <v>32306.6513875493</v>
          </cell>
          <cell r="AC426">
            <v>33886.122322397787</v>
          </cell>
        </row>
        <row r="427">
          <cell r="A427" t="str">
            <v>CML_MIET_1</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A428" t="str">
            <v>CML_MIET_2</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A429" t="str">
            <v>CML_MIET_3</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A430" t="str">
            <v>CML_MIET_4</v>
          </cell>
          <cell r="M430">
            <v>59232</v>
          </cell>
          <cell r="N430">
            <v>74373.03</v>
          </cell>
          <cell r="O430">
            <v>6223.4549999999999</v>
          </cell>
          <cell r="P430">
            <v>6223.4549999999999</v>
          </cell>
          <cell r="Q430">
            <v>6223.4549999999999</v>
          </cell>
          <cell r="R430">
            <v>5912.9549999999999</v>
          </cell>
          <cell r="S430">
            <v>6223.4549999999999</v>
          </cell>
          <cell r="T430">
            <v>6223.4549999999999</v>
          </cell>
          <cell r="U430">
            <v>6224.49</v>
          </cell>
          <cell r="V430">
            <v>6223.4549999999999</v>
          </cell>
          <cell r="W430">
            <v>6223.4549999999999</v>
          </cell>
          <cell r="X430">
            <v>6223.4549999999999</v>
          </cell>
          <cell r="Y430">
            <v>6223.4549999999999</v>
          </cell>
          <cell r="Z430">
            <v>6224.49</v>
          </cell>
          <cell r="AA430">
            <v>82989.86039999999</v>
          </cell>
          <cell r="AB430">
            <v>118971.713025</v>
          </cell>
          <cell r="AC430">
            <v>122540.86441575001</v>
          </cell>
        </row>
        <row r="431">
          <cell r="A431" t="str">
            <v>CML_MIET_5</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A432" t="str">
            <v>CML_MIET_6</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A433" t="str">
            <v>CML_MIET_7</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A434" t="str">
            <v>CML_PGK_1</v>
          </cell>
          <cell r="M434">
            <v>26141.438999999998</v>
          </cell>
          <cell r="N434">
            <v>30690.567571874995</v>
          </cell>
          <cell r="O434">
            <v>2393.35685625</v>
          </cell>
          <cell r="P434">
            <v>2417.26828875</v>
          </cell>
          <cell r="Q434">
            <v>2441.1797212500001</v>
          </cell>
          <cell r="R434">
            <v>2499.4617787499997</v>
          </cell>
          <cell r="S434">
            <v>2561.5804518750006</v>
          </cell>
          <cell r="T434">
            <v>2578.5927037500005</v>
          </cell>
          <cell r="U434">
            <v>2591.7683400000001</v>
          </cell>
          <cell r="V434">
            <v>2591.7683400000001</v>
          </cell>
          <cell r="W434">
            <v>2596.981505625</v>
          </cell>
          <cell r="X434">
            <v>2644.5997856250005</v>
          </cell>
          <cell r="Y434">
            <v>2687.0049000000004</v>
          </cell>
          <cell r="Z434">
            <v>2687.0049000000004</v>
          </cell>
          <cell r="AA434">
            <v>33926.148433124996</v>
          </cell>
          <cell r="AB434">
            <v>36131.991439787998</v>
          </cell>
          <cell r="AC434">
            <v>37731.662742690969</v>
          </cell>
        </row>
        <row r="435">
          <cell r="A435" t="str">
            <v>CML_PGK_2</v>
          </cell>
          <cell r="M435">
            <v>53192.964000000007</v>
          </cell>
          <cell r="N435">
            <v>53269.400872500017</v>
          </cell>
          <cell r="O435">
            <v>4499.9619600000005</v>
          </cell>
          <cell r="P435">
            <v>4433.1835875000006</v>
          </cell>
          <cell r="Q435">
            <v>4433.1835875000006</v>
          </cell>
          <cell r="R435">
            <v>4433.1835875000006</v>
          </cell>
          <cell r="S435">
            <v>4433.1835875000006</v>
          </cell>
          <cell r="T435">
            <v>4433.1835875000006</v>
          </cell>
          <cell r="U435">
            <v>4433.1835874999997</v>
          </cell>
          <cell r="V435">
            <v>4433.1835874999997</v>
          </cell>
          <cell r="W435">
            <v>4433.1835874999997</v>
          </cell>
          <cell r="X435">
            <v>4433.1835874999997</v>
          </cell>
          <cell r="Y435">
            <v>4433.1835874999997</v>
          </cell>
          <cell r="Z435">
            <v>4437.6030375</v>
          </cell>
          <cell r="AA435">
            <v>54903.83342692499</v>
          </cell>
          <cell r="AB435">
            <v>56604.912834847506</v>
          </cell>
          <cell r="AC435">
            <v>58358.294652161843</v>
          </cell>
        </row>
        <row r="436">
          <cell r="A436" t="str">
            <v>CML_PGK_3</v>
          </cell>
          <cell r="M436">
            <v>8142.2649999999994</v>
          </cell>
          <cell r="N436">
            <v>9311.5532774999974</v>
          </cell>
          <cell r="O436">
            <v>746.86065749999989</v>
          </cell>
          <cell r="P436">
            <v>778.60842000000002</v>
          </cell>
          <cell r="Q436">
            <v>778.60842000000002</v>
          </cell>
          <cell r="R436">
            <v>778.60842000000002</v>
          </cell>
          <cell r="S436">
            <v>778.60842000000002</v>
          </cell>
          <cell r="T436">
            <v>778.60842000000002</v>
          </cell>
          <cell r="U436">
            <v>778.60842000000002</v>
          </cell>
          <cell r="V436">
            <v>778.60842000000002</v>
          </cell>
          <cell r="W436">
            <v>778.60842000000002</v>
          </cell>
          <cell r="X436">
            <v>778.60842000000002</v>
          </cell>
          <cell r="Y436">
            <v>778.60842000000002</v>
          </cell>
          <cell r="Z436">
            <v>778.60842000000002</v>
          </cell>
          <cell r="AA436">
            <v>9819.8012434499997</v>
          </cell>
          <cell r="AB436">
            <v>10518.569695588501</v>
          </cell>
          <cell r="AC436">
            <v>11250.426433736204</v>
          </cell>
        </row>
        <row r="437">
          <cell r="A437" t="str">
            <v>CML_PGK_4</v>
          </cell>
          <cell r="M437">
            <v>149642.29600000003</v>
          </cell>
          <cell r="N437">
            <v>122590.38783749996</v>
          </cell>
          <cell r="O437">
            <v>10317.254411249998</v>
          </cell>
          <cell r="P437">
            <v>10335.878373749998</v>
          </cell>
          <cell r="Q437">
            <v>10356.497255624998</v>
          </cell>
          <cell r="R437">
            <v>10377.116137499996</v>
          </cell>
          <cell r="S437">
            <v>10392.047521875</v>
          </cell>
          <cell r="T437">
            <v>10412.666403749998</v>
          </cell>
          <cell r="U437">
            <v>10433.285285624997</v>
          </cell>
          <cell r="V437">
            <v>10448.216669999996</v>
          </cell>
          <cell r="W437">
            <v>10463.148054374999</v>
          </cell>
          <cell r="X437">
            <v>10478.079438749997</v>
          </cell>
          <cell r="Y437">
            <v>9682.7985918749982</v>
          </cell>
          <cell r="Z437">
            <v>8893.3996931249949</v>
          </cell>
          <cell r="AA437">
            <v>106582.61348252499</v>
          </cell>
          <cell r="AB437">
            <v>102278.31158168102</v>
          </cell>
          <cell r="AC437">
            <v>101240.15652995867</v>
          </cell>
        </row>
        <row r="438">
          <cell r="A438" t="str">
            <v>CML_PGK_5</v>
          </cell>
          <cell r="M438">
            <v>597522.53</v>
          </cell>
          <cell r="N438">
            <v>382969.25480017491</v>
          </cell>
          <cell r="O438">
            <v>33096.545026649997</v>
          </cell>
          <cell r="P438">
            <v>32619.049587899994</v>
          </cell>
          <cell r="Q438">
            <v>32645.973967499995</v>
          </cell>
          <cell r="R438">
            <v>32702.611151250003</v>
          </cell>
          <cell r="S438">
            <v>32749.265759999998</v>
          </cell>
          <cell r="T438">
            <v>32744.592778124996</v>
          </cell>
          <cell r="U438">
            <v>32732.323586250019</v>
          </cell>
          <cell r="V438">
            <v>32743.608450000018</v>
          </cell>
          <cell r="W438">
            <v>32632.761330000023</v>
          </cell>
          <cell r="X438">
            <v>30874.757336249982</v>
          </cell>
          <cell r="Y438">
            <v>28907.935796249993</v>
          </cell>
          <cell r="Z438">
            <v>28519.830030000001</v>
          </cell>
          <cell r="AA438">
            <v>344201.85266197531</v>
          </cell>
          <cell r="AB438">
            <v>341572.59143357177</v>
          </cell>
          <cell r="AC438">
            <v>343366.0900074236</v>
          </cell>
        </row>
        <row r="439">
          <cell r="A439" t="str">
            <v>CML_PGK_6</v>
          </cell>
          <cell r="M439">
            <v>8077.1729999999989</v>
          </cell>
          <cell r="N439">
            <v>10070.160063749996</v>
          </cell>
          <cell r="O439">
            <v>786.20014499999979</v>
          </cell>
          <cell r="P439">
            <v>843.99635625000053</v>
          </cell>
          <cell r="Q439">
            <v>843.99635625000053</v>
          </cell>
          <cell r="R439">
            <v>843.99635625000053</v>
          </cell>
          <cell r="S439">
            <v>843.99635625000053</v>
          </cell>
          <cell r="T439">
            <v>843.99635625000053</v>
          </cell>
          <cell r="U439">
            <v>843.99635625000053</v>
          </cell>
          <cell r="V439">
            <v>843.99635625000053</v>
          </cell>
          <cell r="W439">
            <v>843.99635625000053</v>
          </cell>
          <cell r="X439">
            <v>843.99635625000053</v>
          </cell>
          <cell r="Y439">
            <v>843.99635625000053</v>
          </cell>
          <cell r="Z439">
            <v>843.99635625000053</v>
          </cell>
          <cell r="AA439">
            <v>10431.79496325</v>
          </cell>
          <cell r="AB439">
            <v>10744.748812147502</v>
          </cell>
          <cell r="AC439">
            <v>11067.091276511925</v>
          </cell>
        </row>
        <row r="440">
          <cell r="A440" t="str">
            <v>CML_PGK_7</v>
          </cell>
          <cell r="M440">
            <v>87168.129915000027</v>
          </cell>
          <cell r="N440">
            <v>97313.559192243716</v>
          </cell>
          <cell r="O440">
            <v>7879.7112504750039</v>
          </cell>
          <cell r="P440">
            <v>8046.1479781125081</v>
          </cell>
          <cell r="Q440">
            <v>8089.8288981750075</v>
          </cell>
          <cell r="R440">
            <v>8134.8544902375106</v>
          </cell>
          <cell r="S440">
            <v>8148.4423971750002</v>
          </cell>
          <cell r="T440">
            <v>8154.5238458624972</v>
          </cell>
          <cell r="U440">
            <v>8120.9813933624991</v>
          </cell>
          <cell r="V440">
            <v>8088.9820396125078</v>
          </cell>
          <cell r="W440">
            <v>8112.500532206258</v>
          </cell>
          <cell r="X440">
            <v>8160.4646716875077</v>
          </cell>
          <cell r="Y440">
            <v>8188.5608476687639</v>
          </cell>
          <cell r="Z440">
            <v>8188.5608476687539</v>
          </cell>
          <cell r="AA440">
            <v>100991.2889714492</v>
          </cell>
          <cell r="AB440">
            <v>104317.4330704047</v>
          </cell>
          <cell r="AC440">
            <v>108068.85169556001</v>
          </cell>
        </row>
        <row r="441">
          <cell r="A441" t="str">
            <v>CML_PNK_1</v>
          </cell>
          <cell r="M441">
            <v>25763.707500000004</v>
          </cell>
          <cell r="N441">
            <v>30390.810742499994</v>
          </cell>
          <cell r="O441">
            <v>2364.7550624999999</v>
          </cell>
          <cell r="P441">
            <v>2388.64381125</v>
          </cell>
          <cell r="Q441">
            <v>2412.5325599999996</v>
          </cell>
          <cell r="R441">
            <v>2472.5781281249997</v>
          </cell>
          <cell r="S441">
            <v>2536.3917862499998</v>
          </cell>
          <cell r="T441">
            <v>2554.0588481249993</v>
          </cell>
          <cell r="U441">
            <v>2567.9578199999996</v>
          </cell>
          <cell r="V441">
            <v>2567.9578199999996</v>
          </cell>
          <cell r="W441">
            <v>2573.7930206249998</v>
          </cell>
          <cell r="X441">
            <v>2622.2796656249998</v>
          </cell>
          <cell r="Y441">
            <v>2664.9311099999995</v>
          </cell>
          <cell r="Z441">
            <v>2664.9311099999995</v>
          </cell>
          <cell r="AA441">
            <v>33675.184272375001</v>
          </cell>
          <cell r="AB441">
            <v>35908.174738001246</v>
          </cell>
          <cell r="AC441">
            <v>37512.750019778097</v>
          </cell>
        </row>
        <row r="442">
          <cell r="A442" t="str">
            <v>CML_PNK_2</v>
          </cell>
          <cell r="M442">
            <v>44549.185999999987</v>
          </cell>
          <cell r="N442">
            <v>44919.435764324982</v>
          </cell>
          <cell r="O442">
            <v>3789.5526535499989</v>
          </cell>
          <cell r="P442">
            <v>3738.570796049999</v>
          </cell>
          <cell r="Q442">
            <v>3738.570796049999</v>
          </cell>
          <cell r="R442">
            <v>3738.570796049999</v>
          </cell>
          <cell r="S442">
            <v>3738.570796049999</v>
          </cell>
          <cell r="T442">
            <v>3738.570796049999</v>
          </cell>
          <cell r="U442">
            <v>3738.570796049999</v>
          </cell>
          <cell r="V442">
            <v>3738.570796049999</v>
          </cell>
          <cell r="W442">
            <v>3738.570796049999</v>
          </cell>
          <cell r="X442">
            <v>3738.570796049999</v>
          </cell>
          <cell r="Y442">
            <v>3738.570796049999</v>
          </cell>
          <cell r="Z442">
            <v>3744.1751502749999</v>
          </cell>
          <cell r="AA442">
            <v>46348.032743775017</v>
          </cell>
          <cell r="AB442">
            <v>47809.648676933997</v>
          </cell>
          <cell r="AC442">
            <v>49316.443649718523</v>
          </cell>
        </row>
        <row r="443">
          <cell r="A443" t="str">
            <v>CML_PNK_3</v>
          </cell>
          <cell r="M443">
            <v>7734.7669999999998</v>
          </cell>
          <cell r="N443">
            <v>8792.0276962499993</v>
          </cell>
          <cell r="O443">
            <v>708.30388874999994</v>
          </cell>
          <cell r="P443">
            <v>734.8839825</v>
          </cell>
          <cell r="Q443">
            <v>734.8839825</v>
          </cell>
          <cell r="R443">
            <v>734.8839825</v>
          </cell>
          <cell r="S443">
            <v>734.8839825</v>
          </cell>
          <cell r="T443">
            <v>734.8839825</v>
          </cell>
          <cell r="U443">
            <v>734.8839825</v>
          </cell>
          <cell r="V443">
            <v>734.8839825</v>
          </cell>
          <cell r="W443">
            <v>734.8839825</v>
          </cell>
          <cell r="X443">
            <v>734.8839825</v>
          </cell>
          <cell r="Y443">
            <v>734.8839825</v>
          </cell>
          <cell r="Z443">
            <v>734.8839825</v>
          </cell>
          <cell r="AA443">
            <v>9247.4310030750003</v>
          </cell>
          <cell r="AB443">
            <v>9863.2397906797505</v>
          </cell>
          <cell r="AC443">
            <v>10507.674417638018</v>
          </cell>
        </row>
        <row r="444">
          <cell r="A444" t="str">
            <v>CML_PNK_4</v>
          </cell>
          <cell r="M444">
            <v>117815.258</v>
          </cell>
          <cell r="N444">
            <v>97556.781427499955</v>
          </cell>
          <cell r="O444">
            <v>8189.8380018749995</v>
          </cell>
          <cell r="P444">
            <v>8203.7435287499993</v>
          </cell>
          <cell r="Q444">
            <v>8221.6824506249995</v>
          </cell>
          <cell r="R444">
            <v>8239.6213724999998</v>
          </cell>
          <cell r="S444">
            <v>8251.5307724999984</v>
          </cell>
          <cell r="T444">
            <v>8269.4696943749987</v>
          </cell>
          <cell r="U444">
            <v>8287.4086162499989</v>
          </cell>
          <cell r="V444">
            <v>8299.3180162499993</v>
          </cell>
          <cell r="W444">
            <v>8311.2274162499998</v>
          </cell>
          <cell r="X444">
            <v>8323.1368162500003</v>
          </cell>
          <cell r="Y444">
            <v>7758.8824162499996</v>
          </cell>
          <cell r="Z444">
            <v>7200.9223256250007</v>
          </cell>
          <cell r="AA444">
            <v>86215.450526999994</v>
          </cell>
          <cell r="AB444">
            <v>82537.87272586202</v>
          </cell>
          <cell r="AC444">
            <v>81602.317430050869</v>
          </cell>
        </row>
        <row r="445">
          <cell r="A445" t="str">
            <v>CML_PNK_5</v>
          </cell>
          <cell r="M445">
            <v>124686.04199999978</v>
          </cell>
          <cell r="N445">
            <v>303115.85606107494</v>
          </cell>
          <cell r="O445">
            <v>26121.13418835001</v>
          </cell>
          <cell r="P445">
            <v>25784.345533350028</v>
          </cell>
          <cell r="Q445">
            <v>25812.400267500023</v>
          </cell>
          <cell r="R445">
            <v>25863.030785625029</v>
          </cell>
          <cell r="S445">
            <v>25904.491721250022</v>
          </cell>
          <cell r="T445">
            <v>25905.264693750025</v>
          </cell>
          <cell r="U445">
            <v>25913.112667500023</v>
          </cell>
          <cell r="V445">
            <v>25937.513741250019</v>
          </cell>
          <cell r="W445">
            <v>25851.369483750022</v>
          </cell>
          <cell r="X445">
            <v>24471.829584375027</v>
          </cell>
          <cell r="Y445">
            <v>22927.963468125032</v>
          </cell>
          <cell r="Z445">
            <v>22623.399926250029</v>
          </cell>
          <cell r="AA445">
            <v>273601.93771462492</v>
          </cell>
          <cell r="AB445">
            <v>272259.78562048275</v>
          </cell>
          <cell r="AC445">
            <v>274005.34480884392</v>
          </cell>
        </row>
        <row r="446">
          <cell r="A446" t="str">
            <v>CML_PNK_6</v>
          </cell>
          <cell r="M446">
            <v>7090.3540000000003</v>
          </cell>
          <cell r="N446">
            <v>9030.7125825000003</v>
          </cell>
          <cell r="O446">
            <v>697.82899874999998</v>
          </cell>
          <cell r="P446">
            <v>757.5348712499997</v>
          </cell>
          <cell r="Q446">
            <v>757.5348712499997</v>
          </cell>
          <cell r="R446">
            <v>757.5348712499997</v>
          </cell>
          <cell r="S446">
            <v>757.5348712499997</v>
          </cell>
          <cell r="T446">
            <v>757.5348712499997</v>
          </cell>
          <cell r="U446">
            <v>757.5348712499997</v>
          </cell>
          <cell r="V446">
            <v>757.5348712499997</v>
          </cell>
          <cell r="W446">
            <v>757.5348712499997</v>
          </cell>
          <cell r="X446">
            <v>757.5348712499997</v>
          </cell>
          <cell r="Y446">
            <v>757.5348712499997</v>
          </cell>
          <cell r="Z446">
            <v>757.5348712499997</v>
          </cell>
          <cell r="AA446">
            <v>9363.1310086500034</v>
          </cell>
          <cell r="AB446">
            <v>9644.0249389095061</v>
          </cell>
          <cell r="AC446">
            <v>9933.345687076795</v>
          </cell>
        </row>
        <row r="447">
          <cell r="A447" t="str">
            <v>CML_PNK_7</v>
          </cell>
          <cell r="M447">
            <v>88646.405115407862</v>
          </cell>
          <cell r="N447">
            <v>97013.161843595706</v>
          </cell>
          <cell r="O447">
            <v>7902.0513599049873</v>
          </cell>
          <cell r="P447">
            <v>8029.5332145725715</v>
          </cell>
          <cell r="Q447">
            <v>8067.2761172565333</v>
          </cell>
          <cell r="R447">
            <v>8105.9747260029908</v>
          </cell>
          <cell r="S447">
            <v>8117.7667631869517</v>
          </cell>
          <cell r="T447">
            <v>8118.1026970932398</v>
          </cell>
          <cell r="U447">
            <v>8088.1412041413951</v>
          </cell>
          <cell r="V447">
            <v>8064.5842911877298</v>
          </cell>
          <cell r="W447">
            <v>8086.4395129064906</v>
          </cell>
          <cell r="X447">
            <v>8128.6217782311624</v>
          </cell>
          <cell r="Y447">
            <v>8152.3350895558269</v>
          </cell>
          <cell r="Z447">
            <v>8152.3350895558251</v>
          </cell>
          <cell r="AA447">
            <v>100876.57089496772</v>
          </cell>
          <cell r="AB447">
            <v>103929.65069226101</v>
          </cell>
          <cell r="AC447">
            <v>107573.3156349795</v>
          </cell>
        </row>
        <row r="448">
          <cell r="A448" t="str">
            <v>CML_REIK_1</v>
          </cell>
          <cell r="M448">
            <v>3470.1660000000002</v>
          </cell>
          <cell r="N448">
            <v>3699.1386242999997</v>
          </cell>
          <cell r="O448">
            <v>308.26155202500001</v>
          </cell>
          <cell r="P448">
            <v>308.26155202500001</v>
          </cell>
          <cell r="Q448">
            <v>308.26155202500001</v>
          </cell>
          <cell r="R448">
            <v>308.26155202500001</v>
          </cell>
          <cell r="S448">
            <v>308.26155202500001</v>
          </cell>
          <cell r="T448">
            <v>308.26155202500001</v>
          </cell>
          <cell r="U448">
            <v>308.26155202500001</v>
          </cell>
          <cell r="V448">
            <v>308.26155202500001</v>
          </cell>
          <cell r="W448">
            <v>308.26155202500001</v>
          </cell>
          <cell r="X448">
            <v>308.26155202500001</v>
          </cell>
          <cell r="Y448">
            <v>308.26155202500001</v>
          </cell>
          <cell r="Z448">
            <v>308.26155202500001</v>
          </cell>
          <cell r="AA448">
            <v>3924.4161665198717</v>
          </cell>
          <cell r="AB448">
            <v>4163.4131110609305</v>
          </cell>
          <cell r="AC448">
            <v>4416.9649695245416</v>
          </cell>
        </row>
        <row r="449">
          <cell r="A449" t="str">
            <v>CML_REIK_2</v>
          </cell>
          <cell r="M449">
            <v>3553.8</v>
          </cell>
          <cell r="N449">
            <v>3489.0038500000023</v>
          </cell>
          <cell r="O449">
            <v>290.75032083333332</v>
          </cell>
          <cell r="P449">
            <v>290.75032083333332</v>
          </cell>
          <cell r="Q449">
            <v>290.75032083333309</v>
          </cell>
          <cell r="R449">
            <v>290.75032083333321</v>
          </cell>
          <cell r="S449">
            <v>290.75032083333321</v>
          </cell>
          <cell r="T449">
            <v>290.75032083333309</v>
          </cell>
          <cell r="U449">
            <v>290.75032083333332</v>
          </cell>
          <cell r="V449">
            <v>290.75032083333332</v>
          </cell>
          <cell r="W449">
            <v>290.75032083333332</v>
          </cell>
          <cell r="X449">
            <v>290.75032083333332</v>
          </cell>
          <cell r="Y449">
            <v>290.75032083333332</v>
          </cell>
          <cell r="Z449">
            <v>290.75032083333332</v>
          </cell>
          <cell r="AA449">
            <v>3483.2117700000026</v>
          </cell>
          <cell r="AB449">
            <v>2974.0183177499994</v>
          </cell>
          <cell r="AC449">
            <v>2974.0051413719993</v>
          </cell>
        </row>
        <row r="450">
          <cell r="A450" t="str">
            <v>CML_REIK_3</v>
          </cell>
          <cell r="M450">
            <v>2012.754387140274</v>
          </cell>
          <cell r="N450">
            <v>2145.5549999999998</v>
          </cell>
          <cell r="O450">
            <v>178.79624999999999</v>
          </cell>
          <cell r="P450">
            <v>178.79624999999999</v>
          </cell>
          <cell r="Q450">
            <v>178.79624999999999</v>
          </cell>
          <cell r="R450">
            <v>178.79624999999999</v>
          </cell>
          <cell r="S450">
            <v>178.79624999999999</v>
          </cell>
          <cell r="T450">
            <v>178.79624999999999</v>
          </cell>
          <cell r="U450">
            <v>178.79624999999999</v>
          </cell>
          <cell r="V450">
            <v>178.79624999999999</v>
          </cell>
          <cell r="W450">
            <v>178.79624999999999</v>
          </cell>
          <cell r="X450">
            <v>178.79624999999999</v>
          </cell>
          <cell r="Y450">
            <v>178.79624999999999</v>
          </cell>
          <cell r="Z450">
            <v>178.79624999999999</v>
          </cell>
          <cell r="AA450">
            <v>2275.7315319470699</v>
          </cell>
          <cell r="AB450">
            <v>2414.3235822426464</v>
          </cell>
          <cell r="AC450">
            <v>2561.3558884012236</v>
          </cell>
        </row>
        <row r="451">
          <cell r="A451" t="str">
            <v>CML_REIK_4</v>
          </cell>
          <cell r="M451">
            <v>10000.258049611339</v>
          </cell>
          <cell r="N451">
            <v>7761.2137787178035</v>
          </cell>
          <cell r="O451">
            <v>649.28929125616378</v>
          </cell>
          <cell r="P451">
            <v>649.28929125616378</v>
          </cell>
          <cell r="Q451">
            <v>644.11429125616405</v>
          </cell>
          <cell r="R451">
            <v>649.28929125616378</v>
          </cell>
          <cell r="S451">
            <v>649.28929125616378</v>
          </cell>
          <cell r="T451">
            <v>644.11429125616382</v>
          </cell>
          <cell r="U451">
            <v>649.28929125616378</v>
          </cell>
          <cell r="V451">
            <v>649.28929125616378</v>
          </cell>
          <cell r="W451">
            <v>644.11429125616405</v>
          </cell>
          <cell r="X451">
            <v>649.28929125616378</v>
          </cell>
          <cell r="Y451">
            <v>645.14929125616391</v>
          </cell>
          <cell r="Z451">
            <v>638.69657490000009</v>
          </cell>
          <cell r="AA451">
            <v>7994.0501920793376</v>
          </cell>
          <cell r="AB451">
            <v>8233.8716978417178</v>
          </cell>
          <cell r="AC451">
            <v>8480.8878487769707</v>
          </cell>
        </row>
        <row r="452">
          <cell r="A452" t="str">
            <v>CML_REIK_5</v>
          </cell>
          <cell r="M452">
            <v>10299.391034635028</v>
          </cell>
          <cell r="N452">
            <v>15693.708232291809</v>
          </cell>
          <cell r="O452">
            <v>1287.6162465131292</v>
          </cell>
          <cell r="P452">
            <v>1288.9303987938108</v>
          </cell>
          <cell r="Q452">
            <v>1297.6528480202721</v>
          </cell>
          <cell r="R452">
            <v>1304.1575812738431</v>
          </cell>
          <cell r="S452">
            <v>1304.1575812738431</v>
          </cell>
          <cell r="T452">
            <v>1310.8850812738428</v>
          </cell>
          <cell r="U452">
            <v>1310.8850812738428</v>
          </cell>
          <cell r="V452">
            <v>1312.5022687738428</v>
          </cell>
          <cell r="W452">
            <v>1319.2302862738431</v>
          </cell>
          <cell r="X452">
            <v>1319.2302862738431</v>
          </cell>
          <cell r="Y452">
            <v>1319.2302862738431</v>
          </cell>
          <cell r="Z452">
            <v>1319.2302862738431</v>
          </cell>
          <cell r="AA452">
            <v>15599.920189674162</v>
          </cell>
          <cell r="AB452">
            <v>16535.742891420818</v>
          </cell>
          <cell r="AC452">
            <v>16833.781187628527</v>
          </cell>
        </row>
        <row r="453">
          <cell r="A453" t="str">
            <v>CML_REIK_6</v>
          </cell>
          <cell r="M453">
            <v>438.34666666666658</v>
          </cell>
          <cell r="N453">
            <v>2070.0403764999992</v>
          </cell>
          <cell r="O453">
            <v>172.50336470833318</v>
          </cell>
          <cell r="P453">
            <v>172.50336470833318</v>
          </cell>
          <cell r="Q453">
            <v>172.50336470833318</v>
          </cell>
          <cell r="R453">
            <v>172.50336470833318</v>
          </cell>
          <cell r="S453">
            <v>172.50336470833318</v>
          </cell>
          <cell r="T453">
            <v>172.50336470833318</v>
          </cell>
          <cell r="U453">
            <v>172.50336470833318</v>
          </cell>
          <cell r="V453">
            <v>172.50336470833318</v>
          </cell>
          <cell r="W453">
            <v>172.50336470833318</v>
          </cell>
          <cell r="X453">
            <v>172.50336470833318</v>
          </cell>
          <cell r="Y453">
            <v>172.50336470833318</v>
          </cell>
          <cell r="Z453">
            <v>172.50336470833318</v>
          </cell>
          <cell r="AA453">
            <v>467.29946400000011</v>
          </cell>
          <cell r="AB453">
            <v>481.31844791999998</v>
          </cell>
          <cell r="AC453">
            <v>495.75800135759994</v>
          </cell>
        </row>
        <row r="454">
          <cell r="A454" t="str">
            <v>CML_REIK_7</v>
          </cell>
          <cell r="M454">
            <v>16632.211199999991</v>
          </cell>
          <cell r="N454">
            <v>23764.753794816017</v>
          </cell>
          <cell r="O454">
            <v>1060.8058084206921</v>
          </cell>
          <cell r="P454">
            <v>1527.0776383910897</v>
          </cell>
          <cell r="Q454">
            <v>1897.4921135992388</v>
          </cell>
          <cell r="R454">
            <v>1671.8135633217541</v>
          </cell>
          <cell r="S454">
            <v>1493.3294970926543</v>
          </cell>
          <cell r="T454">
            <v>3622.9610692745223</v>
          </cell>
          <cell r="U454">
            <v>2292.5194495027617</v>
          </cell>
          <cell r="V454">
            <v>1551.6276387060698</v>
          </cell>
          <cell r="W454">
            <v>2282.4761824626053</v>
          </cell>
          <cell r="X454">
            <v>1952.5146199642136</v>
          </cell>
          <cell r="Y454">
            <v>2411.2860879065247</v>
          </cell>
          <cell r="Z454">
            <v>2000.8501261738788</v>
          </cell>
          <cell r="AA454">
            <v>26339.473187568005</v>
          </cell>
          <cell r="AB454">
            <v>28561.197416548344</v>
          </cell>
          <cell r="AC454">
            <v>30612.062474132275</v>
          </cell>
        </row>
        <row r="455">
          <cell r="A455" t="str">
            <v>CML_SONK_1</v>
          </cell>
          <cell r="M455">
            <v>16864.712000000007</v>
          </cell>
          <cell r="N455">
            <v>20954.151526050009</v>
          </cell>
          <cell r="O455">
            <v>1746.1792938374972</v>
          </cell>
          <cell r="P455">
            <v>1746.1792938374974</v>
          </cell>
          <cell r="Q455">
            <v>1746.1792938374983</v>
          </cell>
          <cell r="R455">
            <v>1746.1792938374979</v>
          </cell>
          <cell r="S455">
            <v>1746.1792938374983</v>
          </cell>
          <cell r="T455">
            <v>1746.1792938374983</v>
          </cell>
          <cell r="U455">
            <v>1746.1792938374983</v>
          </cell>
          <cell r="V455">
            <v>1746.1792938374974</v>
          </cell>
          <cell r="W455">
            <v>1746.1792938374974</v>
          </cell>
          <cell r="X455">
            <v>1746.1792938374974</v>
          </cell>
          <cell r="Y455">
            <v>1746.1792938374974</v>
          </cell>
          <cell r="Z455">
            <v>1746.1792938374974</v>
          </cell>
          <cell r="AA455">
            <v>19000.340765385838</v>
          </cell>
          <cell r="AB455">
            <v>20157.461517997828</v>
          </cell>
          <cell r="AC455">
            <v>21385.050924443876</v>
          </cell>
        </row>
        <row r="456">
          <cell r="A456" t="str">
            <v>CML_SONK_2</v>
          </cell>
          <cell r="M456">
            <v>41230.1</v>
          </cell>
          <cell r="N456">
            <v>34999.993499999946</v>
          </cell>
          <cell r="O456">
            <v>2916.6661249999975</v>
          </cell>
          <cell r="P456">
            <v>2916.6661249999975</v>
          </cell>
          <cell r="Q456">
            <v>2916.6661249999975</v>
          </cell>
          <cell r="R456">
            <v>2916.6661249999975</v>
          </cell>
          <cell r="S456">
            <v>2916.6661249999975</v>
          </cell>
          <cell r="T456">
            <v>2916.6661249999975</v>
          </cell>
          <cell r="U456">
            <v>2916.6661249999975</v>
          </cell>
          <cell r="V456">
            <v>2916.6661249999975</v>
          </cell>
          <cell r="W456">
            <v>2916.6661249999975</v>
          </cell>
          <cell r="X456">
            <v>2916.6661249999975</v>
          </cell>
          <cell r="Y456">
            <v>2916.6661249999975</v>
          </cell>
          <cell r="Z456">
            <v>2916.6661249999975</v>
          </cell>
          <cell r="AA456">
            <v>36499.713754999953</v>
          </cell>
          <cell r="AB456">
            <v>34300.071847049985</v>
          </cell>
          <cell r="AC456">
            <v>34299.8262164345</v>
          </cell>
        </row>
        <row r="457">
          <cell r="A457" t="str">
            <v>CML_SONK_3</v>
          </cell>
          <cell r="M457">
            <v>5000</v>
          </cell>
          <cell r="N457">
            <v>4000.2749999999992</v>
          </cell>
          <cell r="O457">
            <v>333.35624999999999</v>
          </cell>
          <cell r="P457">
            <v>333.35624999999999</v>
          </cell>
          <cell r="Q457">
            <v>333.35624999999999</v>
          </cell>
          <cell r="R457">
            <v>333.35624999999999</v>
          </cell>
          <cell r="S457">
            <v>333.35624999999999</v>
          </cell>
          <cell r="T457">
            <v>333.35624999999999</v>
          </cell>
          <cell r="U457">
            <v>333.35624999999999</v>
          </cell>
          <cell r="V457">
            <v>333.35624999999999</v>
          </cell>
          <cell r="W457">
            <v>333.35624999999999</v>
          </cell>
          <cell r="X457">
            <v>333.35624999999999</v>
          </cell>
          <cell r="Y457">
            <v>333.35624999999999</v>
          </cell>
          <cell r="Z457">
            <v>333.35624999999999</v>
          </cell>
          <cell r="AA457">
            <v>5490.157500000003</v>
          </cell>
          <cell r="AB457">
            <v>5654.8622250000008</v>
          </cell>
          <cell r="AC457">
            <v>5824.5080917499963</v>
          </cell>
        </row>
        <row r="458">
          <cell r="A458" t="str">
            <v>CML_SONK_4</v>
          </cell>
          <cell r="M458">
            <v>33388.938236000002</v>
          </cell>
          <cell r="N458">
            <v>33457.687027064996</v>
          </cell>
          <cell r="O458">
            <v>2683.6055855887485</v>
          </cell>
          <cell r="P458">
            <v>2683.6055855887503</v>
          </cell>
          <cell r="Q458">
            <v>2994.1055855887503</v>
          </cell>
          <cell r="R458">
            <v>2684.6405855887501</v>
          </cell>
          <cell r="S458">
            <v>2684.6405855887501</v>
          </cell>
          <cell r="T458">
            <v>2996.17558558875</v>
          </cell>
          <cell r="U458">
            <v>2685.67558558875</v>
          </cell>
          <cell r="V458">
            <v>2685.67558558875</v>
          </cell>
          <cell r="W458">
            <v>2996.17558558875</v>
          </cell>
          <cell r="X458">
            <v>2685.67558558875</v>
          </cell>
          <cell r="Y458">
            <v>2685.67558558875</v>
          </cell>
          <cell r="Z458">
            <v>2992.0355855887501</v>
          </cell>
          <cell r="AA458">
            <v>38532.492182688366</v>
          </cell>
          <cell r="AB458">
            <v>40227.359217478777</v>
          </cell>
          <cell r="AC458">
            <v>42077.348386389378</v>
          </cell>
        </row>
        <row r="459">
          <cell r="A459" t="str">
            <v>CML_SONK_5</v>
          </cell>
          <cell r="M459">
            <v>-54999.722620495304</v>
          </cell>
          <cell r="N459">
            <v>25000.318570053365</v>
          </cell>
          <cell r="O459">
            <v>2083.3598808377747</v>
          </cell>
          <cell r="P459">
            <v>2083.3598808377765</v>
          </cell>
          <cell r="Q459">
            <v>2083.3598808377783</v>
          </cell>
          <cell r="R459">
            <v>2083.3598808377756</v>
          </cell>
          <cell r="S459">
            <v>2083.3598808377756</v>
          </cell>
          <cell r="T459">
            <v>2083.3598808377756</v>
          </cell>
          <cell r="U459">
            <v>2083.3598808377756</v>
          </cell>
          <cell r="V459">
            <v>2083.3598808377765</v>
          </cell>
          <cell r="W459">
            <v>2083.3598808377765</v>
          </cell>
          <cell r="X459">
            <v>2083.3598808377765</v>
          </cell>
          <cell r="Y459">
            <v>2083.3598808377765</v>
          </cell>
          <cell r="Z459">
            <v>2083.3598808377765</v>
          </cell>
          <cell r="AA459">
            <v>25000.313466989108</v>
          </cell>
          <cell r="AB459">
            <v>24999.800308082311</v>
          </cell>
          <cell r="AC459">
            <v>24999.740514639139</v>
          </cell>
        </row>
        <row r="460">
          <cell r="A460" t="str">
            <v>CML_SONK_6</v>
          </cell>
          <cell r="M460">
            <v>265.52333333333326</v>
          </cell>
          <cell r="N460">
            <v>3104.9986947500001</v>
          </cell>
          <cell r="O460">
            <v>258.74989122916662</v>
          </cell>
          <cell r="P460">
            <v>258.74989122916656</v>
          </cell>
          <cell r="Q460">
            <v>258.74989122916662</v>
          </cell>
          <cell r="R460">
            <v>258.74989122916662</v>
          </cell>
          <cell r="S460">
            <v>258.74989122916662</v>
          </cell>
          <cell r="T460">
            <v>258.74989122916656</v>
          </cell>
          <cell r="U460">
            <v>258.74989122916662</v>
          </cell>
          <cell r="V460">
            <v>258.74989122916662</v>
          </cell>
          <cell r="W460">
            <v>258.74989122916662</v>
          </cell>
          <cell r="X460">
            <v>258.74989122916662</v>
          </cell>
          <cell r="Y460">
            <v>258.74989122916662</v>
          </cell>
          <cell r="Z460">
            <v>258.74989122916656</v>
          </cell>
          <cell r="AA460">
            <v>283.06114949999994</v>
          </cell>
          <cell r="AB460">
            <v>291.55298398500008</v>
          </cell>
          <cell r="AC460">
            <v>300.29957350454998</v>
          </cell>
        </row>
        <row r="461">
          <cell r="A461" t="str">
            <v>CML_SONK_7</v>
          </cell>
          <cell r="M461">
            <v>33967.724000000002</v>
          </cell>
          <cell r="N461">
            <v>31092.677189999984</v>
          </cell>
          <cell r="O461">
            <v>4674.1160485004366</v>
          </cell>
          <cell r="P461">
            <v>1287.3495951646644</v>
          </cell>
          <cell r="Q461">
            <v>2024.0528558266292</v>
          </cell>
          <cell r="R461">
            <v>2285.1831522617053</v>
          </cell>
          <cell r="S461">
            <v>1438.5540323208631</v>
          </cell>
          <cell r="T461">
            <v>1950.1800701395307</v>
          </cell>
          <cell r="U461">
            <v>3436.8408664745921</v>
          </cell>
          <cell r="V461">
            <v>1893.9023186400507</v>
          </cell>
          <cell r="W461">
            <v>6266.5988930584008</v>
          </cell>
          <cell r="X461">
            <v>1997.9375524437689</v>
          </cell>
          <cell r="Y461">
            <v>2198.5616088591896</v>
          </cell>
          <cell r="Z461">
            <v>1639.4001963101796</v>
          </cell>
          <cell r="AA461">
            <v>35709.086675699982</v>
          </cell>
          <cell r="AB461">
            <v>39531.477199221001</v>
          </cell>
          <cell r="AC461">
            <v>42840.794006374017</v>
          </cell>
        </row>
        <row r="462">
          <cell r="A462" t="str">
            <v>CML_SPER_1</v>
          </cell>
          <cell r="M462">
            <v>2983.1520000000005</v>
          </cell>
          <cell r="N462">
            <v>3180.1891896000002</v>
          </cell>
          <cell r="O462">
            <v>265.0157658</v>
          </cell>
          <cell r="P462">
            <v>265.0157658</v>
          </cell>
          <cell r="Q462">
            <v>265.0157658</v>
          </cell>
          <cell r="R462">
            <v>265.0157658</v>
          </cell>
          <cell r="S462">
            <v>265.0157658</v>
          </cell>
          <cell r="T462">
            <v>265.0157658</v>
          </cell>
          <cell r="U462">
            <v>265.0157658</v>
          </cell>
          <cell r="V462">
            <v>265.0157658</v>
          </cell>
          <cell r="W462">
            <v>265.0157658</v>
          </cell>
          <cell r="X462">
            <v>265.0157658</v>
          </cell>
          <cell r="Y462">
            <v>265.0157658</v>
          </cell>
          <cell r="Z462">
            <v>265.0157658</v>
          </cell>
          <cell r="AA462">
            <v>3373.8627112466397</v>
          </cell>
          <cell r="AB462">
            <v>3579.330950361561</v>
          </cell>
          <cell r="AC462">
            <v>3797.3122052385802</v>
          </cell>
        </row>
        <row r="463">
          <cell r="A463" t="str">
            <v>CML_SPER_2</v>
          </cell>
          <cell r="M463">
            <v>6320</v>
          </cell>
          <cell r="N463">
            <v>4974.030099999999</v>
          </cell>
          <cell r="O463">
            <v>403.98337873603276</v>
          </cell>
          <cell r="P463">
            <v>405.45974780232058</v>
          </cell>
          <cell r="Q463">
            <v>407.67430140175219</v>
          </cell>
          <cell r="R463">
            <v>409.88885500118391</v>
          </cell>
          <cell r="S463">
            <v>415.05614673319127</v>
          </cell>
          <cell r="T463">
            <v>418.00888486576679</v>
          </cell>
          <cell r="U463">
            <v>418.00888486576679</v>
          </cell>
          <cell r="V463">
            <v>420.22343846519863</v>
          </cell>
          <cell r="W463">
            <v>423.17617659777426</v>
          </cell>
          <cell r="X463">
            <v>423.17617659777426</v>
          </cell>
          <cell r="Y463">
            <v>422.43799206463046</v>
          </cell>
          <cell r="Z463">
            <v>406.93611686860834</v>
          </cell>
          <cell r="AA463">
            <v>6589.2550500000025</v>
          </cell>
          <cell r="AB463">
            <v>6239.0149830000018</v>
          </cell>
          <cell r="AC463">
            <v>6239.3487845760001</v>
          </cell>
        </row>
        <row r="464">
          <cell r="A464" t="str">
            <v>CML_SPER_3</v>
          </cell>
          <cell r="M464">
            <v>2283.2639203071594</v>
          </cell>
          <cell r="N464">
            <v>2314.2600000000002</v>
          </cell>
          <cell r="O464">
            <v>192.85499999999999</v>
          </cell>
          <cell r="P464">
            <v>192.85499999999999</v>
          </cell>
          <cell r="Q464">
            <v>192.85499999999999</v>
          </cell>
          <cell r="R464">
            <v>192.85499999999999</v>
          </cell>
          <cell r="S464">
            <v>192.85499999999999</v>
          </cell>
          <cell r="T464">
            <v>192.85499999999999</v>
          </cell>
          <cell r="U464">
            <v>192.85499999999999</v>
          </cell>
          <cell r="V464">
            <v>192.85499999999999</v>
          </cell>
          <cell r="W464">
            <v>192.85499999999999</v>
          </cell>
          <cell r="X464">
            <v>192.85499999999999</v>
          </cell>
          <cell r="Y464">
            <v>192.85499999999999</v>
          </cell>
          <cell r="Z464">
            <v>192.85499999999999</v>
          </cell>
          <cell r="AA464">
            <v>2455.5545146351351</v>
          </cell>
          <cell r="AB464">
            <v>2605.0977845764146</v>
          </cell>
          <cell r="AC464">
            <v>2763.7482396571181</v>
          </cell>
        </row>
        <row r="465">
          <cell r="A465" t="str">
            <v>CML_SPER_4</v>
          </cell>
          <cell r="M465">
            <v>21974.458160000002</v>
          </cell>
          <cell r="N465">
            <v>21785.393413287009</v>
          </cell>
          <cell r="O465">
            <v>1813.7244511072495</v>
          </cell>
          <cell r="P465">
            <v>1813.7244511072495</v>
          </cell>
          <cell r="Q465">
            <v>1813.7244511072495</v>
          </cell>
          <cell r="R465">
            <v>1813.7244511072495</v>
          </cell>
          <cell r="S465">
            <v>1814.7594511072502</v>
          </cell>
          <cell r="T465">
            <v>1815.7944511072506</v>
          </cell>
          <cell r="U465">
            <v>1815.7944511072506</v>
          </cell>
          <cell r="V465">
            <v>1816.8294511072504</v>
          </cell>
          <cell r="W465">
            <v>1816.8294511072504</v>
          </cell>
          <cell r="X465">
            <v>1816.8294511072504</v>
          </cell>
          <cell r="Y465">
            <v>1816.8294511072504</v>
          </cell>
          <cell r="Z465">
            <v>1816.8294511072504</v>
          </cell>
          <cell r="AA465">
            <v>32419.324022836616</v>
          </cell>
          <cell r="AB465">
            <v>32962.838012146749</v>
          </cell>
          <cell r="AC465">
            <v>33635.907544582667</v>
          </cell>
        </row>
        <row r="466">
          <cell r="A466" t="str">
            <v>CML_SPER_5</v>
          </cell>
          <cell r="M466">
            <v>20067.371864618013</v>
          </cell>
          <cell r="N466">
            <v>30079.851736831548</v>
          </cell>
          <cell r="O466">
            <v>2502.7991300523581</v>
          </cell>
          <cell r="P466">
            <v>2504.4229385212866</v>
          </cell>
          <cell r="Q466">
            <v>2505.3506781445012</v>
          </cell>
          <cell r="R466">
            <v>2506.8872466852144</v>
          </cell>
          <cell r="S466">
            <v>2506.8872466852144</v>
          </cell>
          <cell r="T466">
            <v>2506.8872466852144</v>
          </cell>
          <cell r="U466">
            <v>2506.8872466852135</v>
          </cell>
          <cell r="V466">
            <v>2507.9460006744994</v>
          </cell>
          <cell r="W466">
            <v>2507.9460006745003</v>
          </cell>
          <cell r="X466">
            <v>2507.9460006745003</v>
          </cell>
          <cell r="Y466">
            <v>2507.9460006745003</v>
          </cell>
          <cell r="Z466">
            <v>2507.9460006745003</v>
          </cell>
          <cell r="AA466">
            <v>46059.414138488537</v>
          </cell>
          <cell r="AB466">
            <v>41210.774559284495</v>
          </cell>
          <cell r="AC466">
            <v>44799.216111338501</v>
          </cell>
        </row>
        <row r="467">
          <cell r="A467" t="str">
            <v>CML_SPER_6</v>
          </cell>
          <cell r="M467">
            <v>612.14</v>
          </cell>
          <cell r="N467">
            <v>1691.2317104999988</v>
          </cell>
          <cell r="O467">
            <v>140.93597587500005</v>
          </cell>
          <cell r="P467">
            <v>140.93597587500005</v>
          </cell>
          <cell r="Q467">
            <v>140.93597587500005</v>
          </cell>
          <cell r="R467">
            <v>140.93597587500005</v>
          </cell>
          <cell r="S467">
            <v>140.93597587500005</v>
          </cell>
          <cell r="T467">
            <v>140.93597587500005</v>
          </cell>
          <cell r="U467">
            <v>140.93597587500005</v>
          </cell>
          <cell r="V467">
            <v>140.93597587500005</v>
          </cell>
          <cell r="W467">
            <v>140.93597587500005</v>
          </cell>
          <cell r="X467">
            <v>140.93597587500005</v>
          </cell>
          <cell r="Y467">
            <v>140.93597587500005</v>
          </cell>
          <cell r="Z467">
            <v>140.93597587500005</v>
          </cell>
          <cell r="AA467">
            <v>652.57184699999982</v>
          </cell>
          <cell r="AB467">
            <v>672.14900240999987</v>
          </cell>
          <cell r="AC467">
            <v>692.31347248230009</v>
          </cell>
        </row>
        <row r="468">
          <cell r="A468" t="str">
            <v>CML_SPER_7</v>
          </cell>
          <cell r="M468">
            <v>18749.18900000002</v>
          </cell>
          <cell r="N468">
            <v>24035.57315172</v>
          </cell>
          <cell r="O468">
            <v>1985.6368043099994</v>
          </cell>
          <cell r="P468">
            <v>1988.22430431</v>
          </cell>
          <cell r="Q468">
            <v>2005.5088043099997</v>
          </cell>
          <cell r="R468">
            <v>1997.7463043099999</v>
          </cell>
          <cell r="S468">
            <v>2000.3338043099996</v>
          </cell>
          <cell r="T468">
            <v>2015.8588043099992</v>
          </cell>
          <cell r="U468">
            <v>2003.4215543100001</v>
          </cell>
          <cell r="V468">
            <v>2003.4215543100001</v>
          </cell>
          <cell r="W468">
            <v>2034.4715543099994</v>
          </cell>
          <cell r="X468">
            <v>2000.3165543099997</v>
          </cell>
          <cell r="Y468">
            <v>2000.3165543099997</v>
          </cell>
          <cell r="Z468">
            <v>2000.3165543099997</v>
          </cell>
          <cell r="AA468">
            <v>24997.593240000006</v>
          </cell>
          <cell r="AB468">
            <v>26770.502084175001</v>
          </cell>
          <cell r="AC468">
            <v>28548.269407783468</v>
          </cell>
        </row>
        <row r="469">
          <cell r="A469" t="str">
            <v>CML_TKA_1</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A470" t="str">
            <v>CML_TKA_2</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A471" t="str">
            <v>CML_TKA_3</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A472" t="str">
            <v>CML_TKA_4</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A473" t="str">
            <v>CML_TKA_5</v>
          </cell>
          <cell r="M473">
            <v>513475.00535521546</v>
          </cell>
          <cell r="N473">
            <v>420869.45911854017</v>
          </cell>
          <cell r="O473">
            <v>31392.224344168346</v>
          </cell>
          <cell r="P473">
            <v>31196.598710952923</v>
          </cell>
          <cell r="Q473">
            <v>32239.15387660444</v>
          </cell>
          <cell r="R473">
            <v>32802.060543169799</v>
          </cell>
          <cell r="S473">
            <v>33736.984588108193</v>
          </cell>
          <cell r="T473">
            <v>35638.998782223171</v>
          </cell>
          <cell r="U473">
            <v>42023.554433582125</v>
          </cell>
          <cell r="V473">
            <v>45298.970129420435</v>
          </cell>
          <cell r="W473">
            <v>36220.893539620942</v>
          </cell>
          <cell r="X473">
            <v>33829.05185260647</v>
          </cell>
          <cell r="Y473">
            <v>33041.607455470403</v>
          </cell>
          <cell r="Z473">
            <v>33449.360862612804</v>
          </cell>
          <cell r="AA473">
            <v>420763.59943894902</v>
          </cell>
          <cell r="AB473">
            <v>442329.33800992992</v>
          </cell>
          <cell r="AC473">
            <v>456991.19998891174</v>
          </cell>
        </row>
        <row r="474">
          <cell r="A474" t="str">
            <v>CML_TKA_6</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A475" t="str">
            <v>CML_TKA_7</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A476" t="str">
            <v>CML_TKI_1</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A477" t="str">
            <v>CML_TKI_2</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A478" t="str">
            <v>CML_TKI_3</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A479" t="str">
            <v>CML_TKI_4</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A480" t="str">
            <v>CML_TKI_5</v>
          </cell>
          <cell r="M480">
            <v>498975.25700000004</v>
          </cell>
          <cell r="N480">
            <v>558644.28766931396</v>
          </cell>
          <cell r="O480">
            <v>35933.152570775514</v>
          </cell>
          <cell r="P480">
            <v>34951.09928223936</v>
          </cell>
          <cell r="Q480">
            <v>38533.547219802444</v>
          </cell>
          <cell r="R480">
            <v>39505.940084124166</v>
          </cell>
          <cell r="S480">
            <v>44682.477636770127</v>
          </cell>
          <cell r="T480">
            <v>47570.116959416104</v>
          </cell>
          <cell r="U480">
            <v>53381.083592062081</v>
          </cell>
          <cell r="V480">
            <v>56612.198614708053</v>
          </cell>
          <cell r="W480">
            <v>52766.020207354042</v>
          </cell>
          <cell r="X480">
            <v>50245.299147354039</v>
          </cell>
          <cell r="Y480">
            <v>50263.313727354027</v>
          </cell>
          <cell r="Z480">
            <v>54200.038627354035</v>
          </cell>
          <cell r="AA480">
            <v>573870.49017824838</v>
          </cell>
          <cell r="AB480">
            <v>591302.49817824841</v>
          </cell>
          <cell r="AC480">
            <v>614547.3071782483</v>
          </cell>
        </row>
        <row r="481">
          <cell r="A481" t="str">
            <v>CML_TKI_6</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A482" t="str">
            <v>CML_TKI_7</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A483" t="str">
            <v>CML_WPHR_1</v>
          </cell>
          <cell r="M483">
            <v>50214.978999999999</v>
          </cell>
          <cell r="N483">
            <v>46999.85613</v>
          </cell>
          <cell r="O483">
            <v>3916.6546774999997</v>
          </cell>
          <cell r="P483">
            <v>3916.6546774999997</v>
          </cell>
          <cell r="Q483">
            <v>3916.6546774999997</v>
          </cell>
          <cell r="R483">
            <v>3916.6546774999997</v>
          </cell>
          <cell r="S483">
            <v>3916.6546774999997</v>
          </cell>
          <cell r="T483">
            <v>3916.6546774999997</v>
          </cell>
          <cell r="U483">
            <v>3916.6546774999997</v>
          </cell>
          <cell r="V483">
            <v>3916.6546774999997</v>
          </cell>
          <cell r="W483">
            <v>3916.6546774999997</v>
          </cell>
          <cell r="X483">
            <v>3916.6546774999997</v>
          </cell>
          <cell r="Y483">
            <v>3916.6546774999997</v>
          </cell>
          <cell r="Z483">
            <v>3916.6546774999997</v>
          </cell>
          <cell r="AA483">
            <v>46999.85613</v>
          </cell>
          <cell r="AB483">
            <v>46999.85613</v>
          </cell>
          <cell r="AC483">
            <v>46999.85613</v>
          </cell>
        </row>
        <row r="484">
          <cell r="A484" t="str">
            <v>CML_WPHR_2</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row>
        <row r="485">
          <cell r="A485" t="str">
            <v>CML_WPHR_3</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A486" t="str">
            <v>CML_WPHR_4</v>
          </cell>
          <cell r="M486">
            <v>524</v>
          </cell>
          <cell r="N486">
            <v>764</v>
          </cell>
          <cell r="O486">
            <v>62</v>
          </cell>
          <cell r="P486">
            <v>62</v>
          </cell>
          <cell r="Q486">
            <v>63</v>
          </cell>
          <cell r="R486">
            <v>64</v>
          </cell>
          <cell r="S486">
            <v>64</v>
          </cell>
          <cell r="T486">
            <v>64</v>
          </cell>
          <cell r="U486">
            <v>64</v>
          </cell>
          <cell r="V486">
            <v>64</v>
          </cell>
          <cell r="W486">
            <v>64</v>
          </cell>
          <cell r="X486">
            <v>64</v>
          </cell>
          <cell r="Y486">
            <v>64</v>
          </cell>
          <cell r="Z486">
            <v>65</v>
          </cell>
          <cell r="AA486">
            <v>715</v>
          </cell>
          <cell r="AB486">
            <v>705</v>
          </cell>
          <cell r="AC486">
            <v>696</v>
          </cell>
        </row>
        <row r="487">
          <cell r="A487" t="str">
            <v>CML_WPHR_5</v>
          </cell>
          <cell r="M487">
            <v>79645.643318857183</v>
          </cell>
          <cell r="N487">
            <v>84858.760850057181</v>
          </cell>
          <cell r="O487">
            <v>5944.8634041714286</v>
          </cell>
          <cell r="P487">
            <v>5944.8634041714286</v>
          </cell>
          <cell r="Q487">
            <v>5944.8634041714286</v>
          </cell>
          <cell r="R487">
            <v>12704.863404171427</v>
          </cell>
          <cell r="S487">
            <v>5944.8634041714286</v>
          </cell>
          <cell r="T487">
            <v>5944.8634041714286</v>
          </cell>
          <cell r="U487">
            <v>5944.8634041714286</v>
          </cell>
          <cell r="V487">
            <v>5944.8634041714286</v>
          </cell>
          <cell r="W487">
            <v>5944.8634041714286</v>
          </cell>
          <cell r="X487">
            <v>5944.8634041714286</v>
          </cell>
          <cell r="Y487">
            <v>5945.0634041714293</v>
          </cell>
          <cell r="Z487">
            <v>12705.063404171427</v>
          </cell>
          <cell r="AA487">
            <v>103208.76085005711</v>
          </cell>
          <cell r="AB487">
            <v>113493.76085005718</v>
          </cell>
          <cell r="AC487">
            <v>124807.26085005717</v>
          </cell>
        </row>
        <row r="488">
          <cell r="A488" t="str">
            <v>CML_WPHR_6</v>
          </cell>
          <cell r="M488">
            <v>15000.001111111113</v>
          </cell>
          <cell r="N488">
            <v>28000.080083333323</v>
          </cell>
          <cell r="O488">
            <v>2333.3400069444447</v>
          </cell>
          <cell r="P488">
            <v>2333.3400069444447</v>
          </cell>
          <cell r="Q488">
            <v>2333.3400069444447</v>
          </cell>
          <cell r="R488">
            <v>2333.3400069444447</v>
          </cell>
          <cell r="S488">
            <v>2333.3400069444447</v>
          </cell>
          <cell r="T488">
            <v>2333.3400069444447</v>
          </cell>
          <cell r="U488">
            <v>2333.3400069444447</v>
          </cell>
          <cell r="V488">
            <v>2333.3400069444447</v>
          </cell>
          <cell r="W488">
            <v>2333.3400069444447</v>
          </cell>
          <cell r="X488">
            <v>2333.3400069444447</v>
          </cell>
          <cell r="Y488">
            <v>2333.3400069444447</v>
          </cell>
          <cell r="Z488">
            <v>2333.3400069444447</v>
          </cell>
          <cell r="AA488">
            <v>22000</v>
          </cell>
          <cell r="AB488">
            <v>22000</v>
          </cell>
          <cell r="AC488">
            <v>22000</v>
          </cell>
        </row>
        <row r="489">
          <cell r="A489" t="str">
            <v>CML_WPHR_7</v>
          </cell>
          <cell r="M489">
            <v>108385</v>
          </cell>
          <cell r="N489">
            <v>118500</v>
          </cell>
          <cell r="O489">
            <v>7000</v>
          </cell>
          <cell r="P489">
            <v>7000</v>
          </cell>
          <cell r="Q489">
            <v>8500</v>
          </cell>
          <cell r="R489">
            <v>9000</v>
          </cell>
          <cell r="S489">
            <v>9000</v>
          </cell>
          <cell r="T489">
            <v>12000</v>
          </cell>
          <cell r="U489">
            <v>12000</v>
          </cell>
          <cell r="V489">
            <v>7000</v>
          </cell>
          <cell r="W489">
            <v>12000</v>
          </cell>
          <cell r="X489">
            <v>10000</v>
          </cell>
          <cell r="Y489">
            <v>10000</v>
          </cell>
          <cell r="Z489">
            <v>15000</v>
          </cell>
          <cell r="AA489">
            <v>122000</v>
          </cell>
          <cell r="AB489">
            <v>125000</v>
          </cell>
          <cell r="AC489">
            <v>128000</v>
          </cell>
        </row>
        <row r="490">
          <cell r="A490" t="str">
            <v>CML_ZINS_1</v>
          </cell>
          <cell r="M490">
            <v>23327.065488608205</v>
          </cell>
          <cell r="N490">
            <v>18693.193660251665</v>
          </cell>
          <cell r="O490">
            <v>1557.7661376809556</v>
          </cell>
          <cell r="P490">
            <v>1557.7661383950908</v>
          </cell>
          <cell r="Q490">
            <v>1557.7661387027083</v>
          </cell>
          <cell r="R490">
            <v>1557.7661384148905</v>
          </cell>
          <cell r="S490">
            <v>1557.7661391168831</v>
          </cell>
          <cell r="T490">
            <v>1557.7661377096892</v>
          </cell>
          <cell r="U490">
            <v>1557.7661382887491</v>
          </cell>
          <cell r="V490">
            <v>1557.7661388813485</v>
          </cell>
          <cell r="W490">
            <v>1557.7661383586071</v>
          </cell>
          <cell r="X490">
            <v>1557.7661380644522</v>
          </cell>
          <cell r="Y490">
            <v>1557.766137869522</v>
          </cell>
          <cell r="Z490">
            <v>1557.766138051009</v>
          </cell>
          <cell r="AA490">
            <v>14498.306938003872</v>
          </cell>
          <cell r="AB490">
            <v>10742.094230151715</v>
          </cell>
          <cell r="AC490">
            <v>7751.8053919755766</v>
          </cell>
        </row>
        <row r="491">
          <cell r="A491" t="str">
            <v>CML_ZINS_2</v>
          </cell>
          <cell r="M491">
            <v>814.06173717808019</v>
          </cell>
          <cell r="N491">
            <v>658.97080647362566</v>
          </cell>
          <cell r="O491">
            <v>54.914233893968117</v>
          </cell>
          <cell r="P491">
            <v>54.914233904920366</v>
          </cell>
          <cell r="Q491">
            <v>54.914233908809251</v>
          </cell>
          <cell r="R491">
            <v>54.914233913532833</v>
          </cell>
          <cell r="S491">
            <v>54.91423392128808</v>
          </cell>
          <cell r="T491">
            <v>54.914233933012284</v>
          </cell>
          <cell r="U491">
            <v>54.914233939964561</v>
          </cell>
          <cell r="V491">
            <v>54.914233880140387</v>
          </cell>
          <cell r="W491">
            <v>54.914233787454471</v>
          </cell>
          <cell r="X491">
            <v>54.914233795178284</v>
          </cell>
          <cell r="Y491">
            <v>54.914233806508157</v>
          </cell>
          <cell r="Z491">
            <v>54.914233820625782</v>
          </cell>
          <cell r="AA491">
            <v>508.93583327467195</v>
          </cell>
          <cell r="AB491">
            <v>362.13863770913736</v>
          </cell>
          <cell r="AC491">
            <v>220.54598272029065</v>
          </cell>
        </row>
        <row r="492">
          <cell r="A492" t="str">
            <v>CML_ZINS_3</v>
          </cell>
          <cell r="M492">
            <v>696.61949369887202</v>
          </cell>
          <cell r="N492">
            <v>529.76973466293907</v>
          </cell>
          <cell r="O492">
            <v>44.147477953679129</v>
          </cell>
          <cell r="P492">
            <v>44.147477967880377</v>
          </cell>
          <cell r="Q492">
            <v>44.147477891687686</v>
          </cell>
          <cell r="R492">
            <v>44.147477903495201</v>
          </cell>
          <cell r="S492">
            <v>44.147477916696346</v>
          </cell>
          <cell r="T492">
            <v>44.14747791930705</v>
          </cell>
          <cell r="U492">
            <v>44.147477922917545</v>
          </cell>
          <cell r="V492">
            <v>44.147477904315508</v>
          </cell>
          <cell r="W492">
            <v>44.147477902319764</v>
          </cell>
          <cell r="X492">
            <v>44.14747789693044</v>
          </cell>
          <cell r="Y492">
            <v>44.147477903934742</v>
          </cell>
          <cell r="Z492">
            <v>44.147477899938963</v>
          </cell>
          <cell r="AA492">
            <v>362.91997574680971</v>
          </cell>
          <cell r="AB492">
            <v>196.07021689607387</v>
          </cell>
          <cell r="AC492">
            <v>29.220457954162242</v>
          </cell>
        </row>
        <row r="493">
          <cell r="A493" t="str">
            <v>CML_ZINS_4</v>
          </cell>
          <cell r="M493">
            <v>234543.42454484652</v>
          </cell>
          <cell r="N493">
            <v>262284.57322113321</v>
          </cell>
          <cell r="O493">
            <v>21857.047757824119</v>
          </cell>
          <cell r="P493">
            <v>21857.047775307554</v>
          </cell>
          <cell r="Q493">
            <v>21857.047772421509</v>
          </cell>
          <cell r="R493">
            <v>21857.04776835976</v>
          </cell>
          <cell r="S493">
            <v>21857.047776736996</v>
          </cell>
          <cell r="T493">
            <v>21857.047763565843</v>
          </cell>
          <cell r="U493">
            <v>21857.047760934765</v>
          </cell>
          <cell r="V493">
            <v>21857.047759703742</v>
          </cell>
          <cell r="W493">
            <v>21857.047775912524</v>
          </cell>
          <cell r="X493">
            <v>21857.047763112816</v>
          </cell>
          <cell r="Y493">
            <v>21857.047761111029</v>
          </cell>
          <cell r="Z493">
            <v>21857.047778213455</v>
          </cell>
          <cell r="AA493">
            <v>265748.09257063107</v>
          </cell>
          <cell r="AB493">
            <v>265361.69309629058</v>
          </cell>
          <cell r="AC493">
            <v>260665.26580299329</v>
          </cell>
        </row>
        <row r="494">
          <cell r="A494" t="str">
            <v>CML_ZINS_5</v>
          </cell>
          <cell r="M494">
            <v>795531.37724577344</v>
          </cell>
          <cell r="N494">
            <v>763604.94049873459</v>
          </cell>
          <cell r="O494">
            <v>63633.745052744409</v>
          </cell>
          <cell r="P494">
            <v>63633.745052566395</v>
          </cell>
          <cell r="Q494">
            <v>63633.745037826637</v>
          </cell>
          <cell r="R494">
            <v>63633.745051311314</v>
          </cell>
          <cell r="S494">
            <v>63633.745025814176</v>
          </cell>
          <cell r="T494">
            <v>63633.74505088685</v>
          </cell>
          <cell r="U494">
            <v>63633.745044695395</v>
          </cell>
          <cell r="V494">
            <v>63633.745043926858</v>
          </cell>
          <cell r="W494">
            <v>63633.745043727737</v>
          </cell>
          <cell r="X494">
            <v>63633.74505772155</v>
          </cell>
          <cell r="Y494">
            <v>63633.745044763185</v>
          </cell>
          <cell r="Z494">
            <v>63633.745031628299</v>
          </cell>
          <cell r="AA494">
            <v>750771.40562986152</v>
          </cell>
          <cell r="AB494">
            <v>710422.10594848404</v>
          </cell>
          <cell r="AC494">
            <v>670883.90795496991</v>
          </cell>
        </row>
        <row r="495">
          <cell r="A495" t="str">
            <v>CML_ZINS_6</v>
          </cell>
          <cell r="M495">
            <v>6595.44687836496</v>
          </cell>
          <cell r="N495">
            <v>11739.508388825408</v>
          </cell>
          <cell r="O495">
            <v>978.29236571950833</v>
          </cell>
          <cell r="P495">
            <v>978.29236576721041</v>
          </cell>
          <cell r="Q495">
            <v>978.29236576108724</v>
          </cell>
          <cell r="R495">
            <v>978.29236568816759</v>
          </cell>
          <cell r="S495">
            <v>978.29236572550508</v>
          </cell>
          <cell r="T495">
            <v>978.29236575374716</v>
          </cell>
          <cell r="U495">
            <v>978.29236581034638</v>
          </cell>
          <cell r="V495">
            <v>978.2923656784219</v>
          </cell>
          <cell r="W495">
            <v>978.29236577394295</v>
          </cell>
          <cell r="X495">
            <v>978.29236569762588</v>
          </cell>
          <cell r="Y495">
            <v>978.29236574966944</v>
          </cell>
          <cell r="Z495">
            <v>978.29236568141778</v>
          </cell>
          <cell r="AA495">
            <v>21534.967822478124</v>
          </cell>
          <cell r="AB495">
            <v>29541.812951219195</v>
          </cell>
          <cell r="AC495">
            <v>36120.308123040224</v>
          </cell>
        </row>
        <row r="496">
          <cell r="A496" t="str">
            <v>CML_ZINS_7</v>
          </cell>
          <cell r="M496">
            <v>201868.79348169299</v>
          </cell>
          <cell r="N496">
            <v>221243.6434074312</v>
          </cell>
          <cell r="O496">
            <v>17256.540519510745</v>
          </cell>
          <cell r="P496">
            <v>18544.282078224394</v>
          </cell>
          <cell r="Q496">
            <v>18544.282072057431</v>
          </cell>
          <cell r="R496">
            <v>18544.282084599228</v>
          </cell>
          <cell r="S496">
            <v>18544.282089263608</v>
          </cell>
          <cell r="T496">
            <v>18544.282081326219</v>
          </cell>
          <cell r="U496">
            <v>18544.282074257357</v>
          </cell>
          <cell r="V496">
            <v>18544.282065558109</v>
          </cell>
          <cell r="W496">
            <v>18544.282091842644</v>
          </cell>
          <cell r="X496">
            <v>18544.282085712606</v>
          </cell>
          <cell r="Y496">
            <v>18544.282079641693</v>
          </cell>
          <cell r="Z496">
            <v>18544.282070683472</v>
          </cell>
          <cell r="AA496">
            <v>238347.49387677535</v>
          </cell>
          <cell r="AB496">
            <v>237039.08531695988</v>
          </cell>
          <cell r="AC496">
            <v>229370.57268981513</v>
          </cell>
        </row>
        <row r="497">
          <cell r="A497" t="str">
            <v>CML_EXLO_1</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A498" t="str">
            <v>CML_EXLO_2</v>
          </cell>
          <cell r="M498">
            <v>2000</v>
          </cell>
          <cell r="N498">
            <v>2000</v>
          </cell>
          <cell r="O498">
            <v>166.66666666666663</v>
          </cell>
          <cell r="P498">
            <v>166.66666666666663</v>
          </cell>
          <cell r="Q498">
            <v>166.66666666666663</v>
          </cell>
          <cell r="R498">
            <v>166.66666666666663</v>
          </cell>
          <cell r="S498">
            <v>166.66666666666663</v>
          </cell>
          <cell r="T498">
            <v>166.66666666666663</v>
          </cell>
          <cell r="U498">
            <v>166.66666666666663</v>
          </cell>
          <cell r="V498">
            <v>166.66666666666663</v>
          </cell>
          <cell r="W498">
            <v>166.66666666666663</v>
          </cell>
          <cell r="X498">
            <v>166.66666666666663</v>
          </cell>
          <cell r="Y498">
            <v>166.66666666666663</v>
          </cell>
          <cell r="Z498">
            <v>166.66666666666663</v>
          </cell>
          <cell r="AA498">
            <v>2000</v>
          </cell>
          <cell r="AB498">
            <v>2000</v>
          </cell>
          <cell r="AC498">
            <v>2000</v>
          </cell>
        </row>
        <row r="499">
          <cell r="A499" t="str">
            <v>CML_EXLO_3</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row>
        <row r="500">
          <cell r="A500" t="str">
            <v>CML_EXLO_4</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A501" t="str">
            <v>CML_EXLO_5</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A502" t="str">
            <v>CML_EXLO_6</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A503" t="str">
            <v>CML_EXLO_7</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A504" t="str">
            <v>CML_EXRE_1</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A505" t="str">
            <v>CML_EXRE_2</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row>
        <row r="506">
          <cell r="A506" t="str">
            <v>CML_EXRE_3</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A507" t="str">
            <v>CML_EXRE_4</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A508" t="str">
            <v>CML_EXRE_5</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A509" t="str">
            <v>CML_EXRE_6</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A510" t="str">
            <v>CML_EXRE_7</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A511" t="str">
            <v>CML_OTAX_1</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A512" t="str">
            <v>CML_OTAX_2</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A513" t="str">
            <v>CML_OTAX_3</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A514" t="str">
            <v>CML_OTAX_4</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A515" t="str">
            <v>CML_OTAX_5</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A516" t="str">
            <v>CML_OTAX_6</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A517" t="str">
            <v>CML_OTAX_7</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A518" t="str">
            <v>CML_PENS_1</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A519" t="str">
            <v>CML_PENS_2</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A520" t="str">
            <v>CML_PENS_3</v>
          </cell>
          <cell r="M520">
            <v>47000</v>
          </cell>
          <cell r="N520">
            <v>50000</v>
          </cell>
          <cell r="O520">
            <v>4166.666666666667</v>
          </cell>
          <cell r="P520">
            <v>4166.666666666667</v>
          </cell>
          <cell r="Q520">
            <v>4166.666666666667</v>
          </cell>
          <cell r="R520">
            <v>4166.666666666667</v>
          </cell>
          <cell r="S520">
            <v>4166.666666666667</v>
          </cell>
          <cell r="T520">
            <v>4166.666666666667</v>
          </cell>
          <cell r="U520">
            <v>4166.666666666667</v>
          </cell>
          <cell r="V520">
            <v>4166.666666666667</v>
          </cell>
          <cell r="W520">
            <v>4166.666666666667</v>
          </cell>
          <cell r="X520">
            <v>4166.666666666667</v>
          </cell>
          <cell r="Y520">
            <v>4166.666666666667</v>
          </cell>
          <cell r="Z520">
            <v>4166.666666666667</v>
          </cell>
          <cell r="AA520">
            <v>40000</v>
          </cell>
          <cell r="AB520">
            <v>40000</v>
          </cell>
          <cell r="AC520">
            <v>40000</v>
          </cell>
        </row>
        <row r="521">
          <cell r="A521" t="str">
            <v>CML_PENS_4</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A522" t="str">
            <v>CML_PENS_5</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A523" t="str">
            <v>CML_PENS_6</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A524" t="str">
            <v>CML_PENS_7</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A525" t="str">
            <v>CML_PORT_1</v>
          </cell>
          <cell r="M525">
            <v>1217.337</v>
          </cell>
          <cell r="N525">
            <v>1297.7421088499996</v>
          </cell>
          <cell r="O525">
            <v>108.1451757375</v>
          </cell>
          <cell r="P525">
            <v>108.1451757375</v>
          </cell>
          <cell r="Q525">
            <v>108.1451757375</v>
          </cell>
          <cell r="R525">
            <v>108.1451757375</v>
          </cell>
          <cell r="S525">
            <v>108.1451757375</v>
          </cell>
          <cell r="T525">
            <v>108.1451757375</v>
          </cell>
          <cell r="U525">
            <v>108.1451757375</v>
          </cell>
          <cell r="V525">
            <v>108.1451757375</v>
          </cell>
          <cell r="W525">
            <v>108.1451757375</v>
          </cell>
          <cell r="X525">
            <v>108.1451757375</v>
          </cell>
          <cell r="Y525">
            <v>108.1451757375</v>
          </cell>
          <cell r="Z525">
            <v>108.1451757375</v>
          </cell>
          <cell r="AA525">
            <v>1376.7746032789655</v>
          </cell>
          <cell r="AB525">
            <v>1460.6201766186541</v>
          </cell>
          <cell r="AC525">
            <v>1549.5719453747308</v>
          </cell>
        </row>
        <row r="526">
          <cell r="A526" t="str">
            <v>CML_PORT_2</v>
          </cell>
          <cell r="M526">
            <v>54000.1</v>
          </cell>
          <cell r="N526">
            <v>35999.970500000025</v>
          </cell>
          <cell r="O526">
            <v>2999.9371666666675</v>
          </cell>
          <cell r="P526">
            <v>2999.9371666666675</v>
          </cell>
          <cell r="Q526">
            <v>2999.9371666666675</v>
          </cell>
          <cell r="R526">
            <v>2999.9371666666675</v>
          </cell>
          <cell r="S526">
            <v>2999.9371666666675</v>
          </cell>
          <cell r="T526">
            <v>3000.0406666666677</v>
          </cell>
          <cell r="U526">
            <v>3000.0406666666672</v>
          </cell>
          <cell r="V526">
            <v>3000.0406666666677</v>
          </cell>
          <cell r="W526">
            <v>3000.0406666666677</v>
          </cell>
          <cell r="X526">
            <v>3000.0406666666677</v>
          </cell>
          <cell r="Y526">
            <v>3000.0406666666677</v>
          </cell>
          <cell r="Z526">
            <v>3000.0406666666677</v>
          </cell>
          <cell r="AA526">
            <v>36400.514985000038</v>
          </cell>
          <cell r="AB526">
            <v>35800.198774150012</v>
          </cell>
          <cell r="AC526">
            <v>35799.825323424557</v>
          </cell>
        </row>
        <row r="527">
          <cell r="A527" t="str">
            <v>CML_PORT_3</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A528" t="str">
            <v>CML_PORT_4</v>
          </cell>
          <cell r="M528">
            <v>12076.429587890001</v>
          </cell>
          <cell r="N528">
            <v>12793.692464533082</v>
          </cell>
          <cell r="O528">
            <v>1066.0547887110897</v>
          </cell>
          <cell r="P528">
            <v>1065.0197887110899</v>
          </cell>
          <cell r="Q528">
            <v>1065.0197887110899</v>
          </cell>
          <cell r="R528">
            <v>1065.0197887110899</v>
          </cell>
          <cell r="S528">
            <v>1065.0197887110899</v>
          </cell>
          <cell r="T528">
            <v>1065.0197887110899</v>
          </cell>
          <cell r="U528">
            <v>1067.08978871109</v>
          </cell>
          <cell r="V528">
            <v>1067.08978871109</v>
          </cell>
          <cell r="W528">
            <v>1067.08978871109</v>
          </cell>
          <cell r="X528">
            <v>1067.08978871109</v>
          </cell>
          <cell r="Y528">
            <v>1067.08978871109</v>
          </cell>
          <cell r="Z528">
            <v>1067.08978871109</v>
          </cell>
          <cell r="AA528">
            <v>13423.572014963951</v>
          </cell>
          <cell r="AB528">
            <v>14062.27841716595</v>
          </cell>
          <cell r="AC528">
            <v>14752.833730332219</v>
          </cell>
        </row>
        <row r="529">
          <cell r="A529" t="str">
            <v>CML_PORT_5</v>
          </cell>
          <cell r="M529">
            <v>5000.2728859999988</v>
          </cell>
          <cell r="N529">
            <v>5174.8906902137924</v>
          </cell>
          <cell r="O529">
            <v>431.10041871052442</v>
          </cell>
          <cell r="P529">
            <v>431.16035349052447</v>
          </cell>
          <cell r="Q529">
            <v>431.19781272802436</v>
          </cell>
          <cell r="R529">
            <v>431.25774750802441</v>
          </cell>
          <cell r="S529">
            <v>431.25774750802441</v>
          </cell>
          <cell r="T529">
            <v>431.25774750802441</v>
          </cell>
          <cell r="U529">
            <v>431.25774750802441</v>
          </cell>
          <cell r="V529">
            <v>431.28022305052434</v>
          </cell>
          <cell r="W529">
            <v>431.28022305052434</v>
          </cell>
          <cell r="X529">
            <v>431.28022305052434</v>
          </cell>
          <cell r="Y529">
            <v>431.28022305052434</v>
          </cell>
          <cell r="Z529">
            <v>431.28022305052434</v>
          </cell>
          <cell r="AA529">
            <v>5330.2485433077054</v>
          </cell>
          <cell r="AB529">
            <v>5490.4284959732686</v>
          </cell>
          <cell r="AC529">
            <v>5655.2136978557364</v>
          </cell>
        </row>
        <row r="530">
          <cell r="A530" t="str">
            <v>CML_PORT_6</v>
          </cell>
          <cell r="M530">
            <v>240</v>
          </cell>
          <cell r="N530">
            <v>256.72140000000002</v>
          </cell>
          <cell r="O530">
            <v>21.393449999999998</v>
          </cell>
          <cell r="P530">
            <v>21.393449999999998</v>
          </cell>
          <cell r="Q530">
            <v>21.393449999999998</v>
          </cell>
          <cell r="R530">
            <v>21.393449999999998</v>
          </cell>
          <cell r="S530">
            <v>21.393449999999998</v>
          </cell>
          <cell r="T530">
            <v>21.393449999999998</v>
          </cell>
          <cell r="U530">
            <v>21.393449999999998</v>
          </cell>
          <cell r="V530">
            <v>21.393449999999998</v>
          </cell>
          <cell r="W530">
            <v>21.393449999999998</v>
          </cell>
          <cell r="X530">
            <v>21.393449999999998</v>
          </cell>
          <cell r="Y530">
            <v>21.393449999999998</v>
          </cell>
          <cell r="Z530">
            <v>21.393449999999998</v>
          </cell>
          <cell r="AA530">
            <v>255.85199999999998</v>
          </cell>
          <cell r="AB530">
            <v>263.52755999999999</v>
          </cell>
          <cell r="AC530">
            <v>271.43338679999999</v>
          </cell>
        </row>
        <row r="531">
          <cell r="A531" t="str">
            <v>CML_PORT_7</v>
          </cell>
          <cell r="M531">
            <v>13499.6</v>
          </cell>
          <cell r="N531">
            <v>16185.743808731995</v>
          </cell>
          <cell r="O531">
            <v>1167.6869840610009</v>
          </cell>
          <cell r="P531">
            <v>1167.6869840610009</v>
          </cell>
          <cell r="Q531">
            <v>1167.6869840610009</v>
          </cell>
          <cell r="R531">
            <v>1374.6869840610007</v>
          </cell>
          <cell r="S531">
            <v>1374.6869840610007</v>
          </cell>
          <cell r="T531">
            <v>1374.6869840610007</v>
          </cell>
          <cell r="U531">
            <v>1426.4369840610009</v>
          </cell>
          <cell r="V531">
            <v>1426.4369840610009</v>
          </cell>
          <cell r="W531">
            <v>1374.6869840610007</v>
          </cell>
          <cell r="X531">
            <v>1478.1869840610009</v>
          </cell>
          <cell r="Y531">
            <v>1426.4369840610009</v>
          </cell>
          <cell r="Z531">
            <v>1426.4369840610009</v>
          </cell>
          <cell r="AA531">
            <v>17117.266355999996</v>
          </cell>
          <cell r="AB531">
            <v>18205.619209370994</v>
          </cell>
          <cell r="AC531">
            <v>19338.877504504799</v>
          </cell>
        </row>
        <row r="532">
          <cell r="A532" t="str">
            <v>CML_SACO_1</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A533" t="str">
            <v>CML_SACO_2</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A534" t="str">
            <v>CML_SACO_3</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A535" t="str">
            <v>CML_SACO_4</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A536" t="str">
            <v>CML_SACO_5</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A537" t="str">
            <v>CML_SACO_6</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A538" t="str">
            <v>CML_SACO_7</v>
          </cell>
          <cell r="M538">
            <v>2250</v>
          </cell>
          <cell r="N538">
            <v>4500</v>
          </cell>
          <cell r="O538">
            <v>375</v>
          </cell>
          <cell r="P538">
            <v>300</v>
          </cell>
          <cell r="Q538">
            <v>300</v>
          </cell>
          <cell r="R538">
            <v>425</v>
          </cell>
          <cell r="S538">
            <v>425</v>
          </cell>
          <cell r="T538">
            <v>450</v>
          </cell>
          <cell r="U538">
            <v>300</v>
          </cell>
          <cell r="V538">
            <v>300</v>
          </cell>
          <cell r="W538">
            <v>375</v>
          </cell>
          <cell r="X538">
            <v>325</v>
          </cell>
          <cell r="Y538">
            <v>300</v>
          </cell>
          <cell r="Z538">
            <v>625</v>
          </cell>
          <cell r="AA538">
            <v>4950</v>
          </cell>
          <cell r="AB538">
            <v>5321.25</v>
          </cell>
          <cell r="AC538">
            <v>5587.3125</v>
          </cell>
        </row>
        <row r="539">
          <cell r="A539" t="str">
            <v>CML_SNE_1</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A540" t="str">
            <v>CML_SNE_2</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A541" t="str">
            <v>CML_SNE_3</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A542" t="str">
            <v>CML_SNE_4</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A543" t="str">
            <v>CML_SNE_5</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A544" t="str">
            <v>CML_SNE_6</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A545" t="str">
            <v>CML_SNE_7</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A546" t="str">
            <v>CML_SNEL_1</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A547" t="str">
            <v>CML_SNEL_2</v>
          </cell>
          <cell r="M547">
            <v>8000</v>
          </cell>
          <cell r="N547">
            <v>12000</v>
          </cell>
          <cell r="O547">
            <v>1000</v>
          </cell>
          <cell r="P547">
            <v>1000</v>
          </cell>
          <cell r="Q547">
            <v>1000</v>
          </cell>
          <cell r="R547">
            <v>1000</v>
          </cell>
          <cell r="S547">
            <v>1000</v>
          </cell>
          <cell r="T547">
            <v>1000</v>
          </cell>
          <cell r="U547">
            <v>1000</v>
          </cell>
          <cell r="V547">
            <v>1000</v>
          </cell>
          <cell r="W547">
            <v>1000</v>
          </cell>
          <cell r="X547">
            <v>1000</v>
          </cell>
          <cell r="Y547">
            <v>1000</v>
          </cell>
          <cell r="Z547">
            <v>1000</v>
          </cell>
          <cell r="AA547">
            <v>10000</v>
          </cell>
          <cell r="AB547">
            <v>10000</v>
          </cell>
          <cell r="AC547">
            <v>10000</v>
          </cell>
        </row>
        <row r="548">
          <cell r="A548" t="str">
            <v>CML_SNEL_3</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A549" t="str">
            <v>CML_SNEL_4</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A550" t="str">
            <v>CML_SNEL_5</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A551" t="str">
            <v>CML_SNEL_6</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A552" t="str">
            <v>CML_SNEL_7</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A553" t="str">
            <v>CML_TACC_1</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A554" t="str">
            <v>CML_TACC_2</v>
          </cell>
          <cell r="M554">
            <v>6529</v>
          </cell>
          <cell r="N554">
            <v>11255</v>
          </cell>
          <cell r="O554">
            <v>937.91666666666697</v>
          </cell>
          <cell r="P554">
            <v>937.91666666666663</v>
          </cell>
          <cell r="Q554">
            <v>937.91666666666663</v>
          </cell>
          <cell r="R554">
            <v>937.91666666666663</v>
          </cell>
          <cell r="S554">
            <v>937.91666666666663</v>
          </cell>
          <cell r="T554">
            <v>937.91666666666663</v>
          </cell>
          <cell r="U554">
            <v>937.91666666666663</v>
          </cell>
          <cell r="V554">
            <v>937.91666666666663</v>
          </cell>
          <cell r="W554">
            <v>937.91666666666663</v>
          </cell>
          <cell r="X554">
            <v>937.91666666666663</v>
          </cell>
          <cell r="Y554">
            <v>937.91666666666663</v>
          </cell>
          <cell r="Z554">
            <v>937.91666666666663</v>
          </cell>
          <cell r="AA554">
            <v>9729</v>
          </cell>
          <cell r="AB554">
            <v>9213.25</v>
          </cell>
          <cell r="AC554">
            <v>8471.1125000000029</v>
          </cell>
        </row>
        <row r="555">
          <cell r="A555" t="str">
            <v>CML_TACC_3</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A556" t="str">
            <v>CML_TACC_4</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A557" t="str">
            <v>CML_TACC_5</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A558" t="str">
            <v>CML_TACC_6</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A559" t="str">
            <v>CML_TACC_7</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A560" t="str">
            <v>CML_BL0210_1_ALAN_AFA</v>
          </cell>
          <cell r="M560">
            <v>13951.349795473885</v>
          </cell>
          <cell r="N560">
            <v>13951.349795473892</v>
          </cell>
          <cell r="O560">
            <v>1162.6124829561572</v>
          </cell>
          <cell r="P560">
            <v>1162.6124829561572</v>
          </cell>
          <cell r="Q560">
            <v>1162.6124829561572</v>
          </cell>
          <cell r="R560">
            <v>1162.6124829561572</v>
          </cell>
          <cell r="S560">
            <v>1162.6124829561572</v>
          </cell>
          <cell r="T560">
            <v>1162.6124829561572</v>
          </cell>
          <cell r="U560">
            <v>1162.6124829561572</v>
          </cell>
          <cell r="V560">
            <v>1162.6124829561572</v>
          </cell>
          <cell r="W560">
            <v>1162.6124829561572</v>
          </cell>
          <cell r="X560">
            <v>1162.6124829561572</v>
          </cell>
          <cell r="Y560">
            <v>1162.6124829561572</v>
          </cell>
          <cell r="Z560">
            <v>1162.6124829561572</v>
          </cell>
          <cell r="AA560">
            <v>13951.349795473892</v>
          </cell>
          <cell r="AB560">
            <v>13951.34979547389</v>
          </cell>
          <cell r="AC560">
            <v>9464.9081265766636</v>
          </cell>
        </row>
        <row r="561">
          <cell r="A561" t="str">
            <v>CML_BL0310a_6_ALAN_AFA</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A562" t="str">
            <v>CML_BL0310b_1_ALAN_AFA</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A563" t="str">
            <v>CML_BL0310b_1_AUC_AFA</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A564" t="str">
            <v>CML_BL0310b_1_INVE_AFA</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A565" t="str">
            <v>CML_BL0310b_3_ALAN_AFA</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A566" t="str">
            <v>CML_BL0310b_3_AUC_AFA</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A567" t="str">
            <v>CML_BL0310b_3_INVE_AFA</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A568" t="str">
            <v>CML_BL0310b_5_INVE_AFA</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row>
        <row r="569">
          <cell r="A569" t="str">
            <v>CML_BL0310c_1_ALAN_AFA</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A570" t="str">
            <v>CML_BL0310c_1_INVE_AFA</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A571" t="str">
            <v>CML_BL0320_1_ALAN_AFA</v>
          </cell>
          <cell r="M571">
            <v>22274.864997348082</v>
          </cell>
          <cell r="N571">
            <v>18474.284332121722</v>
          </cell>
          <cell r="O571">
            <v>1539.5236943428938</v>
          </cell>
          <cell r="P571">
            <v>1539.5236943428938</v>
          </cell>
          <cell r="Q571">
            <v>1539.5236943428938</v>
          </cell>
          <cell r="R571">
            <v>1539.5236943428938</v>
          </cell>
          <cell r="S571">
            <v>1539.5236943428938</v>
          </cell>
          <cell r="T571">
            <v>1539.5236943428938</v>
          </cell>
          <cell r="U571">
            <v>1539.5236943428938</v>
          </cell>
          <cell r="V571">
            <v>1539.5236943428938</v>
          </cell>
          <cell r="W571">
            <v>1539.5236943428938</v>
          </cell>
          <cell r="X571">
            <v>1539.5236943428938</v>
          </cell>
          <cell r="Y571">
            <v>1539.5236943428938</v>
          </cell>
          <cell r="Z571">
            <v>1539.5236943428938</v>
          </cell>
          <cell r="AA571">
            <v>14854.593700007879</v>
          </cell>
          <cell r="AB571">
            <v>8363.5298619196528</v>
          </cell>
          <cell r="AC571">
            <v>1469.8241753227503</v>
          </cell>
        </row>
        <row r="572">
          <cell r="A572" t="str">
            <v>CML_BL0320_1_INVE_AFA</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A573" t="str">
            <v>CML_BL0320_2_INVE_AFA</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A574" t="str">
            <v>CML_BL0320_3_ALAN_AFA</v>
          </cell>
          <cell r="M574">
            <v>23.944727341</v>
          </cell>
          <cell r="N574">
            <v>23.944727341</v>
          </cell>
          <cell r="O574">
            <v>1.995393945</v>
          </cell>
          <cell r="P574">
            <v>1.995393945</v>
          </cell>
          <cell r="Q574">
            <v>1.995393945</v>
          </cell>
          <cell r="R574">
            <v>1.995393945</v>
          </cell>
          <cell r="S574">
            <v>1.995393945</v>
          </cell>
          <cell r="T574">
            <v>1.995393945</v>
          </cell>
          <cell r="U574">
            <v>1.995393945</v>
          </cell>
          <cell r="V574">
            <v>1.995393945</v>
          </cell>
          <cell r="W574">
            <v>1.995393945</v>
          </cell>
          <cell r="X574">
            <v>1.995393945</v>
          </cell>
          <cell r="Y574">
            <v>1.995393945</v>
          </cell>
          <cell r="Z574">
            <v>1.995393945</v>
          </cell>
          <cell r="AA574">
            <v>23.944727341</v>
          </cell>
          <cell r="AB574">
            <v>23.944727341</v>
          </cell>
          <cell r="AC574">
            <v>16.732700645000001</v>
          </cell>
        </row>
        <row r="575">
          <cell r="A575" t="str">
            <v>CML_BL0320_3_AUC_AFA</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A576" t="str">
            <v>CML_BL0320_3_INVE_AFA</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A577" t="str">
            <v>CML_BL0320_4_ALAN_AFA</v>
          </cell>
          <cell r="M577">
            <v>7474.5801324607446</v>
          </cell>
          <cell r="N577">
            <v>8112.3591379172676</v>
          </cell>
          <cell r="O577">
            <v>654.76957779410577</v>
          </cell>
          <cell r="P577">
            <v>654.76957779410577</v>
          </cell>
          <cell r="Q577">
            <v>654.76957779410577</v>
          </cell>
          <cell r="R577">
            <v>665.39975293577243</v>
          </cell>
          <cell r="S577">
            <v>665.39975293577243</v>
          </cell>
          <cell r="T577">
            <v>665.39975293577243</v>
          </cell>
          <cell r="U577">
            <v>681.34501564827235</v>
          </cell>
          <cell r="V577">
            <v>681.34501564827235</v>
          </cell>
          <cell r="W577">
            <v>681.34501564827235</v>
          </cell>
          <cell r="X577">
            <v>702.60536593160566</v>
          </cell>
          <cell r="Y577">
            <v>702.60536593160566</v>
          </cell>
          <cell r="Z577">
            <v>702.60536593160566</v>
          </cell>
          <cell r="AA577">
            <v>8430.9178586890048</v>
          </cell>
          <cell r="AB577">
            <v>8430.9178586890048</v>
          </cell>
          <cell r="AC577">
            <v>7240.0167150890102</v>
          </cell>
        </row>
        <row r="578">
          <cell r="A578" t="str">
            <v>CML_BL0320_4_AUC_AFA</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A579" t="str">
            <v>CML_BL0320_4_INVE_AFA</v>
          </cell>
          <cell r="M579">
            <v>4998.1400000000003</v>
          </cell>
          <cell r="N579">
            <v>5086.6816666666691</v>
          </cell>
          <cell r="O579">
            <v>416.51166666666671</v>
          </cell>
          <cell r="P579">
            <v>416.51166666666671</v>
          </cell>
          <cell r="Q579">
            <v>416.51166666666671</v>
          </cell>
          <cell r="R579">
            <v>416.51166666666671</v>
          </cell>
          <cell r="S579">
            <v>416.51166666666671</v>
          </cell>
          <cell r="T579">
            <v>416.51166666666666</v>
          </cell>
          <cell r="U579">
            <v>416.51166666666666</v>
          </cell>
          <cell r="V579">
            <v>416.51166666666666</v>
          </cell>
          <cell r="W579">
            <v>416.51166666666666</v>
          </cell>
          <cell r="X579">
            <v>416.51166666666666</v>
          </cell>
          <cell r="Y579">
            <v>416.51166666666666</v>
          </cell>
          <cell r="Z579">
            <v>505.05333333333306</v>
          </cell>
          <cell r="AA579">
            <v>16998.14</v>
          </cell>
          <cell r="AB579">
            <v>26703.74</v>
          </cell>
          <cell r="AC579">
            <v>40478.74</v>
          </cell>
        </row>
        <row r="580">
          <cell r="A580" t="str">
            <v>CML_BL0320_5_ALAN_AFA</v>
          </cell>
          <cell r="M580">
            <v>644863.88990195526</v>
          </cell>
          <cell r="N580">
            <v>716028.46713850647</v>
          </cell>
          <cell r="O580">
            <v>59459.757590536836</v>
          </cell>
          <cell r="P580">
            <v>59459.757590536836</v>
          </cell>
          <cell r="Q580">
            <v>59459.757590536836</v>
          </cell>
          <cell r="R580">
            <v>59564.398259374524</v>
          </cell>
          <cell r="S580">
            <v>59564.398259374524</v>
          </cell>
          <cell r="T580">
            <v>59564.398259374524</v>
          </cell>
          <cell r="U580">
            <v>59721.359262631042</v>
          </cell>
          <cell r="V580">
            <v>59721.359262631042</v>
          </cell>
          <cell r="W580">
            <v>59721.359262631042</v>
          </cell>
          <cell r="X580">
            <v>59930.640600306404</v>
          </cell>
          <cell r="Y580">
            <v>59930.640600306404</v>
          </cell>
          <cell r="Z580">
            <v>59930.640600306404</v>
          </cell>
          <cell r="AA580">
            <v>642953.80499264656</v>
          </cell>
          <cell r="AB580">
            <v>589797.82739392621</v>
          </cell>
          <cell r="AC580">
            <v>524629.4246582156</v>
          </cell>
        </row>
        <row r="581">
          <cell r="A581" t="str">
            <v>CML_BL0320_5_AUC_AFA</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A582" t="str">
            <v>CML_BL0320_5_INVE_AFA</v>
          </cell>
          <cell r="M582">
            <v>36810.548714320874</v>
          </cell>
          <cell r="N582">
            <v>62928.99462607022</v>
          </cell>
          <cell r="O582">
            <v>3356.9409806473586</v>
          </cell>
          <cell r="P582">
            <v>3715.405732894907</v>
          </cell>
          <cell r="Q582">
            <v>4221.300014121085</v>
          </cell>
          <cell r="R582">
            <v>4571.1395293625401</v>
          </cell>
          <cell r="S582">
            <v>4828.8014873563943</v>
          </cell>
          <cell r="T582">
            <v>5194.4712820026871</v>
          </cell>
          <cell r="U582">
            <v>5472.226887102106</v>
          </cell>
          <cell r="V582">
            <v>5699.2539926163863</v>
          </cell>
          <cell r="W582">
            <v>5942.9670191833029</v>
          </cell>
          <cell r="X582">
            <v>6397.3389144387238</v>
          </cell>
          <cell r="Y582">
            <v>6574.2122488465839</v>
          </cell>
          <cell r="Z582">
            <v>6954.9365374981617</v>
          </cell>
          <cell r="AA582">
            <v>141452.35454384328</v>
          </cell>
          <cell r="AB582">
            <v>179666.64838064316</v>
          </cell>
          <cell r="AC582">
            <v>218722.16864264314</v>
          </cell>
        </row>
        <row r="583">
          <cell r="A583" t="str">
            <v>CML_BL0320_1_AUC_AFA</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A584" t="str">
            <v>CML_BL0330a_1_ALAN_AFA</v>
          </cell>
          <cell r="M584">
            <v>4945.9172419805809</v>
          </cell>
          <cell r="N584">
            <v>4831.3719434937811</v>
          </cell>
          <cell r="O584">
            <v>402.61432862498134</v>
          </cell>
          <cell r="P584">
            <v>402.61432862498134</v>
          </cell>
          <cell r="Q584">
            <v>402.61432862498134</v>
          </cell>
          <cell r="R584">
            <v>402.61432862498134</v>
          </cell>
          <cell r="S584">
            <v>402.61432862498134</v>
          </cell>
          <cell r="T584">
            <v>402.61432862498134</v>
          </cell>
          <cell r="U584">
            <v>402.61432862498134</v>
          </cell>
          <cell r="V584">
            <v>402.61432862498134</v>
          </cell>
          <cell r="W584">
            <v>402.61432862498134</v>
          </cell>
          <cell r="X584">
            <v>402.61432862498134</v>
          </cell>
          <cell r="Y584">
            <v>402.61432862498134</v>
          </cell>
          <cell r="Z584">
            <v>402.61432862498134</v>
          </cell>
          <cell r="AA584">
            <v>4545.2744397478773</v>
          </cell>
          <cell r="AB584">
            <v>4228.2897683527535</v>
          </cell>
          <cell r="AC584">
            <v>3894.1081337043397</v>
          </cell>
        </row>
        <row r="585">
          <cell r="A585" t="str">
            <v>CML_BL0330a_1_AUC_AFA</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A586" t="str">
            <v>CML_BL0330a_1_INVE_AFA</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A587" t="str">
            <v>CML_BL0330a_2_INVE_AFA</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A588" t="str">
            <v>CML_BL0330b_1_ALAN_AFA</v>
          </cell>
          <cell r="M588">
            <v>17.839759334492509</v>
          </cell>
          <cell r="N588">
            <v>30.875919185902504</v>
          </cell>
          <cell r="O588">
            <v>2.1384546037782091</v>
          </cell>
          <cell r="P588">
            <v>2.1384546037782091</v>
          </cell>
          <cell r="Q588">
            <v>2.1384546037782091</v>
          </cell>
          <cell r="R588">
            <v>2.3557239346350425</v>
          </cell>
          <cell r="S588">
            <v>2.3557239346350425</v>
          </cell>
          <cell r="T588">
            <v>2.3557239346350425</v>
          </cell>
          <cell r="U588">
            <v>2.6816279309202922</v>
          </cell>
          <cell r="V588">
            <v>2.6816279309202922</v>
          </cell>
          <cell r="W588">
            <v>2.6816279309202922</v>
          </cell>
          <cell r="X588">
            <v>3.1161665926339586</v>
          </cell>
          <cell r="Y588">
            <v>3.1161665926339586</v>
          </cell>
          <cell r="Z588">
            <v>3.1161665926339586</v>
          </cell>
          <cell r="AA588">
            <v>37.339453657062052</v>
          </cell>
          <cell r="AB588">
            <v>37.175817293425688</v>
          </cell>
          <cell r="AC588">
            <v>34.895817293425694</v>
          </cell>
        </row>
        <row r="589">
          <cell r="A589" t="str">
            <v>CML_BL0320_4_ALAN_AUAN</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A590" t="str">
            <v>CML_BL0210_1_ALAN_RBW</v>
          </cell>
          <cell r="M590">
            <v>85763.658871192791</v>
          </cell>
          <cell r="N590">
            <v>71812.309075718906</v>
          </cell>
          <cell r="O590">
            <v>84601.046388236617</v>
          </cell>
          <cell r="P590">
            <v>83438.433905280486</v>
          </cell>
          <cell r="Q590">
            <v>82275.821422324283</v>
          </cell>
          <cell r="R590">
            <v>81113.208939368182</v>
          </cell>
          <cell r="S590">
            <v>79950.596456411964</v>
          </cell>
          <cell r="T590">
            <v>78787.983973455848</v>
          </cell>
          <cell r="U590">
            <v>77625.371490499689</v>
          </cell>
          <cell r="V590">
            <v>76462.759007543573</v>
          </cell>
          <cell r="W590">
            <v>75300.146524587326</v>
          </cell>
          <cell r="X590">
            <v>74137.53404163121</v>
          </cell>
          <cell r="Y590">
            <v>72974.921558675051</v>
          </cell>
          <cell r="Z590">
            <v>71812.309075718906</v>
          </cell>
          <cell r="AA590">
            <v>57860.959280245021</v>
          </cell>
          <cell r="AB590">
            <v>43909.609484771114</v>
          </cell>
          <cell r="AC590">
            <v>34444.701358194448</v>
          </cell>
        </row>
        <row r="591">
          <cell r="A591" t="str">
            <v>CML_BL0210_1_INVE_RBW</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A592" t="str">
            <v>CML_BL0210_2_ALAN_RBW</v>
          </cell>
          <cell r="M592">
            <v>370.80913979040423</v>
          </cell>
          <cell r="N592">
            <v>263.62754958080848</v>
          </cell>
          <cell r="O592">
            <v>361.87734060627122</v>
          </cell>
          <cell r="P592">
            <v>352.94554142213826</v>
          </cell>
          <cell r="Q592">
            <v>344.01374223800531</v>
          </cell>
          <cell r="R592">
            <v>335.08194305387235</v>
          </cell>
          <cell r="S592">
            <v>326.15014386973934</v>
          </cell>
          <cell r="T592">
            <v>317.21834468560638</v>
          </cell>
          <cell r="U592">
            <v>308.28654550147337</v>
          </cell>
          <cell r="V592">
            <v>299.35474631734041</v>
          </cell>
          <cell r="W592">
            <v>290.4229471332074</v>
          </cell>
          <cell r="X592">
            <v>281.49114794907439</v>
          </cell>
          <cell r="Y592">
            <v>272.55934876494143</v>
          </cell>
          <cell r="Z592">
            <v>263.62754958080848</v>
          </cell>
          <cell r="AA592">
            <v>156.44595937121267</v>
          </cell>
          <cell r="AB592">
            <v>49.264369161616884</v>
          </cell>
          <cell r="AC592">
            <v>0</v>
          </cell>
        </row>
        <row r="593">
          <cell r="A593" t="str">
            <v>CML_BL0210_2_INVE_RBW</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A594" t="str">
            <v>CML_BL0210_3_ALAN_RBW</v>
          </cell>
          <cell r="M594">
            <v>4531.6418465604593</v>
          </cell>
          <cell r="N594">
            <v>3090.9864964542526</v>
          </cell>
          <cell r="O594">
            <v>4411.5872340516107</v>
          </cell>
          <cell r="P594">
            <v>4291.5326215427558</v>
          </cell>
          <cell r="Q594">
            <v>4171.4780090339073</v>
          </cell>
          <cell r="R594">
            <v>4051.4233965250583</v>
          </cell>
          <cell r="S594">
            <v>3931.3687840162065</v>
          </cell>
          <cell r="T594">
            <v>3811.3141715073557</v>
          </cell>
          <cell r="U594">
            <v>3691.2595589985049</v>
          </cell>
          <cell r="V594">
            <v>3571.204946489654</v>
          </cell>
          <cell r="W594">
            <v>3451.1503339808028</v>
          </cell>
          <cell r="X594">
            <v>3331.0957214719533</v>
          </cell>
          <cell r="Y594">
            <v>3211.0411089631025</v>
          </cell>
          <cell r="Z594">
            <v>3090.9864964542521</v>
          </cell>
          <cell r="AA594">
            <v>1650.3311463480459</v>
          </cell>
          <cell r="AB594">
            <v>209.6757962418381</v>
          </cell>
          <cell r="AC594">
            <v>0.25691375000000011</v>
          </cell>
        </row>
        <row r="595">
          <cell r="A595" t="str">
            <v>CML_BL0210_3_INVE_RBW</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A596" t="str">
            <v>CML_BL0210_4_ALAN_RBW</v>
          </cell>
          <cell r="M596">
            <v>4531.6418465604611</v>
          </cell>
          <cell r="N596">
            <v>3090.9864964542517</v>
          </cell>
          <cell r="O596">
            <v>4411.5872340516089</v>
          </cell>
          <cell r="P596">
            <v>4291.532621542754</v>
          </cell>
          <cell r="Q596">
            <v>4171.4780090339045</v>
          </cell>
          <cell r="R596">
            <v>4051.423396525061</v>
          </cell>
          <cell r="S596">
            <v>3931.3687840162083</v>
          </cell>
          <cell r="T596">
            <v>3811.3141715073584</v>
          </cell>
          <cell r="U596">
            <v>3691.259558998509</v>
          </cell>
          <cell r="V596">
            <v>3571.2049464896504</v>
          </cell>
          <cell r="W596">
            <v>3451.150333980806</v>
          </cell>
          <cell r="X596">
            <v>3331.0957214719538</v>
          </cell>
          <cell r="Y596">
            <v>3211.0411089631029</v>
          </cell>
          <cell r="Z596">
            <v>3090.9864964542517</v>
          </cell>
          <cell r="AA596">
            <v>1650.3311463480456</v>
          </cell>
          <cell r="AB596">
            <v>209.67579624183838</v>
          </cell>
          <cell r="AC596">
            <v>0.25691375000000011</v>
          </cell>
        </row>
        <row r="597">
          <cell r="A597" t="str">
            <v>CML_BL0210_4_INVE_RBW</v>
          </cell>
          <cell r="M597">
            <v>276565.28000000003</v>
          </cell>
          <cell r="N597">
            <v>322273.07666666672</v>
          </cell>
          <cell r="O597">
            <v>272609.39499999996</v>
          </cell>
          <cell r="P597">
            <v>266817.01</v>
          </cell>
          <cell r="Q597">
            <v>264195.875</v>
          </cell>
          <cell r="R597">
            <v>261961.52333333332</v>
          </cell>
          <cell r="S597">
            <v>256054.17166666666</v>
          </cell>
          <cell r="T597">
            <v>250146.82</v>
          </cell>
          <cell r="U597">
            <v>249657.1433333334</v>
          </cell>
          <cell r="V597">
            <v>243657.96666666662</v>
          </cell>
          <cell r="W597">
            <v>240830.04</v>
          </cell>
          <cell r="X597">
            <v>242000.68</v>
          </cell>
          <cell r="Y597">
            <v>235825.32</v>
          </cell>
          <cell r="Z597">
            <v>322273.07666666672</v>
          </cell>
          <cell r="AA597">
            <v>342524.55666666682</v>
          </cell>
          <cell r="AB597">
            <v>340944.63666666689</v>
          </cell>
          <cell r="AC597">
            <v>301826.9166666668</v>
          </cell>
        </row>
        <row r="598">
          <cell r="A598" t="str">
            <v>CML_BL0210_5_ALAN_RBW</v>
          </cell>
          <cell r="M598">
            <v>15266.807687551538</v>
          </cell>
          <cell r="N598">
            <v>17610.237910103071</v>
          </cell>
          <cell r="O598">
            <v>15550.304121347499</v>
          </cell>
          <cell r="P598">
            <v>15304.537063643464</v>
          </cell>
          <cell r="Q598">
            <v>15058.770005939423</v>
          </cell>
          <cell r="R598">
            <v>15871.529931235382</v>
          </cell>
          <cell r="S598">
            <v>15625.762873531341</v>
          </cell>
          <cell r="T598">
            <v>15379.995815827304</v>
          </cell>
          <cell r="U598">
            <v>16722.019232623268</v>
          </cell>
          <cell r="V598">
            <v>16476.252174919227</v>
          </cell>
          <cell r="W598">
            <v>16230.485117215192</v>
          </cell>
          <cell r="X598">
            <v>18101.772025511153</v>
          </cell>
          <cell r="Y598">
            <v>17856.004967807112</v>
          </cell>
          <cell r="Z598">
            <v>17610.237910103071</v>
          </cell>
          <cell r="AA598">
            <v>14661.033217654607</v>
          </cell>
          <cell r="AB598">
            <v>11711.828525206143</v>
          </cell>
          <cell r="AC598">
            <v>10613.439453750001</v>
          </cell>
        </row>
        <row r="599">
          <cell r="A599" t="str">
            <v>CML_BL0210_6_ALAN_RBW</v>
          </cell>
          <cell r="M599">
            <v>786.02246776760342</v>
          </cell>
          <cell r="N599">
            <v>579.6065805352066</v>
          </cell>
          <cell r="O599">
            <v>768.82114383156988</v>
          </cell>
          <cell r="P599">
            <v>751.61981989553726</v>
          </cell>
          <cell r="Q599">
            <v>734.41849595950407</v>
          </cell>
          <cell r="R599">
            <v>717.21717202347088</v>
          </cell>
          <cell r="S599">
            <v>700.01584808743792</v>
          </cell>
          <cell r="T599">
            <v>682.81452415140461</v>
          </cell>
          <cell r="U599">
            <v>665.61320021537165</v>
          </cell>
          <cell r="V599">
            <v>648.4118762793388</v>
          </cell>
          <cell r="W599">
            <v>631.21055234330572</v>
          </cell>
          <cell r="X599">
            <v>614.00922840727253</v>
          </cell>
          <cell r="Y599">
            <v>596.80790447123923</v>
          </cell>
          <cell r="Z599">
            <v>579.6065805352066</v>
          </cell>
          <cell r="AA599">
            <v>373.19069330280951</v>
          </cell>
          <cell r="AB599">
            <v>166.77480607041264</v>
          </cell>
          <cell r="AC599">
            <v>28.16962375</v>
          </cell>
        </row>
        <row r="600">
          <cell r="A600" t="str">
            <v>CML_BL0310a_1_ALAN_RBW</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A601" t="str">
            <v>CML_BL0310a_6_ALAN_RBW</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A602" t="str">
            <v>CML_BL0310b_1_ALAN_RBW</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A603" t="str">
            <v>CML_BL0310b_1_AUC_RBW</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A604" t="str">
            <v>CML_BL0310b_1_INVE_RBW</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A605" t="str">
            <v>CML_BL0310b_3_ALAN_RBW</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A606" t="str">
            <v>CML_BL0310b_3_AUC_RBW</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A607" t="str">
            <v>CML_BL0310b_3_INVE_RBW</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A608" t="str">
            <v>CML_BL0310b_5_INVE_RBW</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row>
        <row r="609">
          <cell r="A609" t="str">
            <v>CML_BL0310c_1_ALAN_RBW</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A610" t="str">
            <v>CML_BL0310c_1_INVE_RBW</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A611" t="str">
            <v>CML_BL0320_1_ALAN_RBW</v>
          </cell>
          <cell r="M611">
            <v>45530.478562617987</v>
          </cell>
          <cell r="N611">
            <v>27056.194230682271</v>
          </cell>
          <cell r="O611">
            <v>43990.954868319081</v>
          </cell>
          <cell r="P611">
            <v>42451.431174100202</v>
          </cell>
          <cell r="Q611">
            <v>40911.907479691312</v>
          </cell>
          <cell r="R611">
            <v>39372.383785372404</v>
          </cell>
          <cell r="S611">
            <v>37832.860091053532</v>
          </cell>
          <cell r="T611">
            <v>36293.336396654602</v>
          </cell>
          <cell r="U611">
            <v>34753.812702335723</v>
          </cell>
          <cell r="V611">
            <v>33214.289007926847</v>
          </cell>
          <cell r="W611">
            <v>31674.765313607932</v>
          </cell>
          <cell r="X611">
            <v>30135.241619299046</v>
          </cell>
          <cell r="Y611">
            <v>28595.71792499016</v>
          </cell>
          <cell r="Z611">
            <v>27056.194230682271</v>
          </cell>
          <cell r="AA611">
            <v>12201.600530579379</v>
          </cell>
          <cell r="AB611">
            <v>3838.0706687807474</v>
          </cell>
          <cell r="AC611">
            <v>2368.246493457998</v>
          </cell>
        </row>
        <row r="612">
          <cell r="A612" t="str">
            <v>CML_BL0320_1_INVE_RBW</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A613" t="str">
            <v>CML_BL0320_2_INVE_RBW</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A614" t="str">
            <v>CML_BL0320_3_ALAN_RBW</v>
          </cell>
          <cell r="M614">
            <v>88.56688265999999</v>
          </cell>
          <cell r="N614">
            <v>64.622155331000002</v>
          </cell>
          <cell r="O614">
            <v>86.571488715000001</v>
          </cell>
          <cell r="P614">
            <v>84.576094779999991</v>
          </cell>
          <cell r="Q614">
            <v>82.580700834999988</v>
          </cell>
          <cell r="R614">
            <v>80.585306880000005</v>
          </cell>
          <cell r="S614">
            <v>78.589912936000005</v>
          </cell>
          <cell r="T614">
            <v>76.594518991000001</v>
          </cell>
          <cell r="U614">
            <v>74.599125045999997</v>
          </cell>
          <cell r="V614">
            <v>72.603731101000008</v>
          </cell>
          <cell r="W614">
            <v>70.608337156000005</v>
          </cell>
          <cell r="X614">
            <v>68.612943211000001</v>
          </cell>
          <cell r="Y614">
            <v>66.617549275999991</v>
          </cell>
          <cell r="Z614">
            <v>64.622155331000002</v>
          </cell>
          <cell r="AA614">
            <v>40.677427991000002</v>
          </cell>
          <cell r="AB614">
            <v>16.732700645000001</v>
          </cell>
          <cell r="AC614">
            <v>2.8421699999999997E-17</v>
          </cell>
        </row>
        <row r="615">
          <cell r="A615" t="str">
            <v>CML_BL0320_3_AUC_RBW</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A616" t="str">
            <v>CML_BL0320_3_INVE_RBW</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A617" t="str">
            <v>CML_BL0320_4_ALAN_RBW</v>
          </cell>
          <cell r="M617">
            <v>52180.509663179277</v>
          </cell>
          <cell r="N617">
            <v>50370.020190601972</v>
          </cell>
          <cell r="O617">
            <v>52155.927052481165</v>
          </cell>
          <cell r="P617">
            <v>51501.157473183026</v>
          </cell>
          <cell r="Q617">
            <v>50846.38789548495</v>
          </cell>
          <cell r="R617">
            <v>51441.362076045159</v>
          </cell>
          <cell r="S617">
            <v>50775.96232270544</v>
          </cell>
          <cell r="T617">
            <v>50110.562568365633</v>
          </cell>
          <cell r="U617">
            <v>51319.77845421336</v>
          </cell>
          <cell r="V617">
            <v>50638.433438161068</v>
          </cell>
          <cell r="W617">
            <v>49957.088421508808</v>
          </cell>
          <cell r="X617">
            <v>51775.230922673196</v>
          </cell>
          <cell r="Y617">
            <v>51072.625555737606</v>
          </cell>
          <cell r="Z617">
            <v>50370.020190601972</v>
          </cell>
          <cell r="AA617">
            <v>41939.102332182978</v>
          </cell>
          <cell r="AB617">
            <v>33508.184473343979</v>
          </cell>
          <cell r="AC617">
            <v>26268.167758254967</v>
          </cell>
        </row>
        <row r="618">
          <cell r="A618" t="str">
            <v>CML_BL0320_4_AUC_RBW</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A619" t="str">
            <v>CML_BL0320_4_INVE_RBW</v>
          </cell>
          <cell r="M619">
            <v>23142.560000000001</v>
          </cell>
          <cell r="N619">
            <v>26555.878333333345</v>
          </cell>
          <cell r="O619">
            <v>22726.048333333332</v>
          </cell>
          <cell r="P619">
            <v>22309.536666666667</v>
          </cell>
          <cell r="Q619">
            <v>21893.025000000001</v>
          </cell>
          <cell r="R619">
            <v>21476.513333333336</v>
          </cell>
          <cell r="S619">
            <v>21060.001666666671</v>
          </cell>
          <cell r="T619">
            <v>20643.490000000002</v>
          </cell>
          <cell r="U619">
            <v>20226.978333333336</v>
          </cell>
          <cell r="V619">
            <v>19810.466666666671</v>
          </cell>
          <cell r="W619">
            <v>19393.955000000013</v>
          </cell>
          <cell r="X619">
            <v>18977.443333333329</v>
          </cell>
          <cell r="Y619">
            <v>18560.931666666671</v>
          </cell>
          <cell r="Z619">
            <v>26555.878333333345</v>
          </cell>
          <cell r="AA619">
            <v>67057.738333333342</v>
          </cell>
          <cell r="AB619">
            <v>95256.998333333293</v>
          </cell>
          <cell r="AC619">
            <v>136778.25833333333</v>
          </cell>
        </row>
        <row r="620">
          <cell r="A620" t="str">
            <v>CML_BL0320_5_ALAN_RBW</v>
          </cell>
          <cell r="M620">
            <v>5730602.1454166966</v>
          </cell>
          <cell r="N620">
            <v>5105951.7633780921</v>
          </cell>
          <cell r="O620">
            <v>5680280.1963355271</v>
          </cell>
          <cell r="P620">
            <v>5620820.4387441548</v>
          </cell>
          <cell r="Q620">
            <v>5561360.6811549468</v>
          </cell>
          <cell r="R620">
            <v>5520071.8999149343</v>
          </cell>
          <cell r="S620">
            <v>5460507.5016570641</v>
          </cell>
          <cell r="T620">
            <v>5400943.103397049</v>
          </cell>
          <cell r="U620">
            <v>5368635.1696637422</v>
          </cell>
          <cell r="V620">
            <v>5308913.8104004748</v>
          </cell>
          <cell r="W620">
            <v>5249192.451137173</v>
          </cell>
          <cell r="X620">
            <v>5225813.04457819</v>
          </cell>
          <cell r="Y620">
            <v>5165882.40397905</v>
          </cell>
          <cell r="Z620">
            <v>5105951.7633780921</v>
          </cell>
          <cell r="AA620">
            <v>4462997.9583857069</v>
          </cell>
          <cell r="AB620">
            <v>3873200.1309912084</v>
          </cell>
          <cell r="AC620">
            <v>3348570.7063329844</v>
          </cell>
        </row>
        <row r="621">
          <cell r="A621" t="str">
            <v>CML_BL0320_5_AUC_RBW</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A622" t="str">
            <v>CML_BL0320_5_INVE_RBW</v>
          </cell>
          <cell r="M622">
            <v>369491.70128567907</v>
          </cell>
          <cell r="N622">
            <v>836602.71806303097</v>
          </cell>
          <cell r="O622">
            <v>406589.34357520845</v>
          </cell>
          <cell r="P622">
            <v>450628.52777272236</v>
          </cell>
          <cell r="Q622">
            <v>511712.44011381327</v>
          </cell>
          <cell r="R622">
            <v>554910.15980307478</v>
          </cell>
          <cell r="S622">
            <v>585598.69188305177</v>
          </cell>
          <cell r="T622">
            <v>627514.07351404417</v>
          </cell>
          <cell r="U622">
            <v>663538.57496667968</v>
          </cell>
          <cell r="V622">
            <v>690249.68277016352</v>
          </cell>
          <cell r="W622">
            <v>718415.04596813349</v>
          </cell>
          <cell r="X622">
            <v>773423.96012925822</v>
          </cell>
          <cell r="Y622">
            <v>794171.9203016368</v>
          </cell>
          <cell r="Z622">
            <v>836602.71806303097</v>
          </cell>
          <cell r="AA622">
            <v>1374804.2354490983</v>
          </cell>
          <cell r="AB622">
            <v>1633790.287068455</v>
          </cell>
          <cell r="AC622">
            <v>1841862.618425813</v>
          </cell>
        </row>
        <row r="623">
          <cell r="A623" t="str">
            <v>CML_BL0320_1_AUC_RBW</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A624" t="str">
            <v>CML_BL0330a_1_ALAN_RBW</v>
          </cell>
          <cell r="M624">
            <v>34176.939158009271</v>
          </cell>
          <cell r="N624">
            <v>29345.567214564649</v>
          </cell>
          <cell r="O624">
            <v>33774.324829340294</v>
          </cell>
          <cell r="P624">
            <v>33371.710500873349</v>
          </cell>
          <cell r="Q624">
            <v>32969.096172205376</v>
          </cell>
          <cell r="R624">
            <v>32566.4818435384</v>
          </cell>
          <cell r="S624">
            <v>32163.867514819442</v>
          </cell>
          <cell r="T624">
            <v>31761.253186182461</v>
          </cell>
          <cell r="U624">
            <v>31358.6388576545</v>
          </cell>
          <cell r="V624">
            <v>30956.024529006532</v>
          </cell>
          <cell r="W624">
            <v>30553.410200368569</v>
          </cell>
          <cell r="X624">
            <v>30150.795871740607</v>
          </cell>
          <cell r="Y624">
            <v>29748.181543093626</v>
          </cell>
          <cell r="Z624">
            <v>29345.567214564649</v>
          </cell>
          <cell r="AA624">
            <v>24800.292774796671</v>
          </cell>
          <cell r="AB624">
            <v>20572.003006366049</v>
          </cell>
          <cell r="AC624">
            <v>16677.894872627632</v>
          </cell>
        </row>
        <row r="625">
          <cell r="A625" t="str">
            <v>CML_BL0330a_1_AUC_RBW</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A626" t="str">
            <v>CML_BL0330a_1_INVE_RBW</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A627" t="str">
            <v>CML_BL0330a_2_INVE_RBW</v>
          </cell>
          <cell r="B627" t="str">
            <v>aus rev_divid</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A628" t="str">
            <v>CML_BL0330b_1_ALAN_RBW</v>
          </cell>
          <cell r="M628">
            <v>495.10254066550738</v>
          </cell>
          <cell r="N628">
            <v>659.76892147960484</v>
          </cell>
          <cell r="O628">
            <v>512.51831606172914</v>
          </cell>
          <cell r="P628">
            <v>510.37986145795111</v>
          </cell>
          <cell r="Q628">
            <v>508.24140685417291</v>
          </cell>
          <cell r="R628">
            <v>544.99414291953769</v>
          </cell>
          <cell r="S628">
            <v>542.63841898490273</v>
          </cell>
          <cell r="T628">
            <v>540.28269505026765</v>
          </cell>
          <cell r="U628">
            <v>596.26375711934736</v>
          </cell>
          <cell r="V628">
            <v>593.58212918842707</v>
          </cell>
          <cell r="W628">
            <v>590.90050125750679</v>
          </cell>
          <cell r="X628">
            <v>666.00125466487293</v>
          </cell>
          <cell r="Y628">
            <v>662.88508807223877</v>
          </cell>
          <cell r="Z628">
            <v>659.76892147960484</v>
          </cell>
          <cell r="AA628">
            <v>622.42946782254296</v>
          </cell>
          <cell r="AB628">
            <v>585.25365052911707</v>
          </cell>
          <cell r="AC628">
            <v>550.3578332356916</v>
          </cell>
        </row>
        <row r="629">
          <cell r="A629" t="str">
            <v>CML_BL0340_1_ALAN_RBW</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A630" t="str">
            <v>CML_BL0340_1_AUC_RBW</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A631" t="str">
            <v>CML_BL0340_3_ALAN_RBW</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A632" t="str">
            <v>CML_BL0340_3_AUC_RBW</v>
          </cell>
          <cell r="K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A633" t="str">
            <v>CML_BL0340_4_ALAN_RBW</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A634" t="str">
            <v>CML_BL0340_4_AUC_RBW</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row>
        <row r="635">
          <cell r="A635" t="str">
            <v>CML_BL0340_5_ALAN_RBW</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A636" t="str">
            <v>CML_BL0340_5_AUC_RBW</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A637" t="str">
            <v>CML_BL0340_1_AUC_RBW</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A638" t="str">
            <v>CML_BL0460_3_INVE_RBW</v>
          </cell>
          <cell r="M638">
            <v>0</v>
          </cell>
          <cell r="N638">
            <v>0</v>
          </cell>
          <cell r="O638">
            <v>0</v>
          </cell>
          <cell r="P638">
            <v>0</v>
          </cell>
          <cell r="Q638">
            <v>0</v>
          </cell>
          <cell r="R638">
            <v>0</v>
          </cell>
          <cell r="S638">
            <v>0</v>
          </cell>
          <cell r="T638">
            <v>0</v>
          </cell>
          <cell r="U638">
            <v>0</v>
          </cell>
          <cell r="V638">
            <v>0</v>
          </cell>
          <cell r="W638">
            <v>0</v>
          </cell>
          <cell r="X638">
            <v>0</v>
          </cell>
          <cell r="Y638">
            <v>0</v>
          </cell>
          <cell r="Z638">
            <v>0</v>
          </cell>
          <cell r="AA638">
            <v>0</v>
          </cell>
          <cell r="AB638">
            <v>0</v>
          </cell>
          <cell r="AC638">
            <v>0</v>
          </cell>
        </row>
        <row r="639">
          <cell r="A639" t="str">
            <v>CML_BL0210_1_INVE_AIB</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A640" t="str">
            <v>CML_BL0210_2_INVE_AIB</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A641" t="str">
            <v>CML_BL0210_3_INVE_AIB</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A642" t="str">
            <v>CML_BL0210_4_INVE_AIB</v>
          </cell>
          <cell r="M642">
            <v>18365</v>
          </cell>
          <cell r="N642">
            <v>139843</v>
          </cell>
          <cell r="O642">
            <v>16528.5</v>
          </cell>
          <cell r="P642">
            <v>16528.5</v>
          </cell>
          <cell r="Q642">
            <v>19353.5</v>
          </cell>
          <cell r="R642">
            <v>15680.5</v>
          </cell>
          <cell r="S642">
            <v>15680.5</v>
          </cell>
          <cell r="T642">
            <v>149873.5</v>
          </cell>
          <cell r="U642">
            <v>144364</v>
          </cell>
          <cell r="V642">
            <v>144364</v>
          </cell>
          <cell r="W642">
            <v>147189</v>
          </cell>
          <cell r="X642">
            <v>139843</v>
          </cell>
          <cell r="Y642">
            <v>139843</v>
          </cell>
          <cell r="Z642">
            <v>139843</v>
          </cell>
          <cell r="AA642">
            <v>147527</v>
          </cell>
          <cell r="AB642">
            <v>137999</v>
          </cell>
          <cell r="AC642">
            <v>133760</v>
          </cell>
        </row>
        <row r="643">
          <cell r="A643" t="str">
            <v>CML_BL0310b_1_AUC_AIB</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A644" t="str">
            <v>CML_BL0310b_1_INVE_AIB</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A645" t="str">
            <v>CML_BL0310b_3_AUC_AIB</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A646" t="str">
            <v>CML_BL0310b_3_INVE_AIB</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A647" t="str">
            <v>CML_BL0310b_5_INVE_AIB</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A648" t="str">
            <v>CML_BL0310c_1_INVE_AIB</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A649" t="str">
            <v>CML_BL0320_1_INVE_AIB</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A650" t="str">
            <v>CML_BL0320_2_INVE_AIB</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A651" t="str">
            <v>CML_BL0320_3_AUC_AIB</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A652" t="str">
            <v>CML_BL0320_3_INVE_AIB</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A653" t="str">
            <v>CML_BL0320_4_AUC_AIB</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A654" t="str">
            <v>CML_BL0320_4_INVE_AIB</v>
          </cell>
          <cell r="M654">
            <v>0</v>
          </cell>
          <cell r="N654">
            <v>57500</v>
          </cell>
          <cell r="O654">
            <v>0</v>
          </cell>
          <cell r="P654">
            <v>0</v>
          </cell>
          <cell r="Q654">
            <v>0</v>
          </cell>
          <cell r="R654">
            <v>0</v>
          </cell>
          <cell r="S654">
            <v>0</v>
          </cell>
          <cell r="T654">
            <v>32500</v>
          </cell>
          <cell r="U654">
            <v>32500</v>
          </cell>
          <cell r="V654">
            <v>32500</v>
          </cell>
          <cell r="W654">
            <v>32500</v>
          </cell>
          <cell r="X654">
            <v>32500</v>
          </cell>
          <cell r="Y654">
            <v>32500</v>
          </cell>
          <cell r="Z654">
            <v>57500</v>
          </cell>
          <cell r="AA654">
            <v>54903</v>
          </cell>
          <cell r="AB654">
            <v>82000</v>
          </cell>
          <cell r="AC654">
            <v>78261</v>
          </cell>
        </row>
        <row r="655">
          <cell r="A655" t="str">
            <v>CML_BL0320_5_AUC_AIB</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row>
        <row r="656">
          <cell r="A656" t="str">
            <v>CML_BL0320_5_INVE_AIB</v>
          </cell>
          <cell r="M656">
            <v>32902.25</v>
          </cell>
          <cell r="N656">
            <v>9782.5719299115372</v>
          </cell>
          <cell r="O656">
            <v>30028.691666666666</v>
          </cell>
          <cell r="P656">
            <v>30445.358333333315</v>
          </cell>
          <cell r="Q656">
            <v>30862.025000000001</v>
          </cell>
          <cell r="R656">
            <v>25054.138243243222</v>
          </cell>
          <cell r="S656">
            <v>25970.804909909893</v>
          </cell>
          <cell r="T656">
            <v>27921.763146127771</v>
          </cell>
          <cell r="U656">
            <v>18967.754812794446</v>
          </cell>
          <cell r="V656">
            <v>19669.453911893557</v>
          </cell>
          <cell r="W656">
            <v>20381.904362343965</v>
          </cell>
          <cell r="X656">
            <v>7736.9142722538718</v>
          </cell>
          <cell r="Y656">
            <v>8830.770128109707</v>
          </cell>
          <cell r="Z656">
            <v>9782.5719299115372</v>
          </cell>
          <cell r="AA656">
            <v>3999.9999999999272</v>
          </cell>
          <cell r="AB656">
            <v>-1.5279510989785194E-10</v>
          </cell>
          <cell r="AC656">
            <v>-1.0913936421275139E-10</v>
          </cell>
        </row>
        <row r="657">
          <cell r="A657" t="str">
            <v>CML_BL0320_1_AUC_AIB</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A658" t="str">
            <v>CML_BL0330a_1_AUC_AIB</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A659" t="str">
            <v>CML_BL0330a_1_INVE_AIB</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A660" t="str">
            <v>CML_BL0330a_2_INVE_AIB</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A661" t="str">
            <v>CML_BL0460_3_INVE_AIB</v>
          </cell>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A662" t="str">
            <v>PERS_01</v>
          </cell>
          <cell r="J662">
            <v>0</v>
          </cell>
          <cell r="K662">
            <v>0</v>
          </cell>
          <cell r="L662">
            <v>1077.25</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A663" t="str">
            <v>PERS_02</v>
          </cell>
          <cell r="H663" t="str">
            <v>ManOldData, ManInpFin</v>
          </cell>
          <cell r="J663">
            <v>0</v>
          </cell>
          <cell r="K663">
            <v>0</v>
          </cell>
          <cell r="L663">
            <v>2465.88</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A664" t="str">
            <v>PERS_03</v>
          </cell>
          <cell r="H664" t="str">
            <v>ManOldData, ManInpFin</v>
          </cell>
          <cell r="J664">
            <v>0</v>
          </cell>
          <cell r="K664">
            <v>0</v>
          </cell>
          <cell r="L664">
            <v>4550.3999999999996</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A665" t="str">
            <v>PERS_04</v>
          </cell>
          <cell r="H665" t="str">
            <v>ManInpFin</v>
          </cell>
          <cell r="J665">
            <v>0</v>
          </cell>
          <cell r="K665">
            <v>0</v>
          </cell>
          <cell r="L665">
            <v>1114.8</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A666" t="str">
            <v>PERS_05</v>
          </cell>
          <cell r="J666">
            <v>0</v>
          </cell>
          <cell r="K666">
            <v>0</v>
          </cell>
          <cell r="L666">
            <v>391.01100000000014</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A667" t="str">
            <v>PERS_06</v>
          </cell>
          <cell r="J667">
            <v>0</v>
          </cell>
          <cell r="K667">
            <v>0</v>
          </cell>
          <cell r="L667">
            <v>734.2</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A668" t="str">
            <v>PERS_98</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A669" t="str">
            <v>taxrate</v>
          </cell>
          <cell r="M669">
            <v>0.21</v>
          </cell>
          <cell r="N669">
            <v>0.21</v>
          </cell>
          <cell r="O669">
            <v>0.21</v>
          </cell>
          <cell r="P669">
            <v>0.21</v>
          </cell>
          <cell r="Q669">
            <v>0.21</v>
          </cell>
          <cell r="R669">
            <v>0.21</v>
          </cell>
          <cell r="S669">
            <v>0.21</v>
          </cell>
          <cell r="T669">
            <v>0.21</v>
          </cell>
          <cell r="U669">
            <v>0.21</v>
          </cell>
          <cell r="V669">
            <v>0.21</v>
          </cell>
          <cell r="W669">
            <v>0.21</v>
          </cell>
          <cell r="X669">
            <v>0.21</v>
          </cell>
          <cell r="Y669">
            <v>0.21</v>
          </cell>
          <cell r="Z669">
            <v>0.21</v>
          </cell>
          <cell r="AA669">
            <v>0.21</v>
          </cell>
          <cell r="AB669">
            <v>0.21</v>
          </cell>
          <cell r="AC669">
            <v>0.21</v>
          </cell>
        </row>
        <row r="670">
          <cell r="A670" t="str">
            <v>Dividend_payment_planned</v>
          </cell>
          <cell r="M670">
            <v>0</v>
          </cell>
          <cell r="N670">
            <v>491331</v>
          </cell>
          <cell r="O670">
            <v>0</v>
          </cell>
          <cell r="P670">
            <v>0</v>
          </cell>
          <cell r="Q670">
            <v>0</v>
          </cell>
          <cell r="R670">
            <v>0</v>
          </cell>
          <cell r="S670">
            <v>0</v>
          </cell>
          <cell r="T670">
            <v>0</v>
          </cell>
          <cell r="U670">
            <v>0</v>
          </cell>
          <cell r="V670">
            <v>491331</v>
          </cell>
          <cell r="W670">
            <v>0</v>
          </cell>
          <cell r="X670">
            <v>0</v>
          </cell>
          <cell r="Y670">
            <v>0</v>
          </cell>
          <cell r="Z670">
            <v>0</v>
          </cell>
          <cell r="AA670">
            <v>573219</v>
          </cell>
          <cell r="AB670">
            <v>573219</v>
          </cell>
          <cell r="AC670">
            <v>573219</v>
          </cell>
        </row>
        <row r="671">
          <cell r="A671" t="str">
            <v>HPT_Mostar</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A672" t="str">
            <v>KDS</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A673" t="str">
            <v>ERONET</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A674" t="str">
            <v>acquisition cost</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A675" t="str">
            <v>add_divid_paym_aaprais_not tax deductable</v>
          </cell>
          <cell r="M675">
            <v>0</v>
          </cell>
          <cell r="N675">
            <v>0</v>
          </cell>
          <cell r="O675">
            <v>0</v>
          </cell>
          <cell r="P675">
            <v>0</v>
          </cell>
          <cell r="Q675">
            <v>0</v>
          </cell>
          <cell r="R675">
            <v>0</v>
          </cell>
          <cell r="S675">
            <v>0</v>
          </cell>
          <cell r="T675">
            <v>0</v>
          </cell>
          <cell r="U675">
            <v>0</v>
          </cell>
          <cell r="V675">
            <v>0</v>
          </cell>
          <cell r="W675">
            <v>0</v>
          </cell>
          <cell r="X675">
            <v>0</v>
          </cell>
          <cell r="Y675">
            <v>0</v>
          </cell>
          <cell r="Z675">
            <v>324665</v>
          </cell>
          <cell r="AA675">
            <v>0</v>
          </cell>
          <cell r="AB675">
            <v>0</v>
          </cell>
          <cell r="AC675">
            <v>0</v>
          </cell>
        </row>
        <row r="676">
          <cell r="A676" t="str">
            <v>taxrate_assapraisl</v>
          </cell>
          <cell r="M676">
            <v>0.2</v>
          </cell>
          <cell r="N676">
            <v>0.2</v>
          </cell>
          <cell r="O676">
            <v>0.2</v>
          </cell>
          <cell r="P676">
            <v>0.2</v>
          </cell>
          <cell r="Q676">
            <v>0.2</v>
          </cell>
          <cell r="R676">
            <v>0.2</v>
          </cell>
          <cell r="S676">
            <v>0.2</v>
          </cell>
          <cell r="T676">
            <v>0.2</v>
          </cell>
          <cell r="U676">
            <v>0.2</v>
          </cell>
          <cell r="V676">
            <v>0.2</v>
          </cell>
          <cell r="W676">
            <v>0.2</v>
          </cell>
          <cell r="X676">
            <v>0.2</v>
          </cell>
          <cell r="Y676">
            <v>0.2</v>
          </cell>
          <cell r="Z676">
            <v>0.2</v>
          </cell>
          <cell r="AA676">
            <v>0.2</v>
          </cell>
          <cell r="AB676">
            <v>0.2</v>
          </cell>
          <cell r="AC676">
            <v>0.2</v>
          </cell>
        </row>
        <row r="677">
          <cell r="A677" t="str">
            <v>CML_BL0210_1_INVE_INV</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A678" t="str">
            <v>CML_BL0210_2_INVE_INV</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A679" t="str">
            <v>CML_BL0210_3_INVE_INV</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A680" t="str">
            <v>CML_BL0210_4_INVE_INV</v>
          </cell>
          <cell r="M680">
            <v>364071.6</v>
          </cell>
          <cell r="N680">
            <v>240486</v>
          </cell>
          <cell r="O680">
            <v>0</v>
          </cell>
          <cell r="P680">
            <v>0</v>
          </cell>
          <cell r="Q680">
            <v>6050</v>
          </cell>
          <cell r="R680">
            <v>0</v>
          </cell>
          <cell r="S680">
            <v>0</v>
          </cell>
          <cell r="T680">
            <v>134193</v>
          </cell>
          <cell r="U680">
            <v>0</v>
          </cell>
          <cell r="V680">
            <v>0</v>
          </cell>
          <cell r="W680">
            <v>6050</v>
          </cell>
          <cell r="X680">
            <v>0</v>
          </cell>
          <cell r="Y680">
            <v>0</v>
          </cell>
          <cell r="Z680">
            <v>94193</v>
          </cell>
          <cell r="AA680">
            <v>149177</v>
          </cell>
          <cell r="AB680">
            <v>140049</v>
          </cell>
          <cell r="AC680">
            <v>135810</v>
          </cell>
        </row>
        <row r="681">
          <cell r="A681" t="str">
            <v>CML_BL0210_5_INVE_INV</v>
          </cell>
          <cell r="M681">
            <v>18000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A682" t="str">
            <v>CML_BL0310b_1_INVE_INV</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A683" t="str">
            <v>CML_BL0310b_3_INVE_INV</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A684" t="str">
            <v>CML_BL0310b_5_INVE_INV</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A685" t="str">
            <v>CML_BL0310c_1_INVE_INV</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A686" t="str">
            <v>CML_BL0320_1_INVE_INV</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A687" t="str">
            <v>CML_BL0320_2_INVE_INV</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A688" t="str">
            <v>CML_BL0320_3_INVE_INV</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A689" t="str">
            <v>CML_BL0320_4_INVE_INV</v>
          </cell>
          <cell r="M689">
            <v>28140.7</v>
          </cell>
          <cell r="N689">
            <v>66000</v>
          </cell>
          <cell r="O689">
            <v>0</v>
          </cell>
          <cell r="P689">
            <v>0</v>
          </cell>
          <cell r="Q689">
            <v>0</v>
          </cell>
          <cell r="R689">
            <v>0</v>
          </cell>
          <cell r="S689">
            <v>0</v>
          </cell>
          <cell r="T689">
            <v>32500</v>
          </cell>
          <cell r="U689">
            <v>0</v>
          </cell>
          <cell r="V689">
            <v>0</v>
          </cell>
          <cell r="W689">
            <v>0</v>
          </cell>
          <cell r="X689">
            <v>0</v>
          </cell>
          <cell r="Y689">
            <v>0</v>
          </cell>
          <cell r="Z689">
            <v>33500</v>
          </cell>
          <cell r="AA689">
            <v>54903</v>
          </cell>
          <cell r="AB689">
            <v>82000</v>
          </cell>
          <cell r="AC689">
            <v>78261</v>
          </cell>
        </row>
        <row r="690">
          <cell r="A690" t="str">
            <v>CML_BL0320_5_INVE_INV</v>
          </cell>
          <cell r="M690">
            <v>397000</v>
          </cell>
          <cell r="N690">
            <v>478000.33333333314</v>
          </cell>
          <cell r="O690">
            <v>35171.024936843409</v>
          </cell>
          <cell r="P690">
            <v>45761.256597075037</v>
          </cell>
          <cell r="Q690">
            <v>63311.879021879009</v>
          </cell>
          <cell r="R690">
            <v>39550.972461867241</v>
          </cell>
          <cell r="S690">
            <v>34024.000234000261</v>
          </cell>
          <cell r="T690">
            <v>46650.811149212925</v>
          </cell>
          <cell r="U690">
            <v>30132.720006404215</v>
          </cell>
          <cell r="V690">
            <v>30702.060895199465</v>
          </cell>
          <cell r="W690">
            <v>32410.780667603456</v>
          </cell>
          <cell r="X690">
            <v>46351.262985473528</v>
          </cell>
          <cell r="Y690">
            <v>26006.028277080899</v>
          </cell>
          <cell r="Z690">
            <v>47927.536100694015</v>
          </cell>
          <cell r="AA690">
            <v>647751.30000000005</v>
          </cell>
          <cell r="AB690">
            <v>411132.7</v>
          </cell>
          <cell r="AC690">
            <v>411274.5</v>
          </cell>
        </row>
        <row r="691">
          <cell r="A691" t="str">
            <v>CML_BL0330a_1_INVE_INV</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A692" t="str">
            <v>CML_BL0330a_2_INVE_INV</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A693" t="str">
            <v>CML_BL0330a_5_INVE_INV</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A694" t="str">
            <v>CML_BL0460_3_INVE_INV</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A695" t="str">
            <v>PGK_KUERZ</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A696" t="str">
            <v>PNK_KUERZ</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A697" t="str">
            <v>CML_BL0210_5_INVE_AIB</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A698" t="str">
            <v>CML_BL0210_5_INVE_RBW</v>
          </cell>
          <cell r="M698">
            <v>14400</v>
          </cell>
          <cell r="N698">
            <v>10800</v>
          </cell>
          <cell r="O698">
            <v>14100</v>
          </cell>
          <cell r="P698">
            <v>13800</v>
          </cell>
          <cell r="Q698">
            <v>13500</v>
          </cell>
          <cell r="R698">
            <v>13200</v>
          </cell>
          <cell r="S698">
            <v>12900</v>
          </cell>
          <cell r="T698">
            <v>12600</v>
          </cell>
          <cell r="U698">
            <v>12300</v>
          </cell>
          <cell r="V698">
            <v>12000</v>
          </cell>
          <cell r="W698">
            <v>11700</v>
          </cell>
          <cell r="X698">
            <v>11400</v>
          </cell>
          <cell r="Y698">
            <v>11100</v>
          </cell>
          <cell r="Z698">
            <v>10800</v>
          </cell>
          <cell r="AA698">
            <v>7200</v>
          </cell>
          <cell r="AB698">
            <v>3600</v>
          </cell>
          <cell r="AC698">
            <v>0</v>
          </cell>
        </row>
        <row r="699">
          <cell r="A699" t="str">
            <v>CML_BL0330a_5_INVE_AFA</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A700" t="str">
            <v>CML_BL0330a_5_INVE_AIB</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A701" t="str">
            <v>CML_BL0330a_5_INVE_RBW</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A702" t="str">
            <v>Warehouse_spare_inp</v>
          </cell>
          <cell r="M702">
            <v>449361</v>
          </cell>
          <cell r="N702">
            <v>419661</v>
          </cell>
          <cell r="O702">
            <v>446886</v>
          </cell>
          <cell r="P702">
            <v>444411</v>
          </cell>
          <cell r="Q702">
            <v>441936</v>
          </cell>
          <cell r="R702">
            <v>439461</v>
          </cell>
          <cell r="S702">
            <v>436986</v>
          </cell>
          <cell r="T702">
            <v>434511</v>
          </cell>
          <cell r="U702">
            <v>432036</v>
          </cell>
          <cell r="V702">
            <v>429561</v>
          </cell>
          <cell r="W702">
            <v>427086</v>
          </cell>
          <cell r="X702">
            <v>424611</v>
          </cell>
          <cell r="Y702">
            <v>422136</v>
          </cell>
          <cell r="Z702">
            <v>419661</v>
          </cell>
          <cell r="AA702">
            <v>392841</v>
          </cell>
          <cell r="AB702">
            <v>368761</v>
          </cell>
          <cell r="AC702">
            <v>352765</v>
          </cell>
        </row>
        <row r="703">
          <cell r="A703" t="str">
            <v>IPO_BERA</v>
          </cell>
          <cell r="L703">
            <v>-22607</v>
          </cell>
          <cell r="M703">
            <v>-18</v>
          </cell>
          <cell r="N703">
            <v>-15000</v>
          </cell>
          <cell r="O703">
            <v>-1250</v>
          </cell>
          <cell r="P703">
            <v>-1250</v>
          </cell>
          <cell r="Q703">
            <v>-1250</v>
          </cell>
          <cell r="R703">
            <v>-1250</v>
          </cell>
          <cell r="S703">
            <v>-1250</v>
          </cell>
          <cell r="T703">
            <v>-1250</v>
          </cell>
          <cell r="U703">
            <v>-1250</v>
          </cell>
          <cell r="V703">
            <v>-1250</v>
          </cell>
          <cell r="W703">
            <v>-1250</v>
          </cell>
          <cell r="X703">
            <v>-1250</v>
          </cell>
          <cell r="Y703">
            <v>-1250</v>
          </cell>
          <cell r="Z703">
            <v>-1250</v>
          </cell>
          <cell r="AA703">
            <v>-1385</v>
          </cell>
          <cell r="AB703">
            <v>-1385</v>
          </cell>
          <cell r="AC703">
            <v>-1385</v>
          </cell>
        </row>
        <row r="704">
          <cell r="A704" t="str">
            <v>IPO_SONK</v>
          </cell>
          <cell r="L704">
            <v>-5140.8220000000001</v>
          </cell>
          <cell r="M704">
            <v>-79</v>
          </cell>
          <cell r="N704">
            <v>-6502.9050000000007</v>
          </cell>
          <cell r="O704">
            <v>-541.90875000000005</v>
          </cell>
          <cell r="P704">
            <v>-541.90875000000005</v>
          </cell>
          <cell r="Q704">
            <v>-541.90875000000005</v>
          </cell>
          <cell r="R704">
            <v>-541.90875000000005</v>
          </cell>
          <cell r="S704">
            <v>-541.90875000000005</v>
          </cell>
          <cell r="T704">
            <v>-541.90875000000005</v>
          </cell>
          <cell r="U704">
            <v>-541.90875000000005</v>
          </cell>
          <cell r="V704">
            <v>-541.90875000000005</v>
          </cell>
          <cell r="W704">
            <v>-541.90875000000005</v>
          </cell>
          <cell r="X704">
            <v>-541.90875000000005</v>
          </cell>
          <cell r="Y704">
            <v>-541.90875000000005</v>
          </cell>
          <cell r="Z704">
            <v>-541.90875000000005</v>
          </cell>
          <cell r="AA704">
            <v>-772.8862499999999</v>
          </cell>
          <cell r="AB704">
            <v>-576.46653750000007</v>
          </cell>
          <cell r="AC704">
            <v>-593.76053362499999</v>
          </cell>
        </row>
        <row r="705">
          <cell r="A705" t="str">
            <v>Cap_reserve</v>
          </cell>
          <cell r="J705">
            <v>796116</v>
          </cell>
          <cell r="K705">
            <v>0</v>
          </cell>
          <cell r="L705">
            <v>796116</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A706" t="str">
            <v>Leg_Res_99_00</v>
          </cell>
          <cell r="J706">
            <v>81841</v>
          </cell>
          <cell r="K706">
            <v>81841</v>
          </cell>
          <cell r="L706">
            <v>81841</v>
          </cell>
          <cell r="M706">
            <v>81841</v>
          </cell>
          <cell r="N706">
            <v>81841</v>
          </cell>
          <cell r="O706">
            <v>81841</v>
          </cell>
          <cell r="P706">
            <v>81841</v>
          </cell>
          <cell r="Q706">
            <v>81841</v>
          </cell>
          <cell r="R706">
            <v>81841</v>
          </cell>
          <cell r="S706">
            <v>81841</v>
          </cell>
          <cell r="T706">
            <v>81841</v>
          </cell>
          <cell r="U706">
            <v>81841</v>
          </cell>
          <cell r="V706">
            <v>81841</v>
          </cell>
          <cell r="W706">
            <v>81841</v>
          </cell>
          <cell r="X706">
            <v>81841</v>
          </cell>
          <cell r="Y706">
            <v>81841</v>
          </cell>
          <cell r="Z706">
            <v>81841</v>
          </cell>
          <cell r="AA706">
            <v>81841</v>
          </cell>
          <cell r="AB706">
            <v>81841</v>
          </cell>
          <cell r="AC706">
            <v>81841</v>
          </cell>
        </row>
        <row r="707">
          <cell r="A707" t="str">
            <v>AA_revalu_reserve</v>
          </cell>
          <cell r="J707">
            <v>0</v>
          </cell>
          <cell r="K707">
            <v>0</v>
          </cell>
          <cell r="L707">
            <v>643185.38475323899</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A708" t="str">
            <v>CML_BL0210_2_ALAN_AFA</v>
          </cell>
          <cell r="E708" t="str">
            <v>additional Revenue Fixed Network</v>
          </cell>
          <cell r="J708">
            <v>0</v>
          </cell>
          <cell r="K708">
            <v>0</v>
          </cell>
          <cell r="L708">
            <v>0</v>
          </cell>
          <cell r="M708">
            <v>107.18159020959578</v>
          </cell>
          <cell r="N708">
            <v>107.1815902095958</v>
          </cell>
          <cell r="O708">
            <v>8.9317991841329825</v>
          </cell>
          <cell r="P708">
            <v>8.9317991841329825</v>
          </cell>
          <cell r="Q708">
            <v>8.9317991841329825</v>
          </cell>
          <cell r="R708">
            <v>8.9317991841329825</v>
          </cell>
          <cell r="S708">
            <v>8.9317991841329825</v>
          </cell>
          <cell r="T708">
            <v>8.9317991841329825</v>
          </cell>
          <cell r="U708">
            <v>8.9317991841329825</v>
          </cell>
          <cell r="V708">
            <v>8.9317991841329825</v>
          </cell>
          <cell r="W708">
            <v>8.9317991841329825</v>
          </cell>
          <cell r="X708">
            <v>8.9317991841329825</v>
          </cell>
          <cell r="Y708">
            <v>8.9317991841329825</v>
          </cell>
          <cell r="Z708">
            <v>8.9317991841329825</v>
          </cell>
          <cell r="AA708">
            <v>107.1815902095958</v>
          </cell>
          <cell r="AB708">
            <v>107.1815902095958</v>
          </cell>
          <cell r="AC708">
            <v>49.264369161616884</v>
          </cell>
        </row>
        <row r="709">
          <cell r="A709" t="str">
            <v>CML_BL0210_3_ALAN_ACTI</v>
          </cell>
          <cell r="E709" t="str">
            <v>additional Revenue Mobile</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A710" t="str">
            <v>CML_BL0210_3_ALAN_AFA</v>
          </cell>
          <cell r="E710" t="str">
            <v>additional Revenue Real Estate (T-Value)</v>
          </cell>
          <cell r="J710">
            <v>0</v>
          </cell>
          <cell r="K710">
            <v>0</v>
          </cell>
          <cell r="L710">
            <v>0</v>
          </cell>
          <cell r="M710">
            <v>1440.6553501062074</v>
          </cell>
          <cell r="N710">
            <v>1440.6553501062076</v>
          </cell>
          <cell r="O710">
            <v>120.05461250885058</v>
          </cell>
          <cell r="P710">
            <v>120.05461250885058</v>
          </cell>
          <cell r="Q710">
            <v>120.05461250885058</v>
          </cell>
          <cell r="R710">
            <v>120.05461250885058</v>
          </cell>
          <cell r="S710">
            <v>120.05461250885058</v>
          </cell>
          <cell r="T710">
            <v>120.05461250885058</v>
          </cell>
          <cell r="U710">
            <v>120.05461250885058</v>
          </cell>
          <cell r="V710">
            <v>120.05461250885058</v>
          </cell>
          <cell r="W710">
            <v>120.05461250885058</v>
          </cell>
          <cell r="X710">
            <v>120.05461250885058</v>
          </cell>
          <cell r="Y710">
            <v>120.05461250885058</v>
          </cell>
          <cell r="Z710">
            <v>120.05461250885058</v>
          </cell>
          <cell r="AA710">
            <v>1440.6553501062076</v>
          </cell>
          <cell r="AB710">
            <v>1440.6553501062074</v>
          </cell>
          <cell r="AC710">
            <v>209.41888249183802</v>
          </cell>
        </row>
        <row r="711">
          <cell r="A711" t="str">
            <v>CML_BL0210_3_ALAN_AIB</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A712" t="str">
            <v>CML_BL0210_4_ALAN_ACTI</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A713" t="str">
            <v>CML_BL0210_4_ALAN_AFA</v>
          </cell>
          <cell r="M713">
            <v>1440.6553501062083</v>
          </cell>
          <cell r="N713">
            <v>1440.6553501062083</v>
          </cell>
          <cell r="O713">
            <v>120.05461250885062</v>
          </cell>
          <cell r="P713">
            <v>120.05461250885062</v>
          </cell>
          <cell r="Q713">
            <v>120.05461250885062</v>
          </cell>
          <cell r="R713">
            <v>120.05461250885062</v>
          </cell>
          <cell r="S713">
            <v>120.05461250885062</v>
          </cell>
          <cell r="T713">
            <v>120.05461250885062</v>
          </cell>
          <cell r="U713">
            <v>120.05461250885062</v>
          </cell>
          <cell r="V713">
            <v>120.05461250885062</v>
          </cell>
          <cell r="W713">
            <v>120.05461250885062</v>
          </cell>
          <cell r="X713">
            <v>120.05461250885062</v>
          </cell>
          <cell r="Y713">
            <v>120.05461250885062</v>
          </cell>
          <cell r="Z713">
            <v>120.05461250885062</v>
          </cell>
          <cell r="AA713">
            <v>1440.6553501062083</v>
          </cell>
          <cell r="AB713">
            <v>1440.6553501062083</v>
          </cell>
          <cell r="AC713">
            <v>209.41888249183827</v>
          </cell>
        </row>
        <row r="714">
          <cell r="A714" t="str">
            <v>CML_BL0210_4_ALAN_AIB</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A715" t="str">
            <v>CML_BL0210_5_ALAN_AFA</v>
          </cell>
          <cell r="M715">
            <v>2949.2046924484653</v>
          </cell>
          <cell r="N715">
            <v>2949.2046924484653</v>
          </cell>
          <cell r="O715">
            <v>245.76705770403882</v>
          </cell>
          <cell r="P715">
            <v>245.76705770403882</v>
          </cell>
          <cell r="Q715">
            <v>245.76705770403882</v>
          </cell>
          <cell r="R715">
            <v>245.76705770403882</v>
          </cell>
          <cell r="S715">
            <v>245.76705770403882</v>
          </cell>
          <cell r="T715">
            <v>245.76705770403882</v>
          </cell>
          <cell r="U715">
            <v>245.76705770403882</v>
          </cell>
          <cell r="V715">
            <v>245.76705770403882</v>
          </cell>
          <cell r="W715">
            <v>245.76705770403882</v>
          </cell>
          <cell r="X715">
            <v>245.76705770403882</v>
          </cell>
          <cell r="Y715">
            <v>245.76705770403882</v>
          </cell>
          <cell r="Z715">
            <v>245.76705770403882</v>
          </cell>
          <cell r="AA715">
            <v>2949.2046924484653</v>
          </cell>
          <cell r="AB715">
            <v>2949.2046924484648</v>
          </cell>
          <cell r="AC715">
            <v>1098.3890714561389</v>
          </cell>
        </row>
        <row r="716">
          <cell r="A716" t="str">
            <v>CML_BL0210_6_ALAN_AFA</v>
          </cell>
          <cell r="M716">
            <v>206.41588723239687</v>
          </cell>
          <cell r="N716">
            <v>206.41588723239687</v>
          </cell>
          <cell r="O716">
            <v>17.20132393603307</v>
          </cell>
          <cell r="P716">
            <v>17.20132393603307</v>
          </cell>
          <cell r="Q716">
            <v>17.20132393603307</v>
          </cell>
          <cell r="R716">
            <v>17.20132393603307</v>
          </cell>
          <cell r="S716">
            <v>17.20132393603307</v>
          </cell>
          <cell r="T716">
            <v>17.20132393603307</v>
          </cell>
          <cell r="U716">
            <v>17.20132393603307</v>
          </cell>
          <cell r="V716">
            <v>17.20132393603307</v>
          </cell>
          <cell r="W716">
            <v>17.20132393603307</v>
          </cell>
          <cell r="X716">
            <v>17.20132393603307</v>
          </cell>
          <cell r="Y716">
            <v>17.20132393603307</v>
          </cell>
          <cell r="Z716">
            <v>17.20132393603307</v>
          </cell>
          <cell r="AA716">
            <v>206.41588723239687</v>
          </cell>
          <cell r="AB716">
            <v>206.4158872323969</v>
          </cell>
          <cell r="AC716">
            <v>138.60518232041264</v>
          </cell>
        </row>
        <row r="717">
          <cell r="A717" t="str">
            <v>CML_BL0310a_1_ALAN_ACTI</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A718" t="str">
            <v>CML_BL0310b_1_ALAN_ACTI</v>
          </cell>
          <cell r="M718">
            <v>0</v>
          </cell>
          <cell r="N718">
            <v>0</v>
          </cell>
          <cell r="O718">
            <v>0</v>
          </cell>
          <cell r="P718">
            <v>0</v>
          </cell>
          <cell r="Q718">
            <v>0</v>
          </cell>
          <cell r="R718">
            <v>0</v>
          </cell>
          <cell r="S718">
            <v>0</v>
          </cell>
          <cell r="T718">
            <v>0</v>
          </cell>
          <cell r="U718">
            <v>0</v>
          </cell>
          <cell r="V718">
            <v>0</v>
          </cell>
          <cell r="W718">
            <v>0</v>
          </cell>
          <cell r="X718">
            <v>0</v>
          </cell>
          <cell r="Y718">
            <v>0</v>
          </cell>
          <cell r="Z718">
            <v>0</v>
          </cell>
          <cell r="AA718">
            <v>0</v>
          </cell>
          <cell r="AB718">
            <v>0</v>
          </cell>
          <cell r="AC718">
            <v>0</v>
          </cell>
        </row>
        <row r="719">
          <cell r="A719" t="str">
            <v>CML_BL0310b_3_ALAN_ACTI</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A720" t="str">
            <v>CML_BL0320_1_ALAN_ACTI</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A721" t="str">
            <v>CML_BL0320_2_ALAN_AFA</v>
          </cell>
          <cell r="M721">
            <v>886.92645341230605</v>
          </cell>
          <cell r="N721">
            <v>843.93809813160419</v>
          </cell>
          <cell r="O721">
            <v>70.32817484380034</v>
          </cell>
          <cell r="P721">
            <v>70.32817484380034</v>
          </cell>
          <cell r="Q721">
            <v>70.32817484380034</v>
          </cell>
          <cell r="R721">
            <v>70.32817484380034</v>
          </cell>
          <cell r="S721">
            <v>70.32817484380034</v>
          </cell>
          <cell r="T721">
            <v>70.32817484380034</v>
          </cell>
          <cell r="U721">
            <v>70.32817484380034</v>
          </cell>
          <cell r="V721">
            <v>70.32817484380034</v>
          </cell>
          <cell r="W721">
            <v>70.32817484380034</v>
          </cell>
          <cell r="X721">
            <v>70.32817484380034</v>
          </cell>
          <cell r="Y721">
            <v>70.32817484380034</v>
          </cell>
          <cell r="Z721">
            <v>70.32817484380034</v>
          </cell>
          <cell r="AA721">
            <v>818.65037139752394</v>
          </cell>
          <cell r="AB721">
            <v>777.85077764488165</v>
          </cell>
          <cell r="AC721">
            <v>430.34513865656356</v>
          </cell>
        </row>
        <row r="722">
          <cell r="A722" t="str">
            <v>CML_BL0320_2_ALAN_RBW</v>
          </cell>
          <cell r="M722">
            <v>2872.9917670376944</v>
          </cell>
          <cell r="N722">
            <v>2029.05366826609</v>
          </cell>
          <cell r="O722">
            <v>2802.6635921108937</v>
          </cell>
          <cell r="P722">
            <v>2732.3354171840933</v>
          </cell>
          <cell r="Q722">
            <v>2662.0072423472934</v>
          </cell>
          <cell r="R722">
            <v>2591.6790674104923</v>
          </cell>
          <cell r="S722">
            <v>2521.350892483692</v>
          </cell>
          <cell r="T722">
            <v>2451.0227176468916</v>
          </cell>
          <cell r="U722">
            <v>2380.6945427200912</v>
          </cell>
          <cell r="V722">
            <v>2310.3663678932908</v>
          </cell>
          <cell r="W722">
            <v>2240.0381929664909</v>
          </cell>
          <cell r="X722">
            <v>2169.7100180196903</v>
          </cell>
          <cell r="Y722">
            <v>2099.3818431928898</v>
          </cell>
          <cell r="Z722">
            <v>2029.05366826609</v>
          </cell>
          <cell r="AA722">
            <v>1210.403297218566</v>
          </cell>
          <cell r="AB722">
            <v>432.55251953568438</v>
          </cell>
          <cell r="AC722">
            <v>2.2073808791208847</v>
          </cell>
        </row>
        <row r="723">
          <cell r="A723" t="str">
            <v>CML_BL0320_3_ALAN_ACTI</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A724" t="str">
            <v>CML_BL0320_4_ALAN_ACTI</v>
          </cell>
          <cell r="M724">
            <v>6301.869665000002</v>
          </cell>
          <cell r="N724">
            <v>6301.8696650000002</v>
          </cell>
          <cell r="O724">
            <v>630.18696650000004</v>
          </cell>
          <cell r="P724">
            <v>0</v>
          </cell>
          <cell r="Q724">
            <v>0</v>
          </cell>
          <cell r="R724">
            <v>1260.3739330000001</v>
          </cell>
          <cell r="S724">
            <v>0</v>
          </cell>
          <cell r="T724">
            <v>0</v>
          </cell>
          <cell r="U724">
            <v>1890.5608994999998</v>
          </cell>
          <cell r="V724">
            <v>0</v>
          </cell>
          <cell r="W724">
            <v>0</v>
          </cell>
          <cell r="X724">
            <v>2520.7478659999997</v>
          </cell>
          <cell r="Y724">
            <v>0</v>
          </cell>
          <cell r="Z724">
            <v>0</v>
          </cell>
          <cell r="AA724">
            <v>0</v>
          </cell>
          <cell r="AB724">
            <v>0</v>
          </cell>
          <cell r="AC724">
            <v>0</v>
          </cell>
        </row>
        <row r="725">
          <cell r="A725" t="str">
            <v>CML_BL0320_5_ALAN_ACTI</v>
          </cell>
          <cell r="M725">
            <v>91378.085100000011</v>
          </cell>
          <cell r="N725">
            <v>91378.085100000011</v>
          </cell>
          <cell r="O725">
            <v>9137.8085099999971</v>
          </cell>
          <cell r="P725">
            <v>0</v>
          </cell>
          <cell r="Q725">
            <v>0</v>
          </cell>
          <cell r="R725">
            <v>18275.617019999994</v>
          </cell>
          <cell r="S725">
            <v>0</v>
          </cell>
          <cell r="T725">
            <v>0</v>
          </cell>
          <cell r="U725">
            <v>27413.425529999979</v>
          </cell>
          <cell r="V725">
            <v>0</v>
          </cell>
          <cell r="W725">
            <v>0</v>
          </cell>
          <cell r="X725">
            <v>36551.234039999988</v>
          </cell>
          <cell r="Y725">
            <v>0</v>
          </cell>
          <cell r="Z725">
            <v>0</v>
          </cell>
          <cell r="AA725">
            <v>0</v>
          </cell>
          <cell r="AB725">
            <v>0</v>
          </cell>
          <cell r="AC725">
            <v>0</v>
          </cell>
        </row>
        <row r="726">
          <cell r="A726" t="str">
            <v>CML_BL0320_6_ALAN_AFA</v>
          </cell>
          <cell r="M726">
            <v>3444.0756850970779</v>
          </cell>
          <cell r="N726">
            <v>3400.0146312363877</v>
          </cell>
          <cell r="O726">
            <v>283.3345525997824</v>
          </cell>
          <cell r="P726">
            <v>283.3345525997824</v>
          </cell>
          <cell r="Q726">
            <v>283.3345525997824</v>
          </cell>
          <cell r="R726">
            <v>283.3345525997824</v>
          </cell>
          <cell r="S726">
            <v>283.3345525997824</v>
          </cell>
          <cell r="T726">
            <v>283.3345525997824</v>
          </cell>
          <cell r="U726">
            <v>283.3345525997824</v>
          </cell>
          <cell r="V726">
            <v>283.3345525997824</v>
          </cell>
          <cell r="W726">
            <v>283.3345525997824</v>
          </cell>
          <cell r="X726">
            <v>283.3345525997824</v>
          </cell>
          <cell r="Y726">
            <v>283.3345525997824</v>
          </cell>
          <cell r="Z726">
            <v>283.3345525997824</v>
          </cell>
          <cell r="AA726">
            <v>3367.5793689628954</v>
          </cell>
          <cell r="AB726">
            <v>3249.9127578814964</v>
          </cell>
          <cell r="AC726">
            <v>1300.7418185979177</v>
          </cell>
        </row>
        <row r="727">
          <cell r="A727" t="str">
            <v>CML_BL0320_6_ALAN_RBW</v>
          </cell>
          <cell r="M727">
            <v>11390.420764938921</v>
          </cell>
          <cell r="N727">
            <v>7990.4061336395262</v>
          </cell>
          <cell r="O727">
            <v>11107.086212306143</v>
          </cell>
          <cell r="P727">
            <v>10823.751659434361</v>
          </cell>
          <cell r="Q727">
            <v>10540.417107040576</v>
          </cell>
          <cell r="R727">
            <v>10257.082554447801</v>
          </cell>
          <cell r="S727">
            <v>9973.7480017630096</v>
          </cell>
          <cell r="T727">
            <v>9690.4134492462272</v>
          </cell>
          <cell r="U727">
            <v>9407.0788965654483</v>
          </cell>
          <cell r="V727">
            <v>9123.7443441226624</v>
          </cell>
          <cell r="W727">
            <v>8840.4097913368769</v>
          </cell>
          <cell r="X727">
            <v>8557.0752390340967</v>
          </cell>
          <cell r="Y727">
            <v>8273.7406862303105</v>
          </cell>
          <cell r="Z727">
            <v>7990.4061336395262</v>
          </cell>
          <cell r="AA727">
            <v>4622.8267647746325</v>
          </cell>
          <cell r="AB727">
            <v>1372.9140067771361</v>
          </cell>
          <cell r="AC727">
            <v>72.172188179218054</v>
          </cell>
        </row>
        <row r="728">
          <cell r="A728" t="str">
            <v>CML_BL0330a_1_ALAN_ACTI</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A729" t="str">
            <v>CML_BL0330a_2_ALAN_AFA</v>
          </cell>
          <cell r="M729">
            <v>384.35419708487581</v>
          </cell>
          <cell r="N729">
            <v>382.40070920161412</v>
          </cell>
          <cell r="O729">
            <v>31.866725764801178</v>
          </cell>
          <cell r="P729">
            <v>31.866725764801178</v>
          </cell>
          <cell r="Q729">
            <v>31.866725764801178</v>
          </cell>
          <cell r="R729">
            <v>31.866725764801178</v>
          </cell>
          <cell r="S729">
            <v>31.866725764801178</v>
          </cell>
          <cell r="T729">
            <v>31.866725764801178</v>
          </cell>
          <cell r="U729">
            <v>31.866725764801178</v>
          </cell>
          <cell r="V729">
            <v>31.866725764801178</v>
          </cell>
          <cell r="W729">
            <v>31.866725764801178</v>
          </cell>
          <cell r="X729">
            <v>31.866725764801178</v>
          </cell>
          <cell r="Y729">
            <v>31.866725764801178</v>
          </cell>
          <cell r="Z729">
            <v>31.866725764801178</v>
          </cell>
          <cell r="AA729">
            <v>378.90818896892443</v>
          </cell>
          <cell r="AB729">
            <v>373.44519956578773</v>
          </cell>
          <cell r="AC729">
            <v>315.31098149938913</v>
          </cell>
        </row>
        <row r="730">
          <cell r="A730" t="str">
            <v>CML_BL0330a_2_ALAN_RBW</v>
          </cell>
          <cell r="M730">
            <v>2609.5911829631241</v>
          </cell>
          <cell r="N730">
            <v>2227.1904736995111</v>
          </cell>
          <cell r="O730">
            <v>2577.7244570823223</v>
          </cell>
          <cell r="P730">
            <v>2545.8577313905212</v>
          </cell>
          <cell r="Q730">
            <v>2513.99100561972</v>
          </cell>
          <cell r="R730">
            <v>2482.1242798289195</v>
          </cell>
          <cell r="S730">
            <v>2450.2575541571182</v>
          </cell>
          <cell r="T730">
            <v>2418.3908282663174</v>
          </cell>
          <cell r="U730">
            <v>2386.5241024955171</v>
          </cell>
          <cell r="V730">
            <v>2354.6573768137155</v>
          </cell>
          <cell r="W730">
            <v>2322.7906510329149</v>
          </cell>
          <cell r="X730">
            <v>2290.9239252521133</v>
          </cell>
          <cell r="Y730">
            <v>2259.0571994703118</v>
          </cell>
          <cell r="Z730">
            <v>2227.1904736995111</v>
          </cell>
          <cell r="AA730">
            <v>1848.2822847685861</v>
          </cell>
          <cell r="AB730">
            <v>1474.8370851587986</v>
          </cell>
          <cell r="AC730">
            <v>1159.5261036564088</v>
          </cell>
        </row>
        <row r="731">
          <cell r="A731" t="str">
            <v>CML_BL0330a_3_ALAN_AFA</v>
          </cell>
          <cell r="M731">
            <v>18.508890721000004</v>
          </cell>
          <cell r="N731">
            <v>18.508890721000004</v>
          </cell>
          <cell r="O731">
            <v>1.5424075589999999</v>
          </cell>
          <cell r="P731">
            <v>1.5424075589999999</v>
          </cell>
          <cell r="Q731">
            <v>1.5424075589999999</v>
          </cell>
          <cell r="R731">
            <v>1.5424075589999999</v>
          </cell>
          <cell r="S731">
            <v>1.5424075589999999</v>
          </cell>
          <cell r="T731">
            <v>1.5424075589999999</v>
          </cell>
          <cell r="U731">
            <v>1.5424075589999999</v>
          </cell>
          <cell r="V731">
            <v>1.5424075589999999</v>
          </cell>
          <cell r="W731">
            <v>1.5424075589999999</v>
          </cell>
          <cell r="X731">
            <v>1.5424075589999999</v>
          </cell>
          <cell r="Y731">
            <v>1.5424075589999999</v>
          </cell>
          <cell r="Z731">
            <v>1.5424075589999999</v>
          </cell>
          <cell r="AA731">
            <v>18.508890721000004</v>
          </cell>
          <cell r="AB731">
            <v>18.508890721000004</v>
          </cell>
          <cell r="AC731">
            <v>15.481228061000001</v>
          </cell>
        </row>
        <row r="732">
          <cell r="A732" t="str">
            <v>CML_BL0330a_3_ALAN_RBW</v>
          </cell>
          <cell r="M732">
            <v>88.855579281000004</v>
          </cell>
          <cell r="N732">
            <v>70.346688551</v>
          </cell>
          <cell r="O732">
            <v>87.313171712999988</v>
          </cell>
          <cell r="P732">
            <v>85.770764154999995</v>
          </cell>
          <cell r="Q732">
            <v>84.228356587999997</v>
          </cell>
          <cell r="R732">
            <v>82.685949031000007</v>
          </cell>
          <cell r="S732">
            <v>81.143541482999993</v>
          </cell>
          <cell r="T732">
            <v>79.601133916000009</v>
          </cell>
          <cell r="U732">
            <v>78.058726358999991</v>
          </cell>
          <cell r="V732">
            <v>76.516318791000003</v>
          </cell>
          <cell r="W732">
            <v>74.973911232999995</v>
          </cell>
          <cell r="X732">
            <v>73.431503666000012</v>
          </cell>
          <cell r="Y732">
            <v>71.889096119000001</v>
          </cell>
          <cell r="Z732">
            <v>70.346688551</v>
          </cell>
          <cell r="AA732">
            <v>51.837797821000002</v>
          </cell>
          <cell r="AB732">
            <v>33.328907102999999</v>
          </cell>
          <cell r="AC732">
            <v>17.847679042999999</v>
          </cell>
        </row>
        <row r="733">
          <cell r="A733" t="str">
            <v>CML_BL0330a_4_ALAN_AFA</v>
          </cell>
          <cell r="M733">
            <v>26621.922586271772</v>
          </cell>
          <cell r="N733">
            <v>23814.684269250385</v>
          </cell>
          <cell r="O733">
            <v>1982.8402051250316</v>
          </cell>
          <cell r="P733">
            <v>1982.8402051250316</v>
          </cell>
          <cell r="Q733">
            <v>1982.8402051250316</v>
          </cell>
          <cell r="R733">
            <v>1983.6986137856582</v>
          </cell>
          <cell r="S733">
            <v>1983.6986137856582</v>
          </cell>
          <cell r="T733">
            <v>1983.6986137856582</v>
          </cell>
          <cell r="U733">
            <v>1984.986226776598</v>
          </cell>
          <cell r="V733">
            <v>1984.986226776598</v>
          </cell>
          <cell r="W733">
            <v>1984.986226776598</v>
          </cell>
          <cell r="X733">
            <v>1986.7030440978506</v>
          </cell>
          <cell r="Y733">
            <v>1986.7030440978506</v>
          </cell>
          <cell r="Z733">
            <v>1986.7030440978506</v>
          </cell>
          <cell r="AA733">
            <v>21682.176145580477</v>
          </cell>
          <cell r="AB733">
            <v>18029.241873212151</v>
          </cell>
          <cell r="AC733">
            <v>12727.939643463898</v>
          </cell>
        </row>
        <row r="734">
          <cell r="A734" t="str">
            <v>CML_BL0330a_4_ALAN_RBW</v>
          </cell>
          <cell r="M734">
            <v>127516.24002375813</v>
          </cell>
          <cell r="N734">
            <v>104091.88414445295</v>
          </cell>
          <cell r="O734">
            <v>125572.43265737826</v>
          </cell>
          <cell r="P734">
            <v>123589.59245259312</v>
          </cell>
          <cell r="Q734">
            <v>121606.75224726326</v>
          </cell>
          <cell r="R734">
            <v>119701.11931176751</v>
          </cell>
          <cell r="S734">
            <v>117717.42069776682</v>
          </cell>
          <cell r="T734">
            <v>115733.72208428111</v>
          </cell>
          <cell r="U734">
            <v>113865.83437428961</v>
          </cell>
          <cell r="V734">
            <v>111880.84814734792</v>
          </cell>
          <cell r="W734">
            <v>109895.86192082142</v>
          </cell>
          <cell r="X734">
            <v>108065.29023256357</v>
          </cell>
          <cell r="Y734">
            <v>106078.58718880077</v>
          </cell>
          <cell r="Z734">
            <v>104091.88414445295</v>
          </cell>
          <cell r="AA734">
            <v>82409.707998847414</v>
          </cell>
          <cell r="AB734">
            <v>64380.466125630301</v>
          </cell>
          <cell r="AC734">
            <v>51652.526482131223</v>
          </cell>
        </row>
        <row r="735">
          <cell r="A735" t="str">
            <v>CML_BL0330a_5_ALAN_AFA</v>
          </cell>
          <cell r="M735">
            <v>3113.5391915896871</v>
          </cell>
          <cell r="N735">
            <v>3005.3052262738629</v>
          </cell>
          <cell r="O735">
            <v>250.4421021844889</v>
          </cell>
          <cell r="P735">
            <v>250.4421021844889</v>
          </cell>
          <cell r="Q735">
            <v>250.4421021844889</v>
          </cell>
          <cell r="R735">
            <v>250.4421021844889</v>
          </cell>
          <cell r="S735">
            <v>250.4421021844889</v>
          </cell>
          <cell r="T735">
            <v>250.4421021844889</v>
          </cell>
          <cell r="U735">
            <v>250.4421021844889</v>
          </cell>
          <cell r="V735">
            <v>250.4421021844889</v>
          </cell>
          <cell r="W735">
            <v>250.4421021844889</v>
          </cell>
          <cell r="X735">
            <v>250.4421021844889</v>
          </cell>
          <cell r="Y735">
            <v>250.4421021844889</v>
          </cell>
          <cell r="Z735">
            <v>250.4421021844889</v>
          </cell>
          <cell r="AA735">
            <v>2844.8592423969149</v>
          </cell>
          <cell r="AB735">
            <v>2639.9808696346154</v>
          </cell>
          <cell r="AC735">
            <v>2323.294012070764</v>
          </cell>
        </row>
        <row r="736">
          <cell r="A736" t="str">
            <v>CML_BL0330a_5_ALAN_RBW</v>
          </cell>
          <cell r="M736">
            <v>18666.184683388339</v>
          </cell>
          <cell r="N736">
            <v>15660.879457310437</v>
          </cell>
          <cell r="O736">
            <v>18415.74258126584</v>
          </cell>
          <cell r="P736">
            <v>18165.30047914734</v>
          </cell>
          <cell r="Q736">
            <v>17914.858377028864</v>
          </cell>
          <cell r="R736">
            <v>17664.416274710366</v>
          </cell>
          <cell r="S736">
            <v>17413.97417260988</v>
          </cell>
          <cell r="T736">
            <v>17163.532070489378</v>
          </cell>
          <cell r="U736">
            <v>16913.089968188891</v>
          </cell>
          <cell r="V736">
            <v>16662.647865890387</v>
          </cell>
          <cell r="W736">
            <v>16412.20576396992</v>
          </cell>
          <cell r="X736">
            <v>16161.763661529414</v>
          </cell>
          <cell r="Y736">
            <v>15911.321559530928</v>
          </cell>
          <cell r="Z736">
            <v>15660.879457310437</v>
          </cell>
          <cell r="AA736">
            <v>12816.020214913549</v>
          </cell>
          <cell r="AB736">
            <v>10176.039345462905</v>
          </cell>
          <cell r="AC736">
            <v>7852.7453333981548</v>
          </cell>
        </row>
        <row r="737">
          <cell r="A737" t="str">
            <v>CML_BL0330b_1_ALAN_ACTI</v>
          </cell>
          <cell r="M737">
            <v>195.54230000000001</v>
          </cell>
          <cell r="N737">
            <v>195.54229999999995</v>
          </cell>
          <cell r="O737">
            <v>19.554229999999997</v>
          </cell>
          <cell r="P737">
            <v>0</v>
          </cell>
          <cell r="Q737">
            <v>0</v>
          </cell>
          <cell r="R737">
            <v>39.108459999999994</v>
          </cell>
          <cell r="S737">
            <v>0</v>
          </cell>
          <cell r="T737">
            <v>0</v>
          </cell>
          <cell r="U737">
            <v>58.662689999999984</v>
          </cell>
          <cell r="V737">
            <v>0</v>
          </cell>
          <cell r="W737">
            <v>0</v>
          </cell>
          <cell r="X737">
            <v>78.216919999999973</v>
          </cell>
          <cell r="Y737">
            <v>0</v>
          </cell>
          <cell r="Z737">
            <v>0</v>
          </cell>
          <cell r="AA737">
            <v>0</v>
          </cell>
          <cell r="AB737">
            <v>0</v>
          </cell>
          <cell r="AC737">
            <v>0</v>
          </cell>
        </row>
        <row r="738">
          <cell r="A738" t="str">
            <v>CML_BL0330b_3_ALAN_AFA</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row>
        <row r="739">
          <cell r="A739" t="str">
            <v>CML_BL0330b_3_ALAN_RBW</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A740" t="str">
            <v>CML_BL0330b_4_ALAN_AFA</v>
          </cell>
          <cell r="M740">
            <v>711.28779611360869</v>
          </cell>
          <cell r="N740">
            <v>698.28533096464002</v>
          </cell>
          <cell r="O740">
            <v>58.190444247053328</v>
          </cell>
          <cell r="P740">
            <v>58.190444247053328</v>
          </cell>
          <cell r="Q740">
            <v>58.190444247053328</v>
          </cell>
          <cell r="R740">
            <v>58.190444247053328</v>
          </cell>
          <cell r="S740">
            <v>58.190444247053328</v>
          </cell>
          <cell r="T740">
            <v>58.190444247053328</v>
          </cell>
          <cell r="U740">
            <v>58.190444247053328</v>
          </cell>
          <cell r="V740">
            <v>58.190444247053328</v>
          </cell>
          <cell r="W740">
            <v>58.190444247053328</v>
          </cell>
          <cell r="X740">
            <v>58.190444247053328</v>
          </cell>
          <cell r="Y740">
            <v>58.190444247053328</v>
          </cell>
          <cell r="Z740">
            <v>58.190444247053328</v>
          </cell>
          <cell r="AA740">
            <v>683.31820953720967</v>
          </cell>
          <cell r="AB740">
            <v>668.14039395300983</v>
          </cell>
          <cell r="AC740">
            <v>621.0080064044156</v>
          </cell>
        </row>
        <row r="741">
          <cell r="A741" t="str">
            <v>CML_BL0330b_4_ALAN_RBW</v>
          </cell>
          <cell r="M741">
            <v>6125.2206338863934</v>
          </cell>
          <cell r="N741">
            <v>5426.9353029217527</v>
          </cell>
          <cell r="O741">
            <v>6067.0301896393376</v>
          </cell>
          <cell r="P741">
            <v>6008.8397453922844</v>
          </cell>
          <cell r="Q741">
            <v>5950.649301145233</v>
          </cell>
          <cell r="R741">
            <v>5892.4588568981817</v>
          </cell>
          <cell r="S741">
            <v>5834.2684126511285</v>
          </cell>
          <cell r="T741">
            <v>5776.0779684040708</v>
          </cell>
          <cell r="U741">
            <v>5717.8875241570186</v>
          </cell>
          <cell r="V741">
            <v>5659.6970799099654</v>
          </cell>
          <cell r="W741">
            <v>5601.5066356629131</v>
          </cell>
          <cell r="X741">
            <v>5543.3161914158582</v>
          </cell>
          <cell r="Y741">
            <v>5485.1257471688059</v>
          </cell>
          <cell r="Z741">
            <v>5426.9353029217527</v>
          </cell>
          <cell r="AA741">
            <v>4743.617093384546</v>
          </cell>
          <cell r="AB741">
            <v>4075.4766994315332</v>
          </cell>
          <cell r="AC741">
            <v>3454.4686930271178</v>
          </cell>
        </row>
        <row r="742">
          <cell r="A742" t="str">
            <v>CML_BL0330b_5_ALAN_AFA</v>
          </cell>
          <cell r="M742">
            <v>153.42441744809625</v>
          </cell>
          <cell r="N742">
            <v>134.36727459095337</v>
          </cell>
          <cell r="O742">
            <v>11.197272882579448</v>
          </cell>
          <cell r="P742">
            <v>11.197272882579448</v>
          </cell>
          <cell r="Q742">
            <v>11.197272882579448</v>
          </cell>
          <cell r="R742">
            <v>11.197272882579448</v>
          </cell>
          <cell r="S742">
            <v>11.197272882579448</v>
          </cell>
          <cell r="T742">
            <v>11.197272882579448</v>
          </cell>
          <cell r="U742">
            <v>11.197272882579448</v>
          </cell>
          <cell r="V742">
            <v>11.197272882579448</v>
          </cell>
          <cell r="W742">
            <v>11.197272882579448</v>
          </cell>
          <cell r="X742">
            <v>11.197272882579448</v>
          </cell>
          <cell r="Y742">
            <v>11.197272882579448</v>
          </cell>
          <cell r="Z742">
            <v>11.197272882579448</v>
          </cell>
          <cell r="AA742">
            <v>71.815846019524798</v>
          </cell>
          <cell r="AB742">
            <v>66.385679352858119</v>
          </cell>
          <cell r="AC742">
            <v>61.52021624453787</v>
          </cell>
        </row>
        <row r="743">
          <cell r="A743" t="str">
            <v>CML_BL0330b_5_ALAN_RBW</v>
          </cell>
          <cell r="M743">
            <v>1475.5025625519038</v>
          </cell>
          <cell r="N743">
            <v>1341.1352879609512</v>
          </cell>
          <cell r="O743">
            <v>1464.3052896693246</v>
          </cell>
          <cell r="P743">
            <v>1453.1080167867453</v>
          </cell>
          <cell r="Q743">
            <v>1441.9107439041657</v>
          </cell>
          <cell r="R743">
            <v>1430.7134710215867</v>
          </cell>
          <cell r="S743">
            <v>1419.516198139007</v>
          </cell>
          <cell r="T743">
            <v>1408.3189252564277</v>
          </cell>
          <cell r="U743">
            <v>1397.1216523738476</v>
          </cell>
          <cell r="V743">
            <v>1385.9243794912684</v>
          </cell>
          <cell r="W743">
            <v>1374.7271066086892</v>
          </cell>
          <cell r="X743">
            <v>1363.5298337261097</v>
          </cell>
          <cell r="Y743">
            <v>1352.3325608435302</v>
          </cell>
          <cell r="Z743">
            <v>1341.1352879609512</v>
          </cell>
          <cell r="AA743">
            <v>1269.3194419414251</v>
          </cell>
          <cell r="AB743">
            <v>1202.9337625885676</v>
          </cell>
          <cell r="AC743">
            <v>1141.41354634403</v>
          </cell>
        </row>
        <row r="744">
          <cell r="A744" t="str">
            <v>CML_BL0330b_6_ALAN_AFA</v>
          </cell>
          <cell r="M744">
            <v>0.17237473684210453</v>
          </cell>
          <cell r="N744">
            <v>0.17237473684210453</v>
          </cell>
          <cell r="O744">
            <v>1.4364561403508714E-2</v>
          </cell>
          <cell r="P744">
            <v>1.4364561403508714E-2</v>
          </cell>
          <cell r="Q744">
            <v>1.4364561403508714E-2</v>
          </cell>
          <cell r="R744">
            <v>1.4364561403508714E-2</v>
          </cell>
          <cell r="S744">
            <v>1.4364561403508714E-2</v>
          </cell>
          <cell r="T744">
            <v>1.4364561403508714E-2</v>
          </cell>
          <cell r="U744">
            <v>1.4364561403508714E-2</v>
          </cell>
          <cell r="V744">
            <v>1.4364561403508714E-2</v>
          </cell>
          <cell r="W744">
            <v>1.4364561403508714E-2</v>
          </cell>
          <cell r="X744">
            <v>1.4364561403508714E-2</v>
          </cell>
          <cell r="Y744">
            <v>1.4364561403508714E-2</v>
          </cell>
          <cell r="Z744">
            <v>1.4364561403508714E-2</v>
          </cell>
          <cell r="AA744">
            <v>0.17237473684210453</v>
          </cell>
          <cell r="AB744">
            <v>0.17237473684210453</v>
          </cell>
          <cell r="AC744">
            <v>0.17237473684210453</v>
          </cell>
        </row>
        <row r="745">
          <cell r="A745" t="str">
            <v>CML_BL0330b_6_ALAN_RBW</v>
          </cell>
          <cell r="M745">
            <v>1.4651852631578954</v>
          </cell>
          <cell r="N745">
            <v>1.2928105263157912</v>
          </cell>
          <cell r="O745">
            <v>1.4508207017543868</v>
          </cell>
          <cell r="P745">
            <v>1.4364561403508782</v>
          </cell>
          <cell r="Q745">
            <v>1.4220915789473696</v>
          </cell>
          <cell r="R745">
            <v>1.4077270175438605</v>
          </cell>
          <cell r="S745">
            <v>1.3933624561403521</v>
          </cell>
          <cell r="T745">
            <v>1.3789978947368431</v>
          </cell>
          <cell r="U745">
            <v>1.3646333333333345</v>
          </cell>
          <cell r="V745">
            <v>1.3502687719298256</v>
          </cell>
          <cell r="W745">
            <v>1.3359042105263172</v>
          </cell>
          <cell r="X745">
            <v>1.3215396491228084</v>
          </cell>
          <cell r="Y745">
            <v>1.3071750877192998</v>
          </cell>
          <cell r="Z745">
            <v>1.2928105263157912</v>
          </cell>
          <cell r="AA745">
            <v>1.1204357894736863</v>
          </cell>
          <cell r="AB745">
            <v>0.94806105263158169</v>
          </cell>
          <cell r="AC745">
            <v>0.77568631578947711</v>
          </cell>
        </row>
        <row r="746">
          <cell r="A746" t="str">
            <v>CML_BL0340_1_ALAN_AIB</v>
          </cell>
          <cell r="M746">
            <v>195.54229999999995</v>
          </cell>
          <cell r="N746">
            <v>0</v>
          </cell>
          <cell r="O746">
            <v>175.98806999999999</v>
          </cell>
          <cell r="P746">
            <v>175.98806999999999</v>
          </cell>
          <cell r="Q746">
            <v>175.98806999999999</v>
          </cell>
          <cell r="R746">
            <v>136.87960999999996</v>
          </cell>
          <cell r="S746">
            <v>136.87960999999996</v>
          </cell>
          <cell r="T746">
            <v>136.87960999999996</v>
          </cell>
          <cell r="U746">
            <v>78.216919999999959</v>
          </cell>
          <cell r="V746">
            <v>78.216919999999959</v>
          </cell>
          <cell r="W746">
            <v>78.216919999999959</v>
          </cell>
          <cell r="X746">
            <v>0</v>
          </cell>
          <cell r="Y746">
            <v>0</v>
          </cell>
          <cell r="Z746">
            <v>0</v>
          </cell>
          <cell r="AA746">
            <v>0</v>
          </cell>
          <cell r="AB746">
            <v>0</v>
          </cell>
          <cell r="AC746">
            <v>0</v>
          </cell>
        </row>
        <row r="747">
          <cell r="A747" t="str">
            <v>CML_BL0340_3_ALAN_AIB</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A748" t="str">
            <v>CML_BL0340_4_ALAN_AIB</v>
          </cell>
          <cell r="M748">
            <v>70730.814454999971</v>
          </cell>
          <cell r="N748">
            <v>-8.5029761009991489E-12</v>
          </cell>
          <cell r="O748">
            <v>63657.733009499985</v>
          </cell>
          <cell r="P748">
            <v>63657.733009499985</v>
          </cell>
          <cell r="Q748">
            <v>63657.733009499985</v>
          </cell>
          <cell r="R748">
            <v>49511.570118499963</v>
          </cell>
          <cell r="S748">
            <v>49511.570118499963</v>
          </cell>
          <cell r="T748">
            <v>49511.570118499963</v>
          </cell>
          <cell r="U748">
            <v>28292.325781999974</v>
          </cell>
          <cell r="V748">
            <v>28292.325781999974</v>
          </cell>
          <cell r="W748">
            <v>28292.325781999974</v>
          </cell>
          <cell r="X748">
            <v>-8.5029761009991489E-12</v>
          </cell>
          <cell r="Y748">
            <v>-8.5029761009991489E-12</v>
          </cell>
          <cell r="Z748">
            <v>-8.5029761009991489E-12</v>
          </cell>
          <cell r="AA748">
            <v>-8.5029761009991489E-12</v>
          </cell>
          <cell r="AB748">
            <v>-8.5029761009991489E-12</v>
          </cell>
          <cell r="AC748">
            <v>-8.5029761009991489E-12</v>
          </cell>
        </row>
        <row r="749">
          <cell r="A749" t="str">
            <v>CML_BL0340_5_ALAN_AIB</v>
          </cell>
          <cell r="M749">
            <v>91394.615850000147</v>
          </cell>
          <cell r="N749">
            <v>2.1253754312056117E-10</v>
          </cell>
          <cell r="O749">
            <v>82255.154265000179</v>
          </cell>
          <cell r="P749">
            <v>82255.154265000179</v>
          </cell>
          <cell r="Q749">
            <v>82255.154265000179</v>
          </cell>
          <cell r="R749">
            <v>63976.231095000185</v>
          </cell>
          <cell r="S749">
            <v>63976.231095000185</v>
          </cell>
          <cell r="T749">
            <v>63976.231095000185</v>
          </cell>
          <cell r="U749">
            <v>36557.846340000156</v>
          </cell>
          <cell r="V749">
            <v>36557.846340000156</v>
          </cell>
          <cell r="W749">
            <v>36557.846340000156</v>
          </cell>
          <cell r="X749">
            <v>2.1253754312056117E-10</v>
          </cell>
          <cell r="Y749">
            <v>2.1253754312056117E-10</v>
          </cell>
          <cell r="Z749">
            <v>2.1253754312056117E-10</v>
          </cell>
          <cell r="AA749">
            <v>2.1253754312056117E-10</v>
          </cell>
          <cell r="AB749">
            <v>2.1253754312056117E-10</v>
          </cell>
          <cell r="AC749">
            <v>2.1253754312056117E-10</v>
          </cell>
        </row>
        <row r="750">
          <cell r="A750" t="str">
            <v>Rev_Corr_FN</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A751" t="str">
            <v>Rev_Corr_MOB</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A752" t="str">
            <v>T_VALUE</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A753" t="str">
            <v>Inc_inv_ext_ZABA</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A754" t="str">
            <v>taxrate_ZABA</v>
          </cell>
          <cell r="M754">
            <v>0.2</v>
          </cell>
          <cell r="N754">
            <v>0.2</v>
          </cell>
          <cell r="O754">
            <v>0.2</v>
          </cell>
          <cell r="P754">
            <v>0.2</v>
          </cell>
          <cell r="Q754">
            <v>0.2</v>
          </cell>
          <cell r="R754">
            <v>0.2</v>
          </cell>
          <cell r="S754">
            <v>0.2</v>
          </cell>
          <cell r="T754">
            <v>0.2</v>
          </cell>
          <cell r="U754">
            <v>0.2</v>
          </cell>
          <cell r="V754">
            <v>0.2</v>
          </cell>
          <cell r="W754">
            <v>0.2</v>
          </cell>
          <cell r="X754">
            <v>0.2</v>
          </cell>
          <cell r="Y754">
            <v>0.2</v>
          </cell>
          <cell r="Z754">
            <v>0.2</v>
          </cell>
          <cell r="AA754">
            <v>0.2</v>
          </cell>
          <cell r="AB754">
            <v>0.2</v>
          </cell>
          <cell r="AC754">
            <v>0.2</v>
          </cell>
        </row>
        <row r="755">
          <cell r="A755" t="str">
            <v>Inc_inv_ext_other</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A756" t="str">
            <v>Oth_int_receivsimilar_inc_inp</v>
          </cell>
          <cell r="M756">
            <v>120000</v>
          </cell>
          <cell r="N756">
            <v>75000</v>
          </cell>
          <cell r="O756">
            <v>6000</v>
          </cell>
          <cell r="P756">
            <v>6500</v>
          </cell>
          <cell r="Q756">
            <v>6500</v>
          </cell>
          <cell r="R756">
            <v>6000</v>
          </cell>
          <cell r="S756">
            <v>6000</v>
          </cell>
          <cell r="T756">
            <v>6000</v>
          </cell>
          <cell r="U756">
            <v>6000</v>
          </cell>
          <cell r="V756">
            <v>6000</v>
          </cell>
          <cell r="W756">
            <v>6000</v>
          </cell>
          <cell r="X756">
            <v>6500</v>
          </cell>
          <cell r="Y756">
            <v>6500</v>
          </cell>
          <cell r="Z756">
            <v>7000</v>
          </cell>
          <cell r="AA756">
            <v>70000</v>
          </cell>
          <cell r="AB756">
            <v>65000</v>
          </cell>
          <cell r="AC756">
            <v>60000</v>
          </cell>
        </row>
        <row r="757">
          <cell r="A757" t="str">
            <v>Oth_int_receivsimilar_inc_Siemens</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A758" t="str">
            <v>CML_BL0330a_6_ALAN_AFA</v>
          </cell>
          <cell r="M758">
            <v>279.64485042162426</v>
          </cell>
          <cell r="N758">
            <v>279.34658500985955</v>
          </cell>
          <cell r="O758">
            <v>23.27888208457162</v>
          </cell>
          <cell r="P758">
            <v>23.27888208457162</v>
          </cell>
          <cell r="Q758">
            <v>23.27888208457162</v>
          </cell>
          <cell r="R758">
            <v>23.27888208457162</v>
          </cell>
          <cell r="S758">
            <v>23.27888208457162</v>
          </cell>
          <cell r="T758">
            <v>23.27888208457162</v>
          </cell>
          <cell r="U758">
            <v>23.27888208457162</v>
          </cell>
          <cell r="V758">
            <v>23.27888208457162</v>
          </cell>
          <cell r="W758">
            <v>23.27888208457162</v>
          </cell>
          <cell r="X758">
            <v>23.27888208457162</v>
          </cell>
          <cell r="Y758">
            <v>23.27888208457162</v>
          </cell>
          <cell r="Z758">
            <v>23.27888208457162</v>
          </cell>
          <cell r="AA758">
            <v>278.3756685323317</v>
          </cell>
          <cell r="AB758">
            <v>273.76634196644784</v>
          </cell>
          <cell r="AC758">
            <v>234.19574248021007</v>
          </cell>
        </row>
        <row r="759">
          <cell r="A759" t="str">
            <v>CML_BL0330a_6_ALAN_RBW</v>
          </cell>
          <cell r="M759">
            <v>2014.4772595743777</v>
          </cell>
          <cell r="N759">
            <v>1735.1306745675129</v>
          </cell>
          <cell r="O759">
            <v>1991.1983775028061</v>
          </cell>
          <cell r="P759">
            <v>1967.9194954152322</v>
          </cell>
          <cell r="Q759">
            <v>1944.640613316662</v>
          </cell>
          <cell r="R759">
            <v>1921.3617312370902</v>
          </cell>
          <cell r="S759">
            <v>1898.0828491455186</v>
          </cell>
          <cell r="T759">
            <v>1874.8039670799469</v>
          </cell>
          <cell r="U759">
            <v>1851.5250849973745</v>
          </cell>
          <cell r="V759">
            <v>1828.2462029028013</v>
          </cell>
          <cell r="W759">
            <v>1804.9673208152312</v>
          </cell>
          <cell r="X759">
            <v>1781.6884387336577</v>
          </cell>
          <cell r="Y759">
            <v>1758.4095566560875</v>
          </cell>
          <cell r="Z759">
            <v>1735.1306745675129</v>
          </cell>
          <cell r="AA759">
            <v>1456.7550060281853</v>
          </cell>
          <cell r="AB759">
            <v>1182.9886640677371</v>
          </cell>
          <cell r="AC759">
            <v>948.79292158552721</v>
          </cell>
        </row>
        <row r="760">
          <cell r="A760" t="str">
            <v>tax_neting_apraisl</v>
          </cell>
          <cell r="M760">
            <v>0</v>
          </cell>
          <cell r="N760">
            <v>0</v>
          </cell>
          <cell r="O760">
            <v>0</v>
          </cell>
          <cell r="P760">
            <v>0</v>
          </cell>
          <cell r="Q760">
            <v>0</v>
          </cell>
          <cell r="R760">
            <v>0</v>
          </cell>
          <cell r="S760">
            <v>0</v>
          </cell>
          <cell r="T760">
            <v>0</v>
          </cell>
          <cell r="U760">
            <v>0</v>
          </cell>
          <cell r="V760">
            <v>0</v>
          </cell>
          <cell r="W760">
            <v>0</v>
          </cell>
          <cell r="X760">
            <v>0</v>
          </cell>
          <cell r="Y760">
            <v>0</v>
          </cell>
          <cell r="Z760">
            <v>-64933</v>
          </cell>
          <cell r="AA760">
            <v>0</v>
          </cell>
          <cell r="AB760">
            <v>0</v>
          </cell>
          <cell r="AC760">
            <v>0</v>
          </cell>
        </row>
        <row r="761">
          <cell r="A761" t="str">
            <v>CML_BL0210_1_INVE_AFA</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A762" t="str">
            <v>CML_BL0210_2_INVE_AFA</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A763" t="str">
            <v>CML_BL0210_3_INVE_AFA</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A764" t="str">
            <v>CML_BL0210_4_INVE_AFA</v>
          </cell>
          <cell r="M764">
            <v>69141.320000000007</v>
          </cell>
          <cell r="N764">
            <v>73300.20333333328</v>
          </cell>
          <cell r="O764">
            <v>5792.3850000000011</v>
          </cell>
          <cell r="P764">
            <v>5792.3850000000011</v>
          </cell>
          <cell r="Q764">
            <v>5846.1350000000011</v>
          </cell>
          <cell r="R764">
            <v>5907.3516666666665</v>
          </cell>
          <cell r="S764">
            <v>5907.3516666666665</v>
          </cell>
          <cell r="T764">
            <v>5907.3516666666656</v>
          </cell>
          <cell r="U764">
            <v>5999.1766666666663</v>
          </cell>
          <cell r="V764">
            <v>5999.1766666666663</v>
          </cell>
          <cell r="W764">
            <v>6052.9266666666654</v>
          </cell>
          <cell r="X764">
            <v>6175.36</v>
          </cell>
          <cell r="Y764">
            <v>6175.36</v>
          </cell>
          <cell r="Z764">
            <v>7745.2433333333029</v>
          </cell>
          <cell r="AA764">
            <v>121241.52</v>
          </cell>
          <cell r="AB764">
            <v>151156.92000000001</v>
          </cell>
          <cell r="AC764">
            <v>179166.72</v>
          </cell>
        </row>
        <row r="765">
          <cell r="A765" t="str">
            <v>CML_BL0210_5_INVE_AFA</v>
          </cell>
          <cell r="M765">
            <v>3600</v>
          </cell>
          <cell r="N765">
            <v>3600</v>
          </cell>
          <cell r="O765">
            <v>300</v>
          </cell>
          <cell r="P765">
            <v>300</v>
          </cell>
          <cell r="Q765">
            <v>300</v>
          </cell>
          <cell r="R765">
            <v>300</v>
          </cell>
          <cell r="S765">
            <v>300</v>
          </cell>
          <cell r="T765">
            <v>300</v>
          </cell>
          <cell r="U765">
            <v>300</v>
          </cell>
          <cell r="V765">
            <v>300</v>
          </cell>
          <cell r="W765">
            <v>300</v>
          </cell>
          <cell r="X765">
            <v>300</v>
          </cell>
          <cell r="Y765">
            <v>300</v>
          </cell>
          <cell r="Z765">
            <v>300</v>
          </cell>
          <cell r="AA765">
            <v>3600</v>
          </cell>
          <cell r="AB765">
            <v>3600</v>
          </cell>
          <cell r="AC765">
            <v>3600</v>
          </cell>
        </row>
        <row r="766">
          <cell r="A766" t="str">
            <v>Siemens_Adv_Pay</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A767" t="str">
            <v>CML_BL0210_5_ALAN_AIB</v>
          </cell>
          <cell r="M767">
            <v>5292.6349150000005</v>
          </cell>
          <cell r="N767">
            <v>0</v>
          </cell>
          <cell r="O767">
            <v>4763.3714234999989</v>
          </cell>
          <cell r="P767">
            <v>4763.3714234999989</v>
          </cell>
          <cell r="Q767">
            <v>4763.3714234999989</v>
          </cell>
          <cell r="R767">
            <v>3704.8444404999991</v>
          </cell>
          <cell r="S767">
            <v>3704.8444404999991</v>
          </cell>
          <cell r="T767">
            <v>3704.8444404999991</v>
          </cell>
          <cell r="U767">
            <v>2117.0539660000004</v>
          </cell>
          <cell r="V767">
            <v>2117.0539660000004</v>
          </cell>
          <cell r="W767">
            <v>2117.0539660000004</v>
          </cell>
          <cell r="X767">
            <v>0</v>
          </cell>
          <cell r="Y767">
            <v>0</v>
          </cell>
          <cell r="Z767">
            <v>0</v>
          </cell>
          <cell r="AA767">
            <v>0</v>
          </cell>
          <cell r="AB767">
            <v>0</v>
          </cell>
          <cell r="AC767">
            <v>0</v>
          </cell>
        </row>
        <row r="768">
          <cell r="A768" t="str">
            <v>CML_BL0210_7_ALAN_AFA</v>
          </cell>
          <cell r="M768">
            <v>740.05143269219889</v>
          </cell>
          <cell r="N768">
            <v>740.05143269219889</v>
          </cell>
          <cell r="O768">
            <v>61.670952724349888</v>
          </cell>
          <cell r="P768">
            <v>61.670952724349888</v>
          </cell>
          <cell r="Q768">
            <v>61.670952724349888</v>
          </cell>
          <cell r="R768">
            <v>61.670952724349888</v>
          </cell>
          <cell r="S768">
            <v>61.670952724349888</v>
          </cell>
          <cell r="T768">
            <v>61.670952724349888</v>
          </cell>
          <cell r="U768">
            <v>61.670952724349888</v>
          </cell>
          <cell r="V768">
            <v>61.670952724349888</v>
          </cell>
          <cell r="W768">
            <v>61.670952724349888</v>
          </cell>
          <cell r="X768">
            <v>61.670952724349888</v>
          </cell>
          <cell r="Y768">
            <v>61.670952724349888</v>
          </cell>
          <cell r="Z768">
            <v>61.670952724349888</v>
          </cell>
          <cell r="AA768">
            <v>740.05143269219889</v>
          </cell>
          <cell r="AB768">
            <v>740.05143269219889</v>
          </cell>
          <cell r="AC768">
            <v>188.27624923120555</v>
          </cell>
        </row>
        <row r="769">
          <cell r="A769" t="str">
            <v>CML_BL0210_7_ALAN_AIB</v>
          </cell>
          <cell r="M769">
            <v>12.12353499999999</v>
          </cell>
          <cell r="N769">
            <v>-1.0574874309554616E-14</v>
          </cell>
          <cell r="O769">
            <v>10.911181499999994</v>
          </cell>
          <cell r="P769">
            <v>10.911181499999994</v>
          </cell>
          <cell r="Q769">
            <v>10.911181499999994</v>
          </cell>
          <cell r="R769">
            <v>8.486474499999991</v>
          </cell>
          <cell r="S769">
            <v>8.486474499999991</v>
          </cell>
          <cell r="T769">
            <v>8.486474499999991</v>
          </cell>
          <cell r="U769">
            <v>4.8494139999999897</v>
          </cell>
          <cell r="V769">
            <v>4.8494139999999888</v>
          </cell>
          <cell r="W769">
            <v>4.8494139999999897</v>
          </cell>
          <cell r="X769">
            <v>-1.0574874309554616E-14</v>
          </cell>
          <cell r="Y769">
            <v>-1.0574874309554616E-14</v>
          </cell>
          <cell r="Z769">
            <v>-1.0574874309554616E-14</v>
          </cell>
          <cell r="AA769">
            <v>-1.0574874309554616E-14</v>
          </cell>
          <cell r="AB769">
            <v>-1.0574874309554616E-14</v>
          </cell>
          <cell r="AC769">
            <v>-1.0574874309554616E-14</v>
          </cell>
        </row>
        <row r="770">
          <cell r="A770" t="str">
            <v>CML_BL0210_7_ALAN_RBW</v>
          </cell>
          <cell r="M770">
            <v>2433.017512307802</v>
          </cell>
          <cell r="N770">
            <v>1705.0896146156031</v>
          </cell>
          <cell r="O770">
            <v>2372.5589130834519</v>
          </cell>
          <cell r="P770">
            <v>2310.8879603591022</v>
          </cell>
          <cell r="Q770">
            <v>2249.217007634752</v>
          </cell>
          <cell r="R770">
            <v>2189.9707619104015</v>
          </cell>
          <cell r="S770">
            <v>2128.2998091860522</v>
          </cell>
          <cell r="T770">
            <v>2066.6288564617016</v>
          </cell>
          <cell r="U770">
            <v>2008.5949642373523</v>
          </cell>
          <cell r="V770">
            <v>1946.9240115130033</v>
          </cell>
          <cell r="W770">
            <v>1885.2530587886533</v>
          </cell>
          <cell r="X770">
            <v>1828.4315200643023</v>
          </cell>
          <cell r="Y770">
            <v>1766.7605673399539</v>
          </cell>
          <cell r="Z770">
            <v>1705.0896146156031</v>
          </cell>
          <cell r="AA770">
            <v>965.03818192340407</v>
          </cell>
          <cell r="AB770">
            <v>224.98674923120555</v>
          </cell>
          <cell r="AC770">
            <v>36.710500000000003</v>
          </cell>
        </row>
        <row r="771">
          <cell r="A771" t="str">
            <v>CML_BL0210_7_INVE_AFA</v>
          </cell>
          <cell r="M771">
            <v>8940</v>
          </cell>
          <cell r="N771">
            <v>14474.412698412703</v>
          </cell>
          <cell r="O771">
            <v>768.83333333333326</v>
          </cell>
          <cell r="P771">
            <v>771.05555555555577</v>
          </cell>
          <cell r="Q771">
            <v>851.6904761904766</v>
          </cell>
          <cell r="R771">
            <v>1073.7367724867725</v>
          </cell>
          <cell r="S771">
            <v>1081.0631613756618</v>
          </cell>
          <cell r="T771">
            <v>1110.0076058201066</v>
          </cell>
          <cell r="U771">
            <v>1289.5631613756609</v>
          </cell>
          <cell r="V771">
            <v>1322.5261243386246</v>
          </cell>
          <cell r="W771">
            <v>1357.213624338624</v>
          </cell>
          <cell r="X771">
            <v>1445.5469576719568</v>
          </cell>
          <cell r="Y771">
            <v>1655.3287037037037</v>
          </cell>
          <cell r="Z771">
            <v>1747.847222222224</v>
          </cell>
          <cell r="AA771">
            <v>36406.666666666642</v>
          </cell>
          <cell r="AB771">
            <v>45346.666666666686</v>
          </cell>
          <cell r="AC771">
            <v>53386.666666666686</v>
          </cell>
        </row>
        <row r="772">
          <cell r="A772" t="str">
            <v>CML_BL0210_7_INVE_AIB</v>
          </cell>
          <cell r="M772">
            <v>6300</v>
          </cell>
          <cell r="N772">
            <v>26962.5</v>
          </cell>
          <cell r="O772">
            <v>5836.6666666666688</v>
          </cell>
          <cell r="P772">
            <v>5836.6666666666679</v>
          </cell>
          <cell r="Q772">
            <v>6979.5238095238137</v>
          </cell>
          <cell r="R772">
            <v>14262.30158730159</v>
          </cell>
          <cell r="S772">
            <v>14381.051587301579</v>
          </cell>
          <cell r="T772">
            <v>15011.051587301605</v>
          </cell>
          <cell r="U772">
            <v>21471.051587301587</v>
          </cell>
          <cell r="V772">
            <v>22148.829365079357</v>
          </cell>
          <cell r="W772">
            <v>23742.579365079349</v>
          </cell>
          <cell r="X772">
            <v>22042.57936507936</v>
          </cell>
          <cell r="Y772">
            <v>25124.722222222219</v>
          </cell>
          <cell r="Z772">
            <v>26962.5</v>
          </cell>
          <cell r="AA772">
            <v>4800</v>
          </cell>
          <cell r="AB772">
            <v>2600</v>
          </cell>
          <cell r="AC772">
            <v>2400</v>
          </cell>
        </row>
        <row r="773">
          <cell r="A773" t="str">
            <v>CML_BL0210_7_INVE_RBW</v>
          </cell>
          <cell r="M773">
            <v>35760</v>
          </cell>
          <cell r="N773">
            <v>81456.420634920563</v>
          </cell>
          <cell r="O773">
            <v>36421.16666666665</v>
          </cell>
          <cell r="P773">
            <v>35783.444444444438</v>
          </cell>
          <cell r="Q773">
            <v>39769.849206349216</v>
          </cell>
          <cell r="R773">
            <v>52018.890211640188</v>
          </cell>
          <cell r="S773">
            <v>51377.41038359786</v>
          </cell>
          <cell r="T773">
            <v>52004.069444444402</v>
          </cell>
          <cell r="U773">
            <v>61487.83961640214</v>
          </cell>
          <cell r="V773">
            <v>62143.091269841309</v>
          </cell>
          <cell r="W773">
            <v>62867.127645502558</v>
          </cell>
          <cell r="X773">
            <v>66721.580687830719</v>
          </cell>
          <cell r="Y773">
            <v>77653.156746031731</v>
          </cell>
          <cell r="Z773">
            <v>81456.420634920563</v>
          </cell>
          <cell r="AA773">
            <v>122212.25396825388</v>
          </cell>
          <cell r="AB773">
            <v>121565.58730158723</v>
          </cell>
          <cell r="AC773">
            <v>108378.92063492062</v>
          </cell>
        </row>
        <row r="774">
          <cell r="A774" t="str">
            <v>CML_BL0310a_4_ALAN_RBW</v>
          </cell>
          <cell r="M774">
            <v>169591.02551000001</v>
          </cell>
          <cell r="N774">
            <v>169803.42948000002</v>
          </cell>
          <cell r="O774">
            <v>169612.26590699999</v>
          </cell>
          <cell r="P774">
            <v>169612.26590699999</v>
          </cell>
          <cell r="Q774">
            <v>169612.26590699999</v>
          </cell>
          <cell r="R774">
            <v>169654.746701</v>
          </cell>
          <cell r="S774">
            <v>169654.746701</v>
          </cell>
          <cell r="T774">
            <v>169654.746701</v>
          </cell>
          <cell r="U774">
            <v>169718.46789200002</v>
          </cell>
          <cell r="V774">
            <v>169718.46789200002</v>
          </cell>
          <cell r="W774">
            <v>169718.46789200002</v>
          </cell>
          <cell r="X774">
            <v>169803.42948000002</v>
          </cell>
          <cell r="Y774">
            <v>169803.42948000002</v>
          </cell>
          <cell r="Z774">
            <v>169803.42948000002</v>
          </cell>
          <cell r="AA774">
            <v>169803.42948000002</v>
          </cell>
          <cell r="AB774">
            <v>169803.42948000002</v>
          </cell>
          <cell r="AC774">
            <v>169803.42948000002</v>
          </cell>
        </row>
        <row r="775">
          <cell r="A775" t="str">
            <v>CML_BL0310b_4_ALAN_AFA</v>
          </cell>
          <cell r="M775">
            <v>65561.140669806322</v>
          </cell>
          <cell r="N775">
            <v>67246.276033799193</v>
          </cell>
          <cell r="O775">
            <v>5532.9383932601731</v>
          </cell>
          <cell r="P775">
            <v>5532.9383932601731</v>
          </cell>
          <cell r="Q775">
            <v>5532.9383932601731</v>
          </cell>
          <cell r="R775">
            <v>5568.3973647067205</v>
          </cell>
          <cell r="S775">
            <v>5568.3973647067205</v>
          </cell>
          <cell r="T775">
            <v>5568.3973647067205</v>
          </cell>
          <cell r="U775">
            <v>5621.5858218765416</v>
          </cell>
          <cell r="V775">
            <v>5621.5858218765416</v>
          </cell>
          <cell r="W775">
            <v>5621.5858218765416</v>
          </cell>
          <cell r="X775">
            <v>5692.5037647696408</v>
          </cell>
          <cell r="Y775">
            <v>5692.5037647696408</v>
          </cell>
          <cell r="Z775">
            <v>5692.5037647696408</v>
          </cell>
          <cell r="AA775">
            <v>67350.376241395672</v>
          </cell>
          <cell r="AB775">
            <v>66871.784642415572</v>
          </cell>
          <cell r="AC775">
            <v>66825.068806675088</v>
          </cell>
        </row>
        <row r="776">
          <cell r="A776" t="str">
            <v>CML_BL0310b_4_ALAN_RBW</v>
          </cell>
          <cell r="M776">
            <v>985846.66713119333</v>
          </cell>
          <cell r="N776">
            <v>952062.26952289382</v>
          </cell>
          <cell r="O776">
            <v>986696.34998020332</v>
          </cell>
          <cell r="P776">
            <v>981163.41158721421</v>
          </cell>
          <cell r="Q776">
            <v>975630.47319422278</v>
          </cell>
          <cell r="R776">
            <v>982827.31831578654</v>
          </cell>
          <cell r="S776">
            <v>977258.92095035024</v>
          </cell>
          <cell r="T776">
            <v>971690.52358591277</v>
          </cell>
          <cell r="U776">
            <v>985216.80149330688</v>
          </cell>
          <cell r="V776">
            <v>979595.21567170089</v>
          </cell>
          <cell r="W776">
            <v>973973.62984909315</v>
          </cell>
          <cell r="X776">
            <v>993811.61105659429</v>
          </cell>
          <cell r="Y776">
            <v>988119.1072920938</v>
          </cell>
          <cell r="Z776">
            <v>952062.26952289382</v>
          </cell>
          <cell r="AA776">
            <v>876710.35628439905</v>
          </cell>
          <cell r="AB776">
            <v>809838.57164518267</v>
          </cell>
          <cell r="AC776">
            <v>743013.50283350865</v>
          </cell>
        </row>
        <row r="777">
          <cell r="A777" t="str">
            <v>CML_BL0310b_4_INVE_AFA</v>
          </cell>
          <cell r="M777">
            <v>2797.2972027000005</v>
          </cell>
          <cell r="N777">
            <v>5039.2671829500023</v>
          </cell>
          <cell r="O777">
            <v>295.58998218750003</v>
          </cell>
          <cell r="P777">
            <v>295.58998218750003</v>
          </cell>
          <cell r="Q777">
            <v>364.33991343750012</v>
          </cell>
          <cell r="R777">
            <v>372.63712736250005</v>
          </cell>
          <cell r="S777">
            <v>372.63712736250005</v>
          </cell>
          <cell r="T777">
            <v>419.85930236250005</v>
          </cell>
          <cell r="U777">
            <v>432.30512325000007</v>
          </cell>
          <cell r="V777">
            <v>432.30512325000012</v>
          </cell>
          <cell r="W777">
            <v>501.05505449999998</v>
          </cell>
          <cell r="X777">
            <v>517.64948235000008</v>
          </cell>
          <cell r="Y777">
            <v>517.64948235000008</v>
          </cell>
          <cell r="Z777">
            <v>517.64948235000156</v>
          </cell>
          <cell r="AA777">
            <v>7393.4592732000001</v>
          </cell>
          <cell r="AB777">
            <v>7996.7920032000011</v>
          </cell>
          <cell r="AC777">
            <v>8593.4580732000013</v>
          </cell>
        </row>
        <row r="778">
          <cell r="A778" t="str">
            <v>CML_BL0310b_4_INVE_AIB</v>
          </cell>
          <cell r="M778">
            <v>14935</v>
          </cell>
          <cell r="N778">
            <v>9000</v>
          </cell>
          <cell r="O778">
            <v>13441.5</v>
          </cell>
          <cell r="P778">
            <v>13441.5</v>
          </cell>
          <cell r="Q778">
            <v>17941.5</v>
          </cell>
          <cell r="R778">
            <v>14954.5</v>
          </cell>
          <cell r="S778">
            <v>14954.5</v>
          </cell>
          <cell r="T778">
            <v>14954.5</v>
          </cell>
          <cell r="U778">
            <v>10474</v>
          </cell>
          <cell r="V778">
            <v>10474</v>
          </cell>
          <cell r="W778">
            <v>14974</v>
          </cell>
          <cell r="X778">
            <v>9000</v>
          </cell>
          <cell r="Y778">
            <v>9000</v>
          </cell>
          <cell r="Z778">
            <v>9000</v>
          </cell>
          <cell r="AA778">
            <v>4700</v>
          </cell>
          <cell r="AB778">
            <v>6000</v>
          </cell>
          <cell r="AC778">
            <v>6000</v>
          </cell>
        </row>
        <row r="779">
          <cell r="A779" t="str">
            <v>CML_BL0310b_4_INVE_RBW</v>
          </cell>
          <cell r="M779">
            <v>81121.702797299935</v>
          </cell>
          <cell r="N779">
            <v>178517.43561434999</v>
          </cell>
          <cell r="O779">
            <v>103319.61281511249</v>
          </cell>
          <cell r="P779">
            <v>103024.02283292497</v>
          </cell>
          <cell r="Q779">
            <v>127409.6829194875</v>
          </cell>
          <cell r="R779">
            <v>130024.04579212499</v>
          </cell>
          <cell r="S779">
            <v>129651.40866476251</v>
          </cell>
          <cell r="T779">
            <v>146231.54936240005</v>
          </cell>
          <cell r="U779">
            <v>150279.74423914996</v>
          </cell>
          <cell r="V779">
            <v>149847.43911589999</v>
          </cell>
          <cell r="W779">
            <v>174096.38406140002</v>
          </cell>
          <cell r="X779">
            <v>179552.73457904995</v>
          </cell>
          <cell r="Y779">
            <v>179035.08509669997</v>
          </cell>
          <cell r="Z779">
            <v>178517.43561434999</v>
          </cell>
          <cell r="AA779">
            <v>206573.97634115006</v>
          </cell>
          <cell r="AB779">
            <v>216677.18433794993</v>
          </cell>
          <cell r="AC779">
            <v>225983.72626474992</v>
          </cell>
        </row>
        <row r="780">
          <cell r="A780" t="str">
            <v>CML_BL0310b_5_ALAN_AFA</v>
          </cell>
          <cell r="M780">
            <v>0.27551222448750001</v>
          </cell>
          <cell r="N780">
            <v>0.82653667346250004</v>
          </cell>
          <cell r="O780">
            <v>5.0510574489375001E-2</v>
          </cell>
          <cell r="P780">
            <v>5.0510574489375001E-2</v>
          </cell>
          <cell r="Q780">
            <v>5.0510574489375001E-2</v>
          </cell>
          <cell r="R780">
            <v>5.9694315305625009E-2</v>
          </cell>
          <cell r="S780">
            <v>5.9694315305625009E-2</v>
          </cell>
          <cell r="T780">
            <v>5.9694315305625009E-2</v>
          </cell>
          <cell r="U780">
            <v>7.3469926530000007E-2</v>
          </cell>
          <cell r="V780">
            <v>7.3469926530000007E-2</v>
          </cell>
          <cell r="W780">
            <v>7.3469926530000007E-2</v>
          </cell>
          <cell r="X780">
            <v>9.1837408162500009E-2</v>
          </cell>
          <cell r="Y780">
            <v>9.1837408162500009E-2</v>
          </cell>
          <cell r="Z780">
            <v>9.1837408162500009E-2</v>
          </cell>
          <cell r="AA780">
            <v>1.1020488979500001</v>
          </cell>
          <cell r="AB780">
            <v>1.1020488979500001</v>
          </cell>
          <cell r="AC780">
            <v>1.1020488979500001</v>
          </cell>
        </row>
        <row r="781">
          <cell r="A781" t="str">
            <v>CML_BL0310b_5_ALAN_RBW</v>
          </cell>
          <cell r="M781">
            <v>16.255237775512501</v>
          </cell>
          <cell r="N781">
            <v>31.959451102050004</v>
          </cell>
          <cell r="O781">
            <v>17.857802201023127</v>
          </cell>
          <cell r="P781">
            <v>17.807291626533754</v>
          </cell>
          <cell r="Q781">
            <v>17.756781052044378</v>
          </cell>
          <cell r="R781">
            <v>21.003236736738749</v>
          </cell>
          <cell r="S781">
            <v>20.943542421433129</v>
          </cell>
          <cell r="T781">
            <v>20.883848106127502</v>
          </cell>
          <cell r="U781">
            <v>25.769603179597503</v>
          </cell>
          <cell r="V781">
            <v>25.696133253067501</v>
          </cell>
          <cell r="W781">
            <v>25.622663326537502</v>
          </cell>
          <cell r="X781">
            <v>32.143125918374999</v>
          </cell>
          <cell r="Y781">
            <v>32.051288510212501</v>
          </cell>
          <cell r="Z781">
            <v>31.959451102050004</v>
          </cell>
          <cell r="AA781">
            <v>30.857402204100001</v>
          </cell>
          <cell r="AB781">
            <v>29.755353306150003</v>
          </cell>
          <cell r="AC781">
            <v>28.653304408200004</v>
          </cell>
        </row>
        <row r="782">
          <cell r="A782" t="str">
            <v>CML_BL0310c_4_ALAN_AFA</v>
          </cell>
          <cell r="M782">
            <v>628.39501656377161</v>
          </cell>
          <cell r="N782">
            <v>628.39501656377161</v>
          </cell>
          <cell r="O782">
            <v>52.36625138031431</v>
          </cell>
          <cell r="P782">
            <v>52.36625138031431</v>
          </cell>
          <cell r="Q782">
            <v>52.36625138031431</v>
          </cell>
          <cell r="R782">
            <v>52.36625138031431</v>
          </cell>
          <cell r="S782">
            <v>52.36625138031431</v>
          </cell>
          <cell r="T782">
            <v>52.36625138031431</v>
          </cell>
          <cell r="U782">
            <v>52.36625138031431</v>
          </cell>
          <cell r="V782">
            <v>52.36625138031431</v>
          </cell>
          <cell r="W782">
            <v>52.36625138031431</v>
          </cell>
          <cell r="X782">
            <v>52.36625138031431</v>
          </cell>
          <cell r="Y782">
            <v>52.36625138031431</v>
          </cell>
          <cell r="Z782">
            <v>52.36625138031431</v>
          </cell>
          <cell r="AA782">
            <v>628.39501656377149</v>
          </cell>
          <cell r="AB782">
            <v>628.39501656377149</v>
          </cell>
          <cell r="AC782">
            <v>628.39501656377161</v>
          </cell>
        </row>
        <row r="783">
          <cell r="A783" t="str">
            <v>CML_BL0310c_4_ALAN_RBW</v>
          </cell>
          <cell r="M783">
            <v>12984.550203436229</v>
          </cell>
          <cell r="N783">
            <v>12356.15518687246</v>
          </cell>
          <cell r="O783">
            <v>12932.183952055915</v>
          </cell>
          <cell r="P783">
            <v>12879.8177006756</v>
          </cell>
          <cell r="Q783">
            <v>12827.451449295284</v>
          </cell>
          <cell r="R783">
            <v>12775.085197914968</v>
          </cell>
          <cell r="S783">
            <v>12722.71894653466</v>
          </cell>
          <cell r="T783">
            <v>12670.352695154341</v>
          </cell>
          <cell r="U783">
            <v>12617.986443774029</v>
          </cell>
          <cell r="V783">
            <v>12565.620192393715</v>
          </cell>
          <cell r="W783">
            <v>12513.253941013401</v>
          </cell>
          <cell r="X783">
            <v>12460.887689633089</v>
          </cell>
          <cell r="Y783">
            <v>12408.521438252772</v>
          </cell>
          <cell r="Z783">
            <v>12356.15518687246</v>
          </cell>
          <cell r="AA783">
            <v>11727.760170308682</v>
          </cell>
          <cell r="AB783">
            <v>11099.365153744913</v>
          </cell>
          <cell r="AC783">
            <v>10470.970137181142</v>
          </cell>
        </row>
        <row r="784">
          <cell r="A784" t="str">
            <v>CML_BL0310c_4_INVE_AFA</v>
          </cell>
          <cell r="M784">
            <v>147.06651960000002</v>
          </cell>
          <cell r="N784">
            <v>147.06651960000002</v>
          </cell>
          <cell r="O784">
            <v>12.255543300000001</v>
          </cell>
          <cell r="P784">
            <v>12.255543300000001</v>
          </cell>
          <cell r="Q784">
            <v>12.255543300000001</v>
          </cell>
          <cell r="R784">
            <v>12.255543300000001</v>
          </cell>
          <cell r="S784">
            <v>12.255543300000001</v>
          </cell>
          <cell r="T784">
            <v>12.255543300000001</v>
          </cell>
          <cell r="U784">
            <v>12.255543300000001</v>
          </cell>
          <cell r="V784">
            <v>12.255543300000001</v>
          </cell>
          <cell r="W784">
            <v>12.255543300000001</v>
          </cell>
          <cell r="X784">
            <v>12.255543300000001</v>
          </cell>
          <cell r="Y784">
            <v>12.255543300000001</v>
          </cell>
          <cell r="Z784">
            <v>12.255543299999999</v>
          </cell>
          <cell r="AA784">
            <v>147.06651960000002</v>
          </cell>
          <cell r="AB784">
            <v>147.06651960000002</v>
          </cell>
          <cell r="AC784">
            <v>147.06651960000002</v>
          </cell>
        </row>
        <row r="785">
          <cell r="A785" t="str">
            <v>CML_BL0310c_4_INVE_AIB</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row>
        <row r="786">
          <cell r="A786" t="str">
            <v>CML_BL0310c_4_INVE_RBW</v>
          </cell>
          <cell r="M786">
            <v>4264.9334804</v>
          </cell>
          <cell r="N786">
            <v>4117.8669608</v>
          </cell>
          <cell r="O786">
            <v>4252.6779371000002</v>
          </cell>
          <cell r="P786">
            <v>4240.4223937999996</v>
          </cell>
          <cell r="Q786">
            <v>4228.1668504999998</v>
          </cell>
          <cell r="R786">
            <v>4215.9113072</v>
          </cell>
          <cell r="S786">
            <v>4203.6557639000002</v>
          </cell>
          <cell r="T786">
            <v>4191.4002205999996</v>
          </cell>
          <cell r="U786">
            <v>4179.1446772999998</v>
          </cell>
          <cell r="V786">
            <v>4166.889134</v>
          </cell>
          <cell r="W786">
            <v>4154.6335907000002</v>
          </cell>
          <cell r="X786">
            <v>4142.3780473999996</v>
          </cell>
          <cell r="Y786">
            <v>4130.1225040999998</v>
          </cell>
          <cell r="Z786">
            <v>4117.8669608</v>
          </cell>
          <cell r="AA786">
            <v>3970.8004412</v>
          </cell>
          <cell r="AB786">
            <v>3823.7339216</v>
          </cell>
          <cell r="AC786">
            <v>3676.667402</v>
          </cell>
        </row>
        <row r="787">
          <cell r="A787" t="str">
            <v>CML_BL0320_6_INVE_AFA</v>
          </cell>
          <cell r="M787">
            <v>8100.7</v>
          </cell>
          <cell r="N787">
            <v>14239.3</v>
          </cell>
          <cell r="O787">
            <v>753.75833333333333</v>
          </cell>
          <cell r="P787">
            <v>832.45833333333371</v>
          </cell>
          <cell r="Q787">
            <v>911.15833333333285</v>
          </cell>
          <cell r="R787">
            <v>989.85833333333414</v>
          </cell>
          <cell r="S787">
            <v>1068.5583333333332</v>
          </cell>
          <cell r="T787">
            <v>1147.2583333333323</v>
          </cell>
          <cell r="U787">
            <v>1225.9583333333333</v>
          </cell>
          <cell r="V787">
            <v>1304.6583333333331</v>
          </cell>
          <cell r="W787">
            <v>1383.3583333333338</v>
          </cell>
          <cell r="X787">
            <v>1462.0583333333325</v>
          </cell>
          <cell r="Y787">
            <v>1540.758333333333</v>
          </cell>
          <cell r="Z787">
            <v>1619.4583333333387</v>
          </cell>
          <cell r="AA787">
            <v>40691.1</v>
          </cell>
          <cell r="AB787">
            <v>63834.22</v>
          </cell>
          <cell r="AC787">
            <v>89042.22</v>
          </cell>
        </row>
        <row r="788">
          <cell r="A788" t="str">
            <v>CML_BL0320_6_INVE_AIB</v>
          </cell>
          <cell r="M788">
            <v>-3.5527136788005009E-13</v>
          </cell>
          <cell r="N788">
            <v>1092</v>
          </cell>
          <cell r="O788">
            <v>91.000000000000227</v>
          </cell>
          <cell r="P788">
            <v>182.00000000000091</v>
          </cell>
          <cell r="Q788">
            <v>273.00000000000148</v>
          </cell>
          <cell r="R788">
            <v>364.00000000000159</v>
          </cell>
          <cell r="S788">
            <v>455.00000000000182</v>
          </cell>
          <cell r="T788">
            <v>546.00000000000136</v>
          </cell>
          <cell r="U788">
            <v>637</v>
          </cell>
          <cell r="V788">
            <v>728</v>
          </cell>
          <cell r="W788">
            <v>819</v>
          </cell>
          <cell r="X788">
            <v>910</v>
          </cell>
          <cell r="Y788">
            <v>1001</v>
          </cell>
          <cell r="Z788">
            <v>1092</v>
          </cell>
          <cell r="AA788">
            <v>-1.8189894035458565E-12</v>
          </cell>
          <cell r="AB788">
            <v>-3.1832314562052488E-12</v>
          </cell>
          <cell r="AC788">
            <v>4.5474735088646412E-12</v>
          </cell>
        </row>
        <row r="789">
          <cell r="A789" t="str">
            <v>CML_BL0320_6_INVE_RBW</v>
          </cell>
          <cell r="M789">
            <v>32402.799999999999</v>
          </cell>
          <cell r="N789">
            <v>74827.5</v>
          </cell>
          <cell r="O789">
            <v>36371.041666666686</v>
          </cell>
          <cell r="P789">
            <v>40260.58333333335</v>
          </cell>
          <cell r="Q789">
            <v>44071.425000000039</v>
          </cell>
          <cell r="R789">
            <v>47803.566666666651</v>
          </cell>
          <cell r="S789">
            <v>51457.008333333346</v>
          </cell>
          <cell r="T789">
            <v>55031.75</v>
          </cell>
          <cell r="U789">
            <v>58527.791666666693</v>
          </cell>
          <cell r="V789">
            <v>61945.133333333375</v>
          </cell>
          <cell r="W789">
            <v>65283.775000000089</v>
          </cell>
          <cell r="X789">
            <v>68543.716666666704</v>
          </cell>
          <cell r="Y789">
            <v>71724.958333333241</v>
          </cell>
          <cell r="Z789">
            <v>74827.5</v>
          </cell>
          <cell r="AA789">
            <v>140424.4</v>
          </cell>
          <cell r="AB789">
            <v>192305.78</v>
          </cell>
          <cell r="AC789">
            <v>229303.56</v>
          </cell>
        </row>
        <row r="790">
          <cell r="A790" t="str">
            <v>CML_BL0320_7_ALAN_AFA</v>
          </cell>
          <cell r="M790">
            <v>227958.16865856288</v>
          </cell>
          <cell r="N790">
            <v>199986.78618326125</v>
          </cell>
          <cell r="O790">
            <v>16460.939938269759</v>
          </cell>
          <cell r="P790">
            <v>16460.939938269759</v>
          </cell>
          <cell r="Q790">
            <v>16460.939938269759</v>
          </cell>
          <cell r="R790">
            <v>16563.252726782259</v>
          </cell>
          <cell r="S790">
            <v>16563.252726782259</v>
          </cell>
          <cell r="T790">
            <v>16563.252726782259</v>
          </cell>
          <cell r="U790">
            <v>16716.72190955103</v>
          </cell>
          <cell r="V790">
            <v>16716.72190955103</v>
          </cell>
          <cell r="W790">
            <v>16716.72190955103</v>
          </cell>
          <cell r="X790">
            <v>16921.347486576018</v>
          </cell>
          <cell r="Y790">
            <v>16921.347486576018</v>
          </cell>
          <cell r="Z790">
            <v>16921.347486576018</v>
          </cell>
          <cell r="AA790">
            <v>200590.68342110285</v>
          </cell>
          <cell r="AB790">
            <v>193980.17202458522</v>
          </cell>
          <cell r="AC790">
            <v>170376.27772011829</v>
          </cell>
        </row>
        <row r="791">
          <cell r="A791" t="str">
            <v>CML_BL0320_7_ALAN_RBW</v>
          </cell>
          <cell r="M791">
            <v>965259.4594044846</v>
          </cell>
          <cell r="N791">
            <v>782661.76011517062</v>
          </cell>
          <cell r="O791">
            <v>951070.40330998739</v>
          </cell>
          <cell r="P791">
            <v>931944.58759831451</v>
          </cell>
          <cell r="Q791">
            <v>912818.77188637154</v>
          </cell>
          <cell r="R791">
            <v>903464.16262131371</v>
          </cell>
          <cell r="S791">
            <v>884236.03412174922</v>
          </cell>
          <cell r="T791">
            <v>865007.90562127158</v>
          </cell>
          <cell r="U791">
            <v>860436.58679096668</v>
          </cell>
          <cell r="V791">
            <v>841054.98910750158</v>
          </cell>
          <cell r="W791">
            <v>821673.39142566908</v>
          </cell>
          <cell r="X791">
            <v>821834.20663530333</v>
          </cell>
          <cell r="Y791">
            <v>802247.98337521672</v>
          </cell>
          <cell r="Z791">
            <v>782661.76011517062</v>
          </cell>
          <cell r="AA791">
            <v>553125.24304507067</v>
          </cell>
          <cell r="AB791">
            <v>337304.41477778525</v>
          </cell>
          <cell r="AC791">
            <v>147440.02224895376</v>
          </cell>
        </row>
        <row r="792">
          <cell r="A792" t="str">
            <v>CML_BL0320_7_INVE_AFA</v>
          </cell>
          <cell r="M792">
            <v>31502.25</v>
          </cell>
          <cell r="N792">
            <v>53647.810713501982</v>
          </cell>
          <cell r="O792">
            <v>2811.2136409389341</v>
          </cell>
          <cell r="P792">
            <v>2898.5460123610096</v>
          </cell>
          <cell r="Q792">
            <v>3021.4727175926469</v>
          </cell>
          <cell r="R792">
            <v>3604.3155037339106</v>
          </cell>
          <cell r="S792">
            <v>3868.5026559039502</v>
          </cell>
          <cell r="T792">
            <v>4386.1012398417424</v>
          </cell>
          <cell r="U792">
            <v>4776.8215407733487</v>
          </cell>
          <cell r="V792">
            <v>4835.2873625382917</v>
          </cell>
          <cell r="W792">
            <v>4934.7707432783263</v>
          </cell>
          <cell r="X792">
            <v>5868.5151703324973</v>
          </cell>
          <cell r="Y792">
            <v>5965.7246264623363</v>
          </cell>
          <cell r="Z792">
            <v>6676.539499744953</v>
          </cell>
          <cell r="AA792">
            <v>125779.19226233335</v>
          </cell>
          <cell r="AB792">
            <v>169995.42797733337</v>
          </cell>
          <cell r="AC792">
            <v>210715.1011923333</v>
          </cell>
        </row>
        <row r="793">
          <cell r="A793" t="str">
            <v>CML_BL0320_7_INVE_AIB</v>
          </cell>
          <cell r="M793">
            <v>95550</v>
          </cell>
          <cell r="N793">
            <v>66561.97469114975</v>
          </cell>
          <cell r="O793">
            <v>88069.87448149125</v>
          </cell>
          <cell r="P793">
            <v>90164.347089364441</v>
          </cell>
          <cell r="Q793">
            <v>92419.778221387445</v>
          </cell>
          <cell r="R793">
            <v>79940.039197712991</v>
          </cell>
          <cell r="S793">
            <v>82985.888385904589</v>
          </cell>
          <cell r="T793">
            <v>92978.541692635568</v>
          </cell>
          <cell r="U793">
            <v>64911.626399547051</v>
          </cell>
          <cell r="V793">
            <v>65503.761106458565</v>
          </cell>
          <cell r="W793">
            <v>69935.196551788817</v>
          </cell>
          <cell r="X793">
            <v>44478.111420095389</v>
          </cell>
          <cell r="Y793">
            <v>46665.951746332823</v>
          </cell>
          <cell r="Z793">
            <v>66561.97469114975</v>
          </cell>
          <cell r="AA793">
            <v>96694.8</v>
          </cell>
          <cell r="AB793">
            <v>79807.199999999997</v>
          </cell>
          <cell r="AC793">
            <v>76685.099999999773</v>
          </cell>
        </row>
        <row r="794">
          <cell r="A794" t="str">
            <v>CML_BL0320_7_INVE_RBW</v>
          </cell>
          <cell r="M794">
            <v>222947.75</v>
          </cell>
          <cell r="N794">
            <v>567455.13126201543</v>
          </cell>
          <cell r="O794">
            <v>238480.31588919874</v>
          </cell>
          <cell r="P794">
            <v>244390.14753335735</v>
          </cell>
          <cell r="Q794">
            <v>253848.79051800148</v>
          </cell>
          <cell r="R794">
            <v>307605.19248382864</v>
          </cell>
          <cell r="S794">
            <v>330372.06643624796</v>
          </cell>
          <cell r="T794">
            <v>377398.90925443493</v>
          </cell>
          <cell r="U794">
            <v>411162.57660309604</v>
          </cell>
          <cell r="V794">
            <v>412364.47812999226</v>
          </cell>
          <cell r="W794">
            <v>417404.58193775674</v>
          </cell>
          <cell r="X794">
            <v>501881.60176462476</v>
          </cell>
          <cell r="Y794">
            <v>505587.56092662673</v>
          </cell>
          <cell r="Z794">
            <v>567455.13126201543</v>
          </cell>
          <cell r="AA794">
            <v>809765.11369083216</v>
          </cell>
          <cell r="AB794">
            <v>995345.28571349825</v>
          </cell>
          <cell r="AC794">
            <v>1111833.2845211655</v>
          </cell>
        </row>
        <row r="795">
          <cell r="A795" t="str">
            <v>CML_BL0330a_4_INVE_AFA</v>
          </cell>
          <cell r="M795">
            <v>3050.7171813999998</v>
          </cell>
          <cell r="N795">
            <v>4428.9533808999995</v>
          </cell>
          <cell r="O795">
            <v>260.37920949166664</v>
          </cell>
          <cell r="P795">
            <v>260.37920949166664</v>
          </cell>
          <cell r="Q795">
            <v>332.45560499166663</v>
          </cell>
          <cell r="R795">
            <v>344.7611604083333</v>
          </cell>
          <cell r="S795">
            <v>344.7611604083333</v>
          </cell>
          <cell r="T795">
            <v>344.7611604083333</v>
          </cell>
          <cell r="U795">
            <v>363.21949353333326</v>
          </cell>
          <cell r="V795">
            <v>363.21949353333326</v>
          </cell>
          <cell r="W795">
            <v>435.29588903333337</v>
          </cell>
          <cell r="X795">
            <v>459.90699986666664</v>
          </cell>
          <cell r="Y795">
            <v>459.90699986666664</v>
          </cell>
          <cell r="Z795">
            <v>459.90699986666743</v>
          </cell>
          <cell r="AA795">
            <v>6094.1003838000006</v>
          </cell>
          <cell r="AB795">
            <v>6851.3667925999998</v>
          </cell>
          <cell r="AC795">
            <v>7475.2998014000004</v>
          </cell>
        </row>
        <row r="796">
          <cell r="A796" t="str">
            <v>CML_BL0330a_4_INVE_AIB</v>
          </cell>
          <cell r="M796">
            <v>14850</v>
          </cell>
          <cell r="N796">
            <v>0</v>
          </cell>
          <cell r="O796">
            <v>13365</v>
          </cell>
          <cell r="P796">
            <v>13365</v>
          </cell>
          <cell r="Q796">
            <v>13365</v>
          </cell>
          <cell r="R796">
            <v>10395</v>
          </cell>
          <cell r="S796">
            <v>10395</v>
          </cell>
          <cell r="T796">
            <v>10395</v>
          </cell>
          <cell r="U796">
            <v>5940</v>
          </cell>
          <cell r="V796">
            <v>5940</v>
          </cell>
          <cell r="W796">
            <v>5940</v>
          </cell>
          <cell r="X796">
            <v>0</v>
          </cell>
          <cell r="Y796">
            <v>0</v>
          </cell>
          <cell r="Z796">
            <v>0</v>
          </cell>
          <cell r="AA796">
            <v>2000</v>
          </cell>
          <cell r="AB796">
            <v>0</v>
          </cell>
          <cell r="AC796">
            <v>0</v>
          </cell>
        </row>
        <row r="797">
          <cell r="A797" t="str">
            <v>CML_BL0330a_4_INVE_RBW</v>
          </cell>
          <cell r="M797">
            <v>37621.282818599997</v>
          </cell>
          <cell r="N797">
            <v>76102.329437700013</v>
          </cell>
          <cell r="O797">
            <v>38845.903609108333</v>
          </cell>
          <cell r="P797">
            <v>38585.524399616668</v>
          </cell>
          <cell r="Q797">
            <v>52283.068794625004</v>
          </cell>
          <cell r="R797">
            <v>54908.307634216661</v>
          </cell>
          <cell r="S797">
            <v>54563.546473808332</v>
          </cell>
          <cell r="T797">
            <v>54218.785313400011</v>
          </cell>
          <cell r="U797">
            <v>58310.565819866664</v>
          </cell>
          <cell r="V797">
            <v>57947.346326333347</v>
          </cell>
          <cell r="W797">
            <v>71542.050437300015</v>
          </cell>
          <cell r="X797">
            <v>77022.143437433348</v>
          </cell>
          <cell r="Y797">
            <v>76562.236437566666</v>
          </cell>
          <cell r="Z797">
            <v>76102.329437700013</v>
          </cell>
          <cell r="AA797">
            <v>83872.229053899995</v>
          </cell>
          <cell r="AB797">
            <v>94228.862261300019</v>
          </cell>
          <cell r="AC797">
            <v>101961.56245990001</v>
          </cell>
        </row>
        <row r="798">
          <cell r="A798" t="str">
            <v>CML_BL0330a_7_ALAN_AFA</v>
          </cell>
          <cell r="M798">
            <v>361.39736446881221</v>
          </cell>
          <cell r="N798">
            <v>359.6115820354695</v>
          </cell>
          <cell r="O798">
            <v>29.967631836039086</v>
          </cell>
          <cell r="P798">
            <v>29.967631836039086</v>
          </cell>
          <cell r="Q798">
            <v>29.967631836039086</v>
          </cell>
          <cell r="R798">
            <v>29.967631836039086</v>
          </cell>
          <cell r="S798">
            <v>29.967631836039086</v>
          </cell>
          <cell r="T798">
            <v>29.967631836039086</v>
          </cell>
          <cell r="U798">
            <v>29.967631836039086</v>
          </cell>
          <cell r="V798">
            <v>29.967631836039086</v>
          </cell>
          <cell r="W798">
            <v>29.967631836039086</v>
          </cell>
          <cell r="X798">
            <v>29.967631836039086</v>
          </cell>
          <cell r="Y798">
            <v>29.967631836039086</v>
          </cell>
          <cell r="Z798">
            <v>29.967631836039086</v>
          </cell>
          <cell r="AA798">
            <v>355.27872947008603</v>
          </cell>
          <cell r="AB798">
            <v>341.99041324072897</v>
          </cell>
          <cell r="AC798">
            <v>330.41848075649375</v>
          </cell>
        </row>
        <row r="799">
          <cell r="A799" t="str">
            <v>CML_BL0330a_7_ALAN_RBW</v>
          </cell>
          <cell r="M799">
            <v>2974.7963605031787</v>
          </cell>
          <cell r="N799">
            <v>2615.1847785387208</v>
          </cell>
          <cell r="O799">
            <v>2944.8287286151403</v>
          </cell>
          <cell r="P799">
            <v>2914.8610969261035</v>
          </cell>
          <cell r="Q799">
            <v>2884.8934650400647</v>
          </cell>
          <cell r="R799">
            <v>2854.9258332440263</v>
          </cell>
          <cell r="S799">
            <v>2824.9582013629874</v>
          </cell>
          <cell r="T799">
            <v>2794.9905694749491</v>
          </cell>
          <cell r="U799">
            <v>2765.0229376869106</v>
          </cell>
          <cell r="V799">
            <v>2735.0553057988736</v>
          </cell>
          <cell r="W799">
            <v>2705.0876740038348</v>
          </cell>
          <cell r="X799">
            <v>2675.1200421147973</v>
          </cell>
          <cell r="Y799">
            <v>2645.1524103047591</v>
          </cell>
          <cell r="Z799">
            <v>2615.1847785387208</v>
          </cell>
          <cell r="AA799">
            <v>2259.9060490326369</v>
          </cell>
          <cell r="AB799">
            <v>1917.9156357429101</v>
          </cell>
          <cell r="AC799">
            <v>1587.4971550574155</v>
          </cell>
        </row>
        <row r="800">
          <cell r="A800" t="str">
            <v>CML_BL0330b_2_ALAN_AFA</v>
          </cell>
          <cell r="M800">
            <v>0.12380952380952388</v>
          </cell>
          <cell r="N800">
            <v>0.12380952380952388</v>
          </cell>
          <cell r="O800">
            <v>1.0317460317460324E-2</v>
          </cell>
          <cell r="P800">
            <v>1.0317460317460324E-2</v>
          </cell>
          <cell r="Q800">
            <v>1.0317460317460324E-2</v>
          </cell>
          <cell r="R800">
            <v>1.0317460317460324E-2</v>
          </cell>
          <cell r="S800">
            <v>1.0317460317460324E-2</v>
          </cell>
          <cell r="T800">
            <v>1.0317460317460324E-2</v>
          </cell>
          <cell r="U800">
            <v>1.0317460317460324E-2</v>
          </cell>
          <cell r="V800">
            <v>1.0317460317460324E-2</v>
          </cell>
          <cell r="W800">
            <v>1.0317460317460324E-2</v>
          </cell>
          <cell r="X800">
            <v>1.0317460317460324E-2</v>
          </cell>
          <cell r="Y800">
            <v>1.0317460317460324E-2</v>
          </cell>
          <cell r="Z800">
            <v>1.0317460317460324E-2</v>
          </cell>
          <cell r="AA800">
            <v>0.12380952380952388</v>
          </cell>
          <cell r="AB800">
            <v>0.12380952380952388</v>
          </cell>
          <cell r="AC800">
            <v>0.12380952380952388</v>
          </cell>
        </row>
        <row r="801">
          <cell r="A801" t="str">
            <v>CML_BL0330b_2_ALAN_RBW</v>
          </cell>
          <cell r="M801">
            <v>4.1261904761904766</v>
          </cell>
          <cell r="N801">
            <v>4.0023809523809524</v>
          </cell>
          <cell r="O801">
            <v>4.1158730158730163</v>
          </cell>
          <cell r="P801">
            <v>4.1055555555555561</v>
          </cell>
          <cell r="Q801">
            <v>4.0952380952380958</v>
          </cell>
          <cell r="R801">
            <v>4.0849206349206355</v>
          </cell>
          <cell r="S801">
            <v>4.0746031746031752</v>
          </cell>
          <cell r="T801">
            <v>4.0642857142857149</v>
          </cell>
          <cell r="U801">
            <v>4.0539682539682538</v>
          </cell>
          <cell r="V801">
            <v>4.0436507936507935</v>
          </cell>
          <cell r="W801">
            <v>4.0333333333333332</v>
          </cell>
          <cell r="X801">
            <v>4.0230158730158729</v>
          </cell>
          <cell r="Y801">
            <v>4.0126984126984127</v>
          </cell>
          <cell r="Z801">
            <v>4.0023809523809524</v>
          </cell>
          <cell r="AA801">
            <v>3.878571428571429</v>
          </cell>
          <cell r="AB801">
            <v>3.7547619047619047</v>
          </cell>
          <cell r="AC801">
            <v>3.6309523809523814</v>
          </cell>
        </row>
        <row r="802">
          <cell r="A802" t="str">
            <v>CML_BL0330b_7_ALAN_AFA</v>
          </cell>
          <cell r="M802">
            <v>0.59195937662555587</v>
          </cell>
          <cell r="N802">
            <v>0.59195937662555587</v>
          </cell>
          <cell r="O802">
            <v>4.9329948052129653E-2</v>
          </cell>
          <cell r="P802">
            <v>4.9329948052129653E-2</v>
          </cell>
          <cell r="Q802">
            <v>4.9329948052129653E-2</v>
          </cell>
          <cell r="R802">
            <v>4.9329948052129653E-2</v>
          </cell>
          <cell r="S802">
            <v>4.9329948052129653E-2</v>
          </cell>
          <cell r="T802">
            <v>4.9329948052129653E-2</v>
          </cell>
          <cell r="U802">
            <v>4.9329948052129653E-2</v>
          </cell>
          <cell r="V802">
            <v>4.9329948052129653E-2</v>
          </cell>
          <cell r="W802">
            <v>4.9329948052129653E-2</v>
          </cell>
          <cell r="X802">
            <v>4.9329948052129653E-2</v>
          </cell>
          <cell r="Y802">
            <v>4.9329948052129653E-2</v>
          </cell>
          <cell r="Z802">
            <v>4.9329948052129653E-2</v>
          </cell>
          <cell r="AA802">
            <v>0.59195937662555587</v>
          </cell>
          <cell r="AB802">
            <v>0.59195937662555587</v>
          </cell>
          <cell r="AC802">
            <v>0.59195937662555587</v>
          </cell>
        </row>
        <row r="803">
          <cell r="A803" t="str">
            <v>CML_BL0330b_7_ALAN_RBW</v>
          </cell>
          <cell r="M803">
            <v>4.9207306233744443</v>
          </cell>
          <cell r="N803">
            <v>4.3287712467488886</v>
          </cell>
          <cell r="O803">
            <v>4.8714006753223149</v>
          </cell>
          <cell r="P803">
            <v>4.8220707272701837</v>
          </cell>
          <cell r="Q803">
            <v>4.7727407792180552</v>
          </cell>
          <cell r="R803">
            <v>4.7234108311659266</v>
          </cell>
          <cell r="S803">
            <v>4.6740808831137954</v>
          </cell>
          <cell r="T803">
            <v>4.624750935061666</v>
          </cell>
          <cell r="U803">
            <v>4.5754209870095366</v>
          </cell>
          <cell r="V803">
            <v>4.5260910389574081</v>
          </cell>
          <cell r="W803">
            <v>4.4767610909052786</v>
          </cell>
          <cell r="X803">
            <v>4.4274311428531483</v>
          </cell>
          <cell r="Y803">
            <v>4.378101194801018</v>
          </cell>
          <cell r="Z803">
            <v>4.3287712467488886</v>
          </cell>
          <cell r="AA803">
            <v>3.7368118701233328</v>
          </cell>
          <cell r="AB803">
            <v>3.1448524934977771</v>
          </cell>
          <cell r="AC803">
            <v>2.5528931168722209</v>
          </cell>
        </row>
        <row r="804">
          <cell r="A804" t="str">
            <v>CML_BL0340_5_INVE_AIB</v>
          </cell>
          <cell r="M804">
            <v>195.52000000000407</v>
          </cell>
          <cell r="N804">
            <v>-7.2759576141834259E-12</v>
          </cell>
          <cell r="O804">
            <v>175.96800000000076</v>
          </cell>
          <cell r="P804">
            <v>175.96799999999735</v>
          </cell>
          <cell r="Q804">
            <v>175.96800000000485</v>
          </cell>
          <cell r="R804">
            <v>136.86399999999367</v>
          </cell>
          <cell r="S804">
            <v>136.86399999999276</v>
          </cell>
          <cell r="T804">
            <v>136.86399999999958</v>
          </cell>
          <cell r="U804">
            <v>78.20799999999781</v>
          </cell>
          <cell r="V804">
            <v>78.207999999999629</v>
          </cell>
          <cell r="W804">
            <v>78.208000000008724</v>
          </cell>
          <cell r="X804">
            <v>-1.0004441719502211E-11</v>
          </cell>
          <cell r="Y804">
            <v>-7.2759576141834259E-12</v>
          </cell>
          <cell r="Z804">
            <v>-7.2759576141834259E-12</v>
          </cell>
          <cell r="AA804">
            <v>7.2759576141834259E-12</v>
          </cell>
          <cell r="AB804">
            <v>7.2759576141834259E-12</v>
          </cell>
          <cell r="AC804">
            <v>7.2759576141834259E-12</v>
          </cell>
        </row>
        <row r="805">
          <cell r="A805" t="str">
            <v>CML_BL0340_5_INVE_RBW</v>
          </cell>
          <cell r="M805">
            <v>195.52000000000407</v>
          </cell>
          <cell r="N805">
            <v>1171.0400000000245</v>
          </cell>
          <cell r="O805">
            <v>280.07200000000387</v>
          </cell>
          <cell r="P805">
            <v>345.07200000000762</v>
          </cell>
          <cell r="Q805">
            <v>410.07200000000375</v>
          </cell>
          <cell r="R805">
            <v>514.17600000000721</v>
          </cell>
          <cell r="S805">
            <v>579.17600000001494</v>
          </cell>
          <cell r="T805">
            <v>644.17599999999311</v>
          </cell>
          <cell r="U805">
            <v>767.83200000000397</v>
          </cell>
          <cell r="V805">
            <v>832.83199999996759</v>
          </cell>
          <cell r="W805">
            <v>897.83199999998942</v>
          </cell>
          <cell r="X805">
            <v>1041.0399999999809</v>
          </cell>
          <cell r="Y805">
            <v>1106.0399999999881</v>
          </cell>
          <cell r="Z805">
            <v>1171.0400000000245</v>
          </cell>
          <cell r="AA805">
            <v>1871.0399999999645</v>
          </cell>
          <cell r="AB805">
            <v>2431.0399999999645</v>
          </cell>
          <cell r="AC805">
            <v>2907.039999999979</v>
          </cell>
        </row>
        <row r="806">
          <cell r="A806" t="str">
            <v>CML_BL0340_7_ALAN_AIB</v>
          </cell>
          <cell r="M806">
            <v>49367.596175000057</v>
          </cell>
          <cell r="N806">
            <v>5.9268145946589357E-11</v>
          </cell>
          <cell r="O806">
            <v>44430.836557500028</v>
          </cell>
          <cell r="P806">
            <v>44430.836557500028</v>
          </cell>
          <cell r="Q806">
            <v>44430.836557500028</v>
          </cell>
          <cell r="R806">
            <v>34557.317322500057</v>
          </cell>
          <cell r="S806">
            <v>34557.317322500057</v>
          </cell>
          <cell r="T806">
            <v>34557.317322500057</v>
          </cell>
          <cell r="U806">
            <v>19747.038470000061</v>
          </cell>
          <cell r="V806">
            <v>19747.038470000061</v>
          </cell>
          <cell r="W806">
            <v>19747.038470000061</v>
          </cell>
          <cell r="X806">
            <v>6.6544103560772783E-11</v>
          </cell>
          <cell r="Y806">
            <v>5.9268145946589357E-11</v>
          </cell>
          <cell r="Z806">
            <v>5.9268145946589357E-11</v>
          </cell>
          <cell r="AA806">
            <v>5.9268145946589357E-11</v>
          </cell>
          <cell r="AB806">
            <v>5.9268145946589357E-11</v>
          </cell>
          <cell r="AC806">
            <v>5.9268145946589357E-11</v>
          </cell>
        </row>
        <row r="807">
          <cell r="A807" t="str">
            <v>CML_BL0340_7_INVE_AIB</v>
          </cell>
          <cell r="M807">
            <v>0</v>
          </cell>
          <cell r="N807">
            <v>-3.4106051316484809E-13</v>
          </cell>
          <cell r="O807">
            <v>2.2737367544323206E-13</v>
          </cell>
          <cell r="P807">
            <v>2.2737367544323206E-13</v>
          </cell>
          <cell r="Q807">
            <v>-1.1368683772161603E-13</v>
          </cell>
          <cell r="R807">
            <v>0</v>
          </cell>
          <cell r="S807">
            <v>-4.5474735088646412E-13</v>
          </cell>
          <cell r="T807">
            <v>-3.4106051316484809E-13</v>
          </cell>
          <cell r="U807">
            <v>3.4106051316484809E-13</v>
          </cell>
          <cell r="V807">
            <v>0</v>
          </cell>
          <cell r="W807">
            <v>2.2737367544323206E-13</v>
          </cell>
          <cell r="X807">
            <v>-3.4106051316484809E-13</v>
          </cell>
          <cell r="Y807">
            <v>-3.4106051316484809E-13</v>
          </cell>
          <cell r="Z807">
            <v>-3.4106051316484809E-13</v>
          </cell>
          <cell r="AA807">
            <v>-5.6843418860808015E-13</v>
          </cell>
          <cell r="AB807">
            <v>-3.4106051316484809E-13</v>
          </cell>
          <cell r="AC807">
            <v>-2.2737367544323206E-13</v>
          </cell>
        </row>
        <row r="808">
          <cell r="A808" t="str">
            <v>CML_BL0340_7_INVE_RBW</v>
          </cell>
          <cell r="M808">
            <v>0</v>
          </cell>
          <cell r="N808">
            <v>3.4106051316484809E-13</v>
          </cell>
          <cell r="O808">
            <v>3.4106051316484809E-13</v>
          </cell>
          <cell r="P808">
            <v>-1.1368683772161603E-12</v>
          </cell>
          <cell r="Q808">
            <v>-5.6843418860808015E-13</v>
          </cell>
          <cell r="R808">
            <v>-3.4106051316484809E-13</v>
          </cell>
          <cell r="S808">
            <v>1.7053025658242404E-12</v>
          </cell>
          <cell r="T808">
            <v>1.1368683772161603E-13</v>
          </cell>
          <cell r="U808">
            <v>-2.2737367544323206E-12</v>
          </cell>
          <cell r="V808">
            <v>-2.2737367544323206E-12</v>
          </cell>
          <cell r="W808">
            <v>-2.0463630789890885E-12</v>
          </cell>
          <cell r="X808">
            <v>3.4106051316484809E-13</v>
          </cell>
          <cell r="Y808">
            <v>-2.9558577807620168E-12</v>
          </cell>
          <cell r="Z808">
            <v>3.4106051316484809E-13</v>
          </cell>
          <cell r="AA808">
            <v>3.979039320256561E-12</v>
          </cell>
          <cell r="AB808">
            <v>5.6843418860808015E-13</v>
          </cell>
          <cell r="AC808">
            <v>0</v>
          </cell>
        </row>
        <row r="809">
          <cell r="A809" t="str">
            <v>CML_BL0460_5_INVE_AIB</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A810" t="str">
            <v>CML_BL0460_5_INVE_RBW</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A811" t="str">
            <v>CML_BL0320_7_DINV_AUAN</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A812" t="str">
            <v>CML_BL0210_5_ALAN_ACTI</v>
          </cell>
          <cell r="M812">
            <v>5292.6349150000005</v>
          </cell>
          <cell r="N812">
            <v>5292.6349150000005</v>
          </cell>
          <cell r="O812">
            <v>529.2634915000001</v>
          </cell>
          <cell r="P812">
            <v>0</v>
          </cell>
          <cell r="Q812">
            <v>0</v>
          </cell>
          <cell r="R812">
            <v>1058.5269830000002</v>
          </cell>
          <cell r="S812">
            <v>0</v>
          </cell>
          <cell r="T812">
            <v>0</v>
          </cell>
          <cell r="U812">
            <v>1587.7904745000001</v>
          </cell>
          <cell r="V812">
            <v>0</v>
          </cell>
          <cell r="W812">
            <v>0</v>
          </cell>
          <cell r="X812">
            <v>2117.0539659999999</v>
          </cell>
          <cell r="Y812">
            <v>0</v>
          </cell>
          <cell r="Z812">
            <v>0</v>
          </cell>
          <cell r="AA812">
            <v>0</v>
          </cell>
          <cell r="AB812">
            <v>0</v>
          </cell>
          <cell r="AC812">
            <v>0</v>
          </cell>
        </row>
        <row r="813">
          <cell r="A813" t="str">
            <v>CML_BL0210_7_ALAN_ACTI</v>
          </cell>
          <cell r="M813">
            <v>12.123534999999997</v>
          </cell>
          <cell r="N813">
            <v>12.123534999999997</v>
          </cell>
          <cell r="O813">
            <v>1.2123535000000001</v>
          </cell>
          <cell r="P813">
            <v>0</v>
          </cell>
          <cell r="Q813">
            <v>0</v>
          </cell>
          <cell r="R813">
            <v>2.4247070000000002</v>
          </cell>
          <cell r="S813">
            <v>0</v>
          </cell>
          <cell r="T813">
            <v>0</v>
          </cell>
          <cell r="U813">
            <v>3.6370605</v>
          </cell>
          <cell r="V813">
            <v>0</v>
          </cell>
          <cell r="W813">
            <v>0</v>
          </cell>
          <cell r="X813">
            <v>4.8494140000000003</v>
          </cell>
          <cell r="Y813">
            <v>0</v>
          </cell>
          <cell r="Z813">
            <v>0</v>
          </cell>
          <cell r="AA813">
            <v>0</v>
          </cell>
          <cell r="AB813">
            <v>0</v>
          </cell>
          <cell r="AC813">
            <v>0</v>
          </cell>
        </row>
        <row r="814">
          <cell r="A814" t="str">
            <v>CML_BL0210_7_INVE_ACTI</v>
          </cell>
          <cell r="M814">
            <v>44700</v>
          </cell>
          <cell r="N814">
            <v>60170.833333333314</v>
          </cell>
          <cell r="O814">
            <v>1430</v>
          </cell>
          <cell r="P814">
            <v>133.33333333333326</v>
          </cell>
          <cell r="Q814">
            <v>4838.0952380952376</v>
          </cell>
          <cell r="R814">
            <v>13322.777777777774</v>
          </cell>
          <cell r="S814">
            <v>439.58333333333331</v>
          </cell>
          <cell r="T814">
            <v>1736.6666666666681</v>
          </cell>
          <cell r="U814">
            <v>10773.333333333332</v>
          </cell>
          <cell r="V814">
            <v>1977.7777777777801</v>
          </cell>
          <cell r="W814">
            <v>2081.25</v>
          </cell>
          <cell r="X814">
            <v>5300</v>
          </cell>
          <cell r="Y814">
            <v>12586.904761904761</v>
          </cell>
          <cell r="Z814">
            <v>5551.1111111111104</v>
          </cell>
          <cell r="AA814">
            <v>77162.5</v>
          </cell>
          <cell r="AB814">
            <v>44700</v>
          </cell>
          <cell r="AC814">
            <v>40200</v>
          </cell>
        </row>
        <row r="815">
          <cell r="A815" t="str">
            <v>CML_BL0210_7_INVE_INV</v>
          </cell>
          <cell r="M815">
            <v>51000</v>
          </cell>
          <cell r="N815">
            <v>80833.333333333328</v>
          </cell>
          <cell r="O815">
            <v>966.6666666666672</v>
          </cell>
          <cell r="P815">
            <v>133.33333333333326</v>
          </cell>
          <cell r="Q815">
            <v>5980.9523809523798</v>
          </cell>
          <cell r="R815">
            <v>20605.555555555562</v>
          </cell>
          <cell r="S815">
            <v>558.33333333333326</v>
          </cell>
          <cell r="T815">
            <v>2366.6666666666642</v>
          </cell>
          <cell r="U815">
            <v>17233.333333333336</v>
          </cell>
          <cell r="V815">
            <v>2655.5555555555557</v>
          </cell>
          <cell r="W815">
            <v>3675</v>
          </cell>
          <cell r="X815">
            <v>3600</v>
          </cell>
          <cell r="Y815">
            <v>15669.047619047618</v>
          </cell>
          <cell r="Z815">
            <v>7388.8888888888923</v>
          </cell>
          <cell r="AA815">
            <v>55000</v>
          </cell>
          <cell r="AB815">
            <v>42500</v>
          </cell>
          <cell r="AC815">
            <v>40000</v>
          </cell>
        </row>
        <row r="816">
          <cell r="A816" t="str">
            <v>CML_BL0310a_4_ALAN_ACTI</v>
          </cell>
          <cell r="M816">
            <v>212.40397000000002</v>
          </cell>
          <cell r="N816">
            <v>212.40397000000002</v>
          </cell>
          <cell r="O816">
            <v>21.240397000000002</v>
          </cell>
          <cell r="P816">
            <v>0</v>
          </cell>
          <cell r="Q816">
            <v>0</v>
          </cell>
          <cell r="R816">
            <v>42.480794000000003</v>
          </cell>
          <cell r="S816">
            <v>0</v>
          </cell>
          <cell r="T816">
            <v>0</v>
          </cell>
          <cell r="U816">
            <v>63.721191000000005</v>
          </cell>
          <cell r="V816">
            <v>0</v>
          </cell>
          <cell r="W816">
            <v>0</v>
          </cell>
          <cell r="X816">
            <v>84.961588000000006</v>
          </cell>
          <cell r="Y816">
            <v>0</v>
          </cell>
          <cell r="Z816">
            <v>0</v>
          </cell>
          <cell r="AA816">
            <v>0</v>
          </cell>
          <cell r="AB816">
            <v>0</v>
          </cell>
          <cell r="AC816">
            <v>0</v>
          </cell>
        </row>
        <row r="817">
          <cell r="A817" t="str">
            <v>CML_BL0310b_4_ALAN_ACTI</v>
          </cell>
          <cell r="M817">
            <v>63826.212429999985</v>
          </cell>
          <cell r="N817">
            <v>44351.925439999985</v>
          </cell>
          <cell r="O817">
            <v>6382.6212429999996</v>
          </cell>
          <cell r="P817">
            <v>0</v>
          </cell>
          <cell r="Q817">
            <v>0</v>
          </cell>
          <cell r="R817">
            <v>12765.242485999999</v>
          </cell>
          <cell r="S817">
            <v>0</v>
          </cell>
          <cell r="T817">
            <v>0</v>
          </cell>
          <cell r="U817">
            <v>19147.863728999993</v>
          </cell>
          <cell r="V817">
            <v>0</v>
          </cell>
          <cell r="W817">
            <v>0</v>
          </cell>
          <cell r="X817">
            <v>25530.484971999991</v>
          </cell>
          <cell r="Y817">
            <v>0</v>
          </cell>
          <cell r="Z817">
            <v>0</v>
          </cell>
          <cell r="AA817">
            <v>0</v>
          </cell>
          <cell r="AB817">
            <v>0</v>
          </cell>
          <cell r="AC817">
            <v>0</v>
          </cell>
        </row>
        <row r="818">
          <cell r="A818" t="str">
            <v>CML_BL0310b_4_INVE_ACTI</v>
          </cell>
          <cell r="M818">
            <v>83919</v>
          </cell>
          <cell r="N818">
            <v>102435</v>
          </cell>
          <cell r="O818">
            <v>22493.5</v>
          </cell>
          <cell r="P818">
            <v>0</v>
          </cell>
          <cell r="Q818">
            <v>24750</v>
          </cell>
          <cell r="R818">
            <v>2987</v>
          </cell>
          <cell r="S818">
            <v>0</v>
          </cell>
          <cell r="T818">
            <v>17000</v>
          </cell>
          <cell r="U818">
            <v>4480.5</v>
          </cell>
          <cell r="V818">
            <v>0</v>
          </cell>
          <cell r="W818">
            <v>24750</v>
          </cell>
          <cell r="X818">
            <v>5974</v>
          </cell>
          <cell r="Y818">
            <v>0</v>
          </cell>
          <cell r="Z818">
            <v>0</v>
          </cell>
          <cell r="AA818">
            <v>35450</v>
          </cell>
          <cell r="AB818">
            <v>18100</v>
          </cell>
          <cell r="AC818">
            <v>17900</v>
          </cell>
        </row>
        <row r="819">
          <cell r="A819" t="str">
            <v>CML_BL0310b_4_INVE_INV</v>
          </cell>
          <cell r="M819">
            <v>98854</v>
          </cell>
          <cell r="N819">
            <v>96500</v>
          </cell>
          <cell r="O819">
            <v>21000</v>
          </cell>
          <cell r="P819">
            <v>0</v>
          </cell>
          <cell r="Q819">
            <v>29250</v>
          </cell>
          <cell r="R819">
            <v>0</v>
          </cell>
          <cell r="S819">
            <v>0</v>
          </cell>
          <cell r="T819">
            <v>17000</v>
          </cell>
          <cell r="U819">
            <v>0</v>
          </cell>
          <cell r="V819">
            <v>0</v>
          </cell>
          <cell r="W819">
            <v>29250</v>
          </cell>
          <cell r="X819">
            <v>0</v>
          </cell>
          <cell r="Y819">
            <v>0</v>
          </cell>
          <cell r="Z819">
            <v>0</v>
          </cell>
          <cell r="AA819">
            <v>31150</v>
          </cell>
          <cell r="AB819">
            <v>19400</v>
          </cell>
          <cell r="AC819">
            <v>17900</v>
          </cell>
        </row>
        <row r="820">
          <cell r="A820" t="str">
            <v>CML_BL0310b_5_ALAN_ACTI</v>
          </cell>
          <cell r="M820">
            <v>16.530750000000001</v>
          </cell>
          <cell r="N820">
            <v>16.530749999999998</v>
          </cell>
          <cell r="O820">
            <v>1.6530750000000001</v>
          </cell>
          <cell r="P820">
            <v>0</v>
          </cell>
          <cell r="Q820">
            <v>0</v>
          </cell>
          <cell r="R820">
            <v>3.3061500000000001</v>
          </cell>
          <cell r="S820">
            <v>0</v>
          </cell>
          <cell r="T820">
            <v>0</v>
          </cell>
          <cell r="U820">
            <v>4.959225</v>
          </cell>
          <cell r="V820">
            <v>0</v>
          </cell>
          <cell r="W820">
            <v>0</v>
          </cell>
          <cell r="X820">
            <v>6.6122999999999994</v>
          </cell>
          <cell r="Y820">
            <v>0</v>
          </cell>
          <cell r="Z820">
            <v>0</v>
          </cell>
          <cell r="AA820">
            <v>0</v>
          </cell>
          <cell r="AB820">
            <v>0</v>
          </cell>
          <cell r="AC820">
            <v>0</v>
          </cell>
        </row>
        <row r="821">
          <cell r="A821" t="str">
            <v>CML_BL0310c_4_INVE_ACTI</v>
          </cell>
          <cell r="M821">
            <v>4412</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A822" t="str">
            <v>CML_BL0310c_4_INVE_INV</v>
          </cell>
          <cell r="M822">
            <v>4412</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A823" t="str">
            <v>CML_BL0320_4_INVE_ACTI</v>
          </cell>
          <cell r="M823">
            <v>28140.7</v>
          </cell>
          <cell r="N823">
            <v>8500</v>
          </cell>
          <cell r="O823">
            <v>0</v>
          </cell>
          <cell r="P823">
            <v>0</v>
          </cell>
          <cell r="Q823">
            <v>0</v>
          </cell>
          <cell r="R823">
            <v>0</v>
          </cell>
          <cell r="S823">
            <v>0</v>
          </cell>
          <cell r="T823">
            <v>0</v>
          </cell>
          <cell r="U823">
            <v>0</v>
          </cell>
          <cell r="V823">
            <v>0</v>
          </cell>
          <cell r="W823">
            <v>0</v>
          </cell>
          <cell r="X823">
            <v>0</v>
          </cell>
          <cell r="Y823">
            <v>0</v>
          </cell>
          <cell r="Z823">
            <v>8500</v>
          </cell>
          <cell r="AA823">
            <v>57500</v>
          </cell>
          <cell r="AB823">
            <v>54903</v>
          </cell>
          <cell r="AC823">
            <v>82000</v>
          </cell>
        </row>
        <row r="824">
          <cell r="A824" t="str">
            <v>CML_BL0320_6_INVE_ACTI</v>
          </cell>
          <cell r="M824">
            <v>40503.5</v>
          </cell>
          <cell r="N824">
            <v>56664.000000000058</v>
          </cell>
          <cell r="O824">
            <v>4722</v>
          </cell>
          <cell r="P824">
            <v>4722</v>
          </cell>
          <cell r="Q824">
            <v>4722</v>
          </cell>
          <cell r="R824">
            <v>4722</v>
          </cell>
          <cell r="S824">
            <v>4722</v>
          </cell>
          <cell r="T824">
            <v>4722</v>
          </cell>
          <cell r="U824">
            <v>4722</v>
          </cell>
          <cell r="V824">
            <v>4722</v>
          </cell>
          <cell r="W824">
            <v>4722</v>
          </cell>
          <cell r="X824">
            <v>4722</v>
          </cell>
          <cell r="Y824">
            <v>4722</v>
          </cell>
          <cell r="Z824">
            <v>4722</v>
          </cell>
          <cell r="AA824">
            <v>106288</v>
          </cell>
          <cell r="AB824">
            <v>115715.6</v>
          </cell>
          <cell r="AC824">
            <v>126040</v>
          </cell>
        </row>
        <row r="825">
          <cell r="A825" t="str">
            <v>CML_BL0320_6_INVE_INV</v>
          </cell>
          <cell r="M825">
            <v>40503.5</v>
          </cell>
          <cell r="N825">
            <v>57756</v>
          </cell>
          <cell r="O825">
            <v>4813</v>
          </cell>
          <cell r="P825">
            <v>4813</v>
          </cell>
          <cell r="Q825">
            <v>4813</v>
          </cell>
          <cell r="R825">
            <v>4813</v>
          </cell>
          <cell r="S825">
            <v>4813</v>
          </cell>
          <cell r="T825">
            <v>4813</v>
          </cell>
          <cell r="U825">
            <v>4813</v>
          </cell>
          <cell r="V825">
            <v>4813</v>
          </cell>
          <cell r="W825">
            <v>4813</v>
          </cell>
          <cell r="X825">
            <v>4813</v>
          </cell>
          <cell r="Y825">
            <v>4813</v>
          </cell>
          <cell r="Z825">
            <v>4813</v>
          </cell>
          <cell r="AA825">
            <v>105196</v>
          </cell>
          <cell r="AB825">
            <v>115715.6</v>
          </cell>
          <cell r="AC825">
            <v>126040</v>
          </cell>
        </row>
        <row r="826">
          <cell r="A826" t="str">
            <v>CML_BL0320_7_ALAN_ACTI</v>
          </cell>
          <cell r="M826">
            <v>49367.596175000013</v>
          </cell>
          <cell r="N826">
            <v>49367.596175000013</v>
          </cell>
          <cell r="O826">
            <v>4936.7596174999999</v>
          </cell>
          <cell r="P826">
            <v>0</v>
          </cell>
          <cell r="Q826">
            <v>0</v>
          </cell>
          <cell r="R826">
            <v>9873.5192349999998</v>
          </cell>
          <cell r="S826">
            <v>0</v>
          </cell>
          <cell r="T826">
            <v>0</v>
          </cell>
          <cell r="U826">
            <v>14810.278852499996</v>
          </cell>
          <cell r="V826">
            <v>0</v>
          </cell>
          <cell r="W826">
            <v>0</v>
          </cell>
          <cell r="X826">
            <v>19747.038469999996</v>
          </cell>
          <cell r="Y826">
            <v>0</v>
          </cell>
          <cell r="Z826">
            <v>0</v>
          </cell>
          <cell r="AA826">
            <v>0</v>
          </cell>
          <cell r="AB826">
            <v>0</v>
          </cell>
          <cell r="AC826">
            <v>0</v>
          </cell>
        </row>
        <row r="827">
          <cell r="A827" t="str">
            <v>CML_BL0320_7_INVE_ACTI</v>
          </cell>
          <cell r="M827">
            <v>254450</v>
          </cell>
          <cell r="N827">
            <v>398155.19197551662</v>
          </cell>
          <cell r="O827">
            <v>18343.779530137621</v>
          </cell>
          <cell r="P827">
            <v>8808.3776565195549</v>
          </cell>
          <cell r="Q827">
            <v>12480.115702236892</v>
          </cell>
          <cell r="R827">
            <v>57360.717469561016</v>
          </cell>
          <cell r="S827">
            <v>26635.376608323735</v>
          </cell>
          <cell r="T827">
            <v>51412.944058028203</v>
          </cell>
          <cell r="U827">
            <v>38540.488889434397</v>
          </cell>
          <cell r="V827">
            <v>6037.1888894343992</v>
          </cell>
          <cell r="W827">
            <v>9974.8745510430654</v>
          </cell>
          <cell r="X827">
            <v>90345.53499720055</v>
          </cell>
          <cell r="Y827">
            <v>9671.683788464743</v>
          </cell>
          <cell r="Z827">
            <v>68544.109835132811</v>
          </cell>
          <cell r="AA827">
            <v>368089.17469114956</v>
          </cell>
          <cell r="AB827">
            <v>355575.6</v>
          </cell>
          <cell r="AC827">
            <v>327203.09999999998</v>
          </cell>
        </row>
        <row r="828">
          <cell r="A828" t="str">
            <v>CML_BL0320_7_INVE_INV</v>
          </cell>
          <cell r="M828">
            <v>350000</v>
          </cell>
          <cell r="N828">
            <v>369167.16666666663</v>
          </cell>
          <cell r="O828">
            <v>10863.6540116289</v>
          </cell>
          <cell r="P828">
            <v>10902.850264392771</v>
          </cell>
          <cell r="Q828">
            <v>14735.546834259798</v>
          </cell>
          <cell r="R828">
            <v>44880.978445886736</v>
          </cell>
          <cell r="S828">
            <v>29681.225796515377</v>
          </cell>
          <cell r="T828">
            <v>61405.597364759167</v>
          </cell>
          <cell r="U828">
            <v>10473.573596345883</v>
          </cell>
          <cell r="V828">
            <v>6629.3235963458901</v>
          </cell>
          <cell r="W828">
            <v>14406.309996373273</v>
          </cell>
          <cell r="X828">
            <v>64888.449865507071</v>
          </cell>
          <cell r="Y828">
            <v>11859.524114702233</v>
          </cell>
          <cell r="Z828">
            <v>88440.132779949534</v>
          </cell>
          <cell r="AA828">
            <v>398222</v>
          </cell>
          <cell r="AB828">
            <v>338688</v>
          </cell>
          <cell r="AC828">
            <v>324081</v>
          </cell>
        </row>
        <row r="829">
          <cell r="A829" t="str">
            <v>CML_BL0330a_4_INVE_ACTI</v>
          </cell>
          <cell r="M829">
            <v>40672</v>
          </cell>
          <cell r="N829">
            <v>42910</v>
          </cell>
          <cell r="O829">
            <v>1485</v>
          </cell>
          <cell r="P829">
            <v>0</v>
          </cell>
          <cell r="Q829">
            <v>14030</v>
          </cell>
          <cell r="R829">
            <v>2970</v>
          </cell>
          <cell r="S829">
            <v>0</v>
          </cell>
          <cell r="T829">
            <v>0</v>
          </cell>
          <cell r="U829">
            <v>4455</v>
          </cell>
          <cell r="V829">
            <v>0</v>
          </cell>
          <cell r="W829">
            <v>14030</v>
          </cell>
          <cell r="X829">
            <v>5940</v>
          </cell>
          <cell r="Y829">
            <v>0</v>
          </cell>
          <cell r="Z829">
            <v>0</v>
          </cell>
          <cell r="AA829">
            <v>13864</v>
          </cell>
          <cell r="AB829">
            <v>17208</v>
          </cell>
          <cell r="AC829">
            <v>15208</v>
          </cell>
        </row>
        <row r="830">
          <cell r="A830" t="str">
            <v>CML_BL0330a_4_INVE_INV</v>
          </cell>
          <cell r="M830">
            <v>55522</v>
          </cell>
          <cell r="N830">
            <v>28060</v>
          </cell>
          <cell r="O830">
            <v>0</v>
          </cell>
          <cell r="P830">
            <v>0</v>
          </cell>
          <cell r="Q830">
            <v>14030</v>
          </cell>
          <cell r="R830">
            <v>0</v>
          </cell>
          <cell r="S830">
            <v>0</v>
          </cell>
          <cell r="T830">
            <v>0</v>
          </cell>
          <cell r="U830">
            <v>0</v>
          </cell>
          <cell r="V830">
            <v>0</v>
          </cell>
          <cell r="W830">
            <v>14030</v>
          </cell>
          <cell r="X830">
            <v>0</v>
          </cell>
          <cell r="Y830">
            <v>0</v>
          </cell>
          <cell r="Z830">
            <v>0</v>
          </cell>
          <cell r="AA830">
            <v>15864</v>
          </cell>
          <cell r="AB830">
            <v>15208</v>
          </cell>
          <cell r="AC830">
            <v>15208</v>
          </cell>
        </row>
        <row r="831">
          <cell r="A831" t="str">
            <v>CML_BL0340_5_INVE_ACTI</v>
          </cell>
          <cell r="M831">
            <v>195.52000000000407</v>
          </cell>
          <cell r="N831">
            <v>975.52000000002408</v>
          </cell>
          <cell r="O831">
            <v>84.551999999998429</v>
          </cell>
          <cell r="P831">
            <v>64.999999999998749</v>
          </cell>
          <cell r="Q831">
            <v>64.999999999999659</v>
          </cell>
          <cell r="R831">
            <v>104.10399999999993</v>
          </cell>
          <cell r="S831">
            <v>64.999999999999659</v>
          </cell>
          <cell r="T831">
            <v>65.000000000001478</v>
          </cell>
          <cell r="U831">
            <v>123.65599999999961</v>
          </cell>
          <cell r="V831">
            <v>65.000000000001023</v>
          </cell>
          <cell r="W831">
            <v>64.999999999999659</v>
          </cell>
          <cell r="X831">
            <v>143.20800000000111</v>
          </cell>
          <cell r="Y831">
            <v>64.999999999999659</v>
          </cell>
          <cell r="Z831">
            <v>64.999999999998749</v>
          </cell>
          <cell r="AA831">
            <v>700</v>
          </cell>
          <cell r="AB831">
            <v>560</v>
          </cell>
          <cell r="AC831">
            <v>476</v>
          </cell>
        </row>
        <row r="832">
          <cell r="A832" t="str">
            <v>CML_BL0340_5_INVE_INV</v>
          </cell>
          <cell r="M832">
            <v>0</v>
          </cell>
          <cell r="N832">
            <v>5.4569682106375694E-12</v>
          </cell>
          <cell r="O832">
            <v>-1.2505552149377763E-12</v>
          </cell>
          <cell r="P832">
            <v>-1.2505552149377763E-12</v>
          </cell>
          <cell r="Q832">
            <v>-3.4106051316484809E-13</v>
          </cell>
          <cell r="R832">
            <v>1.1368683772161603E-13</v>
          </cell>
          <cell r="S832">
            <v>-3.4106051316484809E-13</v>
          </cell>
          <cell r="T832">
            <v>1.4779288903810084E-12</v>
          </cell>
          <cell r="U832">
            <v>-3.4106051316484809E-13</v>
          </cell>
          <cell r="V832">
            <v>1.0231815394945443E-12</v>
          </cell>
          <cell r="W832">
            <v>-3.4106051316484809E-13</v>
          </cell>
          <cell r="X832">
            <v>-7.9580786405131221E-13</v>
          </cell>
          <cell r="Y832">
            <v>-3.4106051316484809E-13</v>
          </cell>
          <cell r="Z832">
            <v>-1.2505552149377763E-12</v>
          </cell>
          <cell r="AA832">
            <v>0</v>
          </cell>
          <cell r="AB832">
            <v>0</v>
          </cell>
          <cell r="AC832">
            <v>0</v>
          </cell>
        </row>
        <row r="833">
          <cell r="A833" t="str">
            <v>CML_BL0340_7_INVE_ACTI</v>
          </cell>
          <cell r="M833">
            <v>0</v>
          </cell>
          <cell r="N833">
            <v>-1.9895196601282805E-12</v>
          </cell>
          <cell r="O833">
            <v>-1.2434497875801753E-14</v>
          </cell>
          <cell r="P833">
            <v>7.9936057773011271E-15</v>
          </cell>
          <cell r="Q833">
            <v>1.7763568394002505E-14</v>
          </cell>
          <cell r="R833">
            <v>-2.1316282072803006E-14</v>
          </cell>
          <cell r="S833">
            <v>-1.1368683772161603E-13</v>
          </cell>
          <cell r="T833">
            <v>2.2737367544323206E-13</v>
          </cell>
          <cell r="U833">
            <v>-1.7053025658242404E-13</v>
          </cell>
          <cell r="V833">
            <v>-1.1368683772161603E-13</v>
          </cell>
          <cell r="W833">
            <v>-1.1368683772161603E-13</v>
          </cell>
          <cell r="X833">
            <v>-1.1723955140041653E-13</v>
          </cell>
          <cell r="Y833">
            <v>-9.0594198809412774E-14</v>
          </cell>
          <cell r="Z833">
            <v>-3.6504133049675147E-13</v>
          </cell>
          <cell r="AA833">
            <v>1.7053025658242404E-12</v>
          </cell>
          <cell r="AB833">
            <v>0</v>
          </cell>
          <cell r="AC833">
            <v>0</v>
          </cell>
        </row>
        <row r="834">
          <cell r="A834" t="str">
            <v>CML_BL0340_7_INVE_INV</v>
          </cell>
          <cell r="M834">
            <v>0</v>
          </cell>
          <cell r="N834">
            <v>2.8421709430404007E-14</v>
          </cell>
          <cell r="O834">
            <v>6.2172489379008766E-15</v>
          </cell>
          <cell r="P834">
            <v>6.2172489379008766E-15</v>
          </cell>
          <cell r="Q834">
            <v>1.0658141036401503E-14</v>
          </cell>
          <cell r="R834">
            <v>-1.4210854715202004E-14</v>
          </cell>
          <cell r="S834">
            <v>0</v>
          </cell>
          <cell r="T834">
            <v>2.2737367544323206E-13</v>
          </cell>
          <cell r="U834">
            <v>0</v>
          </cell>
          <cell r="V834">
            <v>-1.1368683772161603E-13</v>
          </cell>
          <cell r="W834">
            <v>-1.1368683772161603E-13</v>
          </cell>
          <cell r="X834">
            <v>-9.0594198809412774E-14</v>
          </cell>
          <cell r="Y834">
            <v>-9.0594198809412774E-14</v>
          </cell>
          <cell r="Z834">
            <v>-3.6504133049675147E-13</v>
          </cell>
          <cell r="AA834">
            <v>0</v>
          </cell>
          <cell r="AB834">
            <v>0</v>
          </cell>
          <cell r="AC834">
            <v>0</v>
          </cell>
        </row>
        <row r="835">
          <cell r="A835" t="str">
            <v>CML_BL0460_5_INVE_ACTI</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A836" t="str">
            <v>CML_BL0460_5_INVE_INV</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A837" t="str">
            <v>CML_0_HT</v>
          </cell>
          <cell r="E837" t="str">
            <v>Net revenue of the group</v>
          </cell>
          <cell r="M837">
            <v>8.9352170107304119E-10</v>
          </cell>
          <cell r="N837">
            <v>3.3422679734940175E-7</v>
          </cell>
          <cell r="O837">
            <v>7.4453998522017173E-11</v>
          </cell>
          <cell r="P837">
            <v>7.4453998522017173E-11</v>
          </cell>
          <cell r="Q837">
            <v>3.4077771715601557E-9</v>
          </cell>
          <cell r="R837">
            <v>-3.3258885423492757E-8</v>
          </cell>
          <cell r="S837">
            <v>-3.3258885423492757E-8</v>
          </cell>
          <cell r="T837">
            <v>-3.3258885423492757E-8</v>
          </cell>
          <cell r="U837">
            <v>-3.3258885423492757E-8</v>
          </cell>
          <cell r="V837">
            <v>-3.3258885423492757E-8</v>
          </cell>
          <cell r="W837">
            <v>-3.3258885423492757E-8</v>
          </cell>
          <cell r="X837">
            <v>-3.3258885423492757E-8</v>
          </cell>
          <cell r="Y837">
            <v>-3.3258885423492757E-8</v>
          </cell>
          <cell r="Z837">
            <v>-3.3258970688621048E-8</v>
          </cell>
          <cell r="AA837">
            <v>8.9357854449190199E-10</v>
          </cell>
          <cell r="AB837">
            <v>8.9403329184278846E-10</v>
          </cell>
          <cell r="AC837">
            <v>7.3487171903252602E-10</v>
          </cell>
        </row>
        <row r="838">
          <cell r="A838" t="str">
            <v>CML_101_BUSI</v>
          </cell>
          <cell r="E838" t="str">
            <v xml:space="preserve">Revenue fixed network </v>
          </cell>
          <cell r="M838">
            <v>1276460.20108</v>
          </cell>
          <cell r="N838">
            <v>1352379.0570099999</v>
          </cell>
          <cell r="O838">
            <v>107149.28155000006</v>
          </cell>
          <cell r="P838">
            <v>108074.98827000003</v>
          </cell>
          <cell r="Q838">
            <v>109136.42455</v>
          </cell>
          <cell r="R838">
            <v>109913.33095000002</v>
          </cell>
          <cell r="S838">
            <v>110885.36307000004</v>
          </cell>
          <cell r="T838">
            <v>111747.96709000002</v>
          </cell>
          <cell r="U838">
            <v>113001.04664</v>
          </cell>
          <cell r="V838">
            <v>114505.82839000005</v>
          </cell>
          <cell r="W838">
            <v>115395.65396000003</v>
          </cell>
          <cell r="X838">
            <v>116447.80611999996</v>
          </cell>
          <cell r="Y838">
            <v>117466.59513999993</v>
          </cell>
          <cell r="Z838">
            <v>118654.77127999999</v>
          </cell>
          <cell r="AA838">
            <v>1461327.7437309998</v>
          </cell>
          <cell r="AB838">
            <v>1491398.7835113404</v>
          </cell>
          <cell r="AC838">
            <v>1598762.0462261101</v>
          </cell>
        </row>
        <row r="839">
          <cell r="A839" t="str">
            <v>CML_101_KEYACC</v>
          </cell>
          <cell r="E839" t="str">
            <v xml:space="preserve">Revenue fixed network </v>
          </cell>
          <cell r="M839">
            <v>523232.70263999997</v>
          </cell>
          <cell r="N839">
            <v>519828.03151000018</v>
          </cell>
          <cell r="O839">
            <v>41098.420300000005</v>
          </cell>
          <cell r="P839">
            <v>41457.765020000021</v>
          </cell>
          <cell r="Q839">
            <v>41899.841160000004</v>
          </cell>
          <cell r="R839">
            <v>42070.214789999991</v>
          </cell>
          <cell r="S839">
            <v>42214.570039999991</v>
          </cell>
          <cell r="T839">
            <v>42563.163000000022</v>
          </cell>
          <cell r="U839">
            <v>43528.864319999993</v>
          </cell>
          <cell r="V839">
            <v>44123.343620000043</v>
          </cell>
          <cell r="W839">
            <v>44590.055699999997</v>
          </cell>
          <cell r="X839">
            <v>44878.475960000011</v>
          </cell>
          <cell r="Y839">
            <v>45488.147450000026</v>
          </cell>
          <cell r="Z839">
            <v>45915.170150000013</v>
          </cell>
          <cell r="AA839">
            <v>587688.48686499964</v>
          </cell>
          <cell r="AB839">
            <v>598906.91925030982</v>
          </cell>
          <cell r="AC839">
            <v>664709.45009306981</v>
          </cell>
        </row>
        <row r="840">
          <cell r="A840" t="str">
            <v>CML_101_OTHCU</v>
          </cell>
          <cell r="E840" t="str">
            <v xml:space="preserve">Revenue fixed network </v>
          </cell>
          <cell r="M840">
            <v>27840</v>
          </cell>
          <cell r="N840">
            <v>27930.48</v>
          </cell>
          <cell r="O840">
            <v>2321.16</v>
          </cell>
          <cell r="P840">
            <v>2322.3200000000002</v>
          </cell>
          <cell r="Q840">
            <v>2323.48</v>
          </cell>
          <cell r="R840">
            <v>2324.64</v>
          </cell>
          <cell r="S840">
            <v>2325.8000000000002</v>
          </cell>
          <cell r="T840">
            <v>2326.96</v>
          </cell>
          <cell r="U840">
            <v>2328.12</v>
          </cell>
          <cell r="V840">
            <v>2329.2800000000002</v>
          </cell>
          <cell r="W840">
            <v>2330.44</v>
          </cell>
          <cell r="X840">
            <v>2331.6</v>
          </cell>
          <cell r="Y840">
            <v>2332.7600000000002</v>
          </cell>
          <cell r="Z840">
            <v>2333.92</v>
          </cell>
          <cell r="AA840">
            <v>28287.110400000001</v>
          </cell>
          <cell r="AB840">
            <v>28569.981600000003</v>
          </cell>
          <cell r="AC840">
            <v>28855.6816</v>
          </cell>
        </row>
        <row r="841">
          <cell r="A841" t="str">
            <v>CML_101_RESID</v>
          </cell>
          <cell r="E841" t="str">
            <v xml:space="preserve">Revenue fixed network </v>
          </cell>
          <cell r="M841">
            <v>2806416.6</v>
          </cell>
          <cell r="N841">
            <v>2640148.8160800003</v>
          </cell>
          <cell r="O841">
            <v>223652.26486000005</v>
          </cell>
          <cell r="P841">
            <v>222984.71691999998</v>
          </cell>
          <cell r="Q841">
            <v>222320.87508000003</v>
          </cell>
          <cell r="R841">
            <v>221656.42803999997</v>
          </cell>
          <cell r="S841">
            <v>220994.12220000007</v>
          </cell>
          <cell r="T841">
            <v>220332.65515999994</v>
          </cell>
          <cell r="U841">
            <v>219674.17922000008</v>
          </cell>
          <cell r="V841">
            <v>219016.30007999999</v>
          </cell>
          <cell r="W841">
            <v>218360.19573999994</v>
          </cell>
          <cell r="X841">
            <v>217705.23939999999</v>
          </cell>
          <cell r="Y841">
            <v>217052.23405999999</v>
          </cell>
          <cell r="Z841">
            <v>216399.60531999992</v>
          </cell>
          <cell r="AA841">
            <v>2557920.9949899982</v>
          </cell>
          <cell r="AB841">
            <v>2474495.9432721986</v>
          </cell>
          <cell r="AC841">
            <v>2382578.6914395988</v>
          </cell>
        </row>
        <row r="842">
          <cell r="A842" t="str">
            <v>CML_101_SPECNW</v>
          </cell>
          <cell r="E842" t="str">
            <v xml:space="preserve">Revenue fixed network </v>
          </cell>
          <cell r="M842">
            <v>0</v>
          </cell>
          <cell r="N842">
            <v>20149.55</v>
          </cell>
          <cell r="O842">
            <v>0</v>
          </cell>
          <cell r="P842">
            <v>0</v>
          </cell>
          <cell r="Q842">
            <v>0</v>
          </cell>
          <cell r="R842">
            <v>309.14999999999998</v>
          </cell>
          <cell r="S842">
            <v>765.65</v>
          </cell>
          <cell r="T842">
            <v>1248.1500000000001</v>
          </cell>
          <cell r="U842">
            <v>1906.9</v>
          </cell>
          <cell r="V842">
            <v>2013.8</v>
          </cell>
          <cell r="W842">
            <v>2496.3000000000002</v>
          </cell>
          <cell r="X842">
            <v>3383.3</v>
          </cell>
          <cell r="Y842">
            <v>3865.8</v>
          </cell>
          <cell r="Z842">
            <v>4160.5</v>
          </cell>
          <cell r="AA842">
            <v>36209.97</v>
          </cell>
          <cell r="AB842">
            <v>87495.254000000001</v>
          </cell>
          <cell r="AC842">
            <v>111808.564</v>
          </cell>
        </row>
        <row r="843">
          <cell r="A843" t="str">
            <v>CML_102_BUSI</v>
          </cell>
          <cell r="E843" t="str">
            <v xml:space="preserve">Revenue reduction fixed network </v>
          </cell>
          <cell r="M843">
            <v>-3.637978807091713E-12</v>
          </cell>
          <cell r="N843">
            <v>-1.7280399333685637E-11</v>
          </cell>
          <cell r="O843">
            <v>-7.3896444519050419E-13</v>
          </cell>
          <cell r="P843">
            <v>9.0949470177292824E-13</v>
          </cell>
          <cell r="Q843">
            <v>-3.865352482534945E-12</v>
          </cell>
          <cell r="R843">
            <v>-4.5474735088646412E-12</v>
          </cell>
          <cell r="S843">
            <v>-3.865352482534945E-12</v>
          </cell>
          <cell r="T843">
            <v>3.0127011996228248E-12</v>
          </cell>
          <cell r="U843">
            <v>-2.8990143619012088E-12</v>
          </cell>
          <cell r="V843">
            <v>-2.7853275241795927E-12</v>
          </cell>
          <cell r="W843">
            <v>4.2632564145606011E-12</v>
          </cell>
          <cell r="X843">
            <v>-4.7748471843078732E-12</v>
          </cell>
          <cell r="Y843">
            <v>4.8885340220294893E-12</v>
          </cell>
          <cell r="Z843">
            <v>-1.9326762412674725E-12</v>
          </cell>
          <cell r="AA843">
            <v>6.9121597334742546E-11</v>
          </cell>
          <cell r="AB843">
            <v>-7.0940586738288403E-11</v>
          </cell>
          <cell r="AC843">
            <v>1.4733814168721437E-10</v>
          </cell>
        </row>
        <row r="844">
          <cell r="A844" t="str">
            <v>CML_102_KEYACC</v>
          </cell>
          <cell r="E844" t="str">
            <v xml:space="preserve">Revenue reduction fixed network </v>
          </cell>
          <cell r="M844">
            <v>0</v>
          </cell>
          <cell r="N844">
            <v>7.503331289626658E-12</v>
          </cell>
          <cell r="O844">
            <v>2.8421709430404007E-14</v>
          </cell>
          <cell r="P844">
            <v>-1.4210854715202004E-13</v>
          </cell>
          <cell r="Q844">
            <v>3.979039320256561E-13</v>
          </cell>
          <cell r="R844">
            <v>1.4210854715202004E-13</v>
          </cell>
          <cell r="S844">
            <v>-1.9895196601282805E-13</v>
          </cell>
          <cell r="T844">
            <v>2.5579538487363607E-13</v>
          </cell>
          <cell r="U844">
            <v>2.5579538487363607E-13</v>
          </cell>
          <cell r="V844">
            <v>-5.9685589803848416E-13</v>
          </cell>
          <cell r="W844">
            <v>1.3926637620897964E-12</v>
          </cell>
          <cell r="X844">
            <v>-9.9475983006414026E-13</v>
          </cell>
          <cell r="Y844">
            <v>-3.4106051316484809E-13</v>
          </cell>
          <cell r="Z844">
            <v>-9.0949470177292824E-13</v>
          </cell>
          <cell r="AA844">
            <v>2.1373125491663814E-11</v>
          </cell>
          <cell r="AB844">
            <v>-7.73070496506989E-12</v>
          </cell>
          <cell r="AC844">
            <v>-1.3642420526593924E-11</v>
          </cell>
        </row>
        <row r="845">
          <cell r="A845" t="str">
            <v>CML_102_RESID</v>
          </cell>
          <cell r="E845" t="str">
            <v xml:space="preserve">Revenue reduction fixed network </v>
          </cell>
          <cell r="M845">
            <v>168000</v>
          </cell>
          <cell r="N845">
            <v>150000</v>
          </cell>
          <cell r="O845">
            <v>12500</v>
          </cell>
          <cell r="P845">
            <v>12500</v>
          </cell>
          <cell r="Q845">
            <v>12500</v>
          </cell>
          <cell r="R845">
            <v>12500</v>
          </cell>
          <cell r="S845">
            <v>12500</v>
          </cell>
          <cell r="T845">
            <v>12500</v>
          </cell>
          <cell r="U845">
            <v>12500</v>
          </cell>
          <cell r="V845">
            <v>12500</v>
          </cell>
          <cell r="W845">
            <v>12500</v>
          </cell>
          <cell r="X845">
            <v>12500</v>
          </cell>
          <cell r="Y845">
            <v>12500</v>
          </cell>
          <cell r="Z845">
            <v>12500</v>
          </cell>
          <cell r="AA845">
            <v>150000</v>
          </cell>
          <cell r="AB845">
            <v>150000</v>
          </cell>
          <cell r="AC845">
            <v>150000</v>
          </cell>
        </row>
        <row r="846">
          <cell r="A846" t="str">
            <v>CML_201_OTHCU</v>
          </cell>
          <cell r="E846" t="str">
            <v>Revenue mobile communications</v>
          </cell>
          <cell r="M846">
            <v>2094500.210768467</v>
          </cell>
          <cell r="N846">
            <v>2333892.2978470558</v>
          </cell>
          <cell r="O846">
            <v>197442.36366474914</v>
          </cell>
          <cell r="P846">
            <v>184404.13856226861</v>
          </cell>
          <cell r="Q846">
            <v>181528.0153143894</v>
          </cell>
          <cell r="R846">
            <v>186864.92040057224</v>
          </cell>
          <cell r="S846">
            <v>183828.25067900331</v>
          </cell>
          <cell r="T846">
            <v>195308.93652277516</v>
          </cell>
          <cell r="U846">
            <v>217941.41998568832</v>
          </cell>
          <cell r="V846">
            <v>227300.51161191316</v>
          </cell>
          <cell r="W846">
            <v>198732.23101921717</v>
          </cell>
          <cell r="X846">
            <v>186621.80180670993</v>
          </cell>
          <cell r="Y846">
            <v>183498.75635389765</v>
          </cell>
          <cell r="Z846">
            <v>190420.95192587064</v>
          </cell>
          <cell r="AA846">
            <v>2444887.4237859049</v>
          </cell>
          <cell r="AB846">
            <v>2633024.6934982482</v>
          </cell>
          <cell r="AC846">
            <v>2810596.4551658211</v>
          </cell>
        </row>
        <row r="847">
          <cell r="A847" t="str">
            <v>CML_202_OTHCU</v>
          </cell>
          <cell r="E847" t="str">
            <v>Revenue reduction mobile communications</v>
          </cell>
          <cell r="M847">
            <v>39948.555023301902</v>
          </cell>
          <cell r="N847">
            <v>52457.440030143152</v>
          </cell>
          <cell r="O847">
            <v>4088.5721953042007</v>
          </cell>
          <cell r="P847">
            <v>4192.4784815674921</v>
          </cell>
          <cell r="Q847">
            <v>4254.3994577524572</v>
          </cell>
          <cell r="R847">
            <v>4303.5566714137258</v>
          </cell>
          <cell r="S847">
            <v>4344.6880154949176</v>
          </cell>
          <cell r="T847">
            <v>4382.611909084645</v>
          </cell>
          <cell r="U847">
            <v>4323.3865290017693</v>
          </cell>
          <cell r="V847">
            <v>4351.793385756413</v>
          </cell>
          <cell r="W847">
            <v>4772.7168120526931</v>
          </cell>
          <cell r="X847">
            <v>4394.8124214211284</v>
          </cell>
          <cell r="Y847">
            <v>4512.626555849557</v>
          </cell>
          <cell r="Z847">
            <v>4535.7975954441554</v>
          </cell>
          <cell r="AA847">
            <v>56614.945626734087</v>
          </cell>
          <cell r="AB847">
            <v>60096.867231819866</v>
          </cell>
          <cell r="AC847">
            <v>64252.175868221748</v>
          </cell>
        </row>
        <row r="848">
          <cell r="A848" t="str">
            <v>CML_301_MATAV</v>
          </cell>
          <cell r="E848" t="str">
            <v>Revenue carrier services</v>
          </cell>
          <cell r="M848">
            <v>8372.7000000000007</v>
          </cell>
          <cell r="N848">
            <v>7002.0654799999993</v>
          </cell>
          <cell r="O848">
            <v>528.66510000000005</v>
          </cell>
          <cell r="P848">
            <v>513.99477999999999</v>
          </cell>
          <cell r="Q848">
            <v>529.11774000000003</v>
          </cell>
          <cell r="R848">
            <v>539.51190000000008</v>
          </cell>
          <cell r="S848">
            <v>555.40858000000003</v>
          </cell>
          <cell r="T848">
            <v>589.31150000000002</v>
          </cell>
          <cell r="U848">
            <v>708.71645999999998</v>
          </cell>
          <cell r="V848">
            <v>758.14438000000007</v>
          </cell>
          <cell r="W848">
            <v>598.04874000000007</v>
          </cell>
          <cell r="X848">
            <v>568.70074000000011</v>
          </cell>
          <cell r="Y848">
            <v>550.2906200000001</v>
          </cell>
          <cell r="Z848">
            <v>562.15494000000001</v>
          </cell>
          <cell r="AA848">
            <v>6768.2537799999991</v>
          </cell>
          <cell r="AB848">
            <v>6582.8898399999998</v>
          </cell>
          <cell r="AC848">
            <v>6643.6193199999998</v>
          </cell>
        </row>
        <row r="849">
          <cell r="A849" t="str">
            <v>CML_301_OTHCU</v>
          </cell>
          <cell r="E849" t="str">
            <v>Revenue carrier services</v>
          </cell>
          <cell r="M849">
            <v>652089.27966</v>
          </cell>
          <cell r="N849">
            <v>716460.60262000002</v>
          </cell>
          <cell r="O849">
            <v>50478.473510000011</v>
          </cell>
          <cell r="P849">
            <v>49731.084210000008</v>
          </cell>
          <cell r="Q849">
            <v>52245.353930000005</v>
          </cell>
          <cell r="R849">
            <v>53545.510119999999</v>
          </cell>
          <cell r="S849">
            <v>56590.923199999997</v>
          </cell>
          <cell r="T849">
            <v>59545.648379999984</v>
          </cell>
          <cell r="U849">
            <v>68311.037239999991</v>
          </cell>
          <cell r="V849">
            <v>72787.652770000015</v>
          </cell>
          <cell r="W849">
            <v>63541.824799999995</v>
          </cell>
          <cell r="X849">
            <v>63430.817779999998</v>
          </cell>
          <cell r="Y849">
            <v>62487.208910000001</v>
          </cell>
          <cell r="Z849">
            <v>63765.067770000009</v>
          </cell>
          <cell r="AA849">
            <v>831158.98182999983</v>
          </cell>
          <cell r="AB849">
            <v>956104.46733999997</v>
          </cell>
          <cell r="AC849">
            <v>1052744.0472900001</v>
          </cell>
        </row>
        <row r="850">
          <cell r="A850" t="str">
            <v>CML_301_SLOVAK</v>
          </cell>
          <cell r="E850" t="str">
            <v>Revenue carrier services</v>
          </cell>
          <cell r="M850">
            <v>1565.19</v>
          </cell>
          <cell r="N850">
            <v>1196.73784</v>
          </cell>
          <cell r="O850">
            <v>86.801079999999999</v>
          </cell>
          <cell r="P850">
            <v>83.343720000000005</v>
          </cell>
          <cell r="Q850">
            <v>86.907800000000009</v>
          </cell>
          <cell r="R850">
            <v>89.358680000000007</v>
          </cell>
          <cell r="S850">
            <v>93.104919999999993</v>
          </cell>
          <cell r="T850">
            <v>101.09696000000001</v>
          </cell>
          <cell r="U850">
            <v>129.24252000000001</v>
          </cell>
          <cell r="V850">
            <v>140.89339999999999</v>
          </cell>
          <cell r="W850">
            <v>103.15591999999999</v>
          </cell>
          <cell r="X850">
            <v>96.238439999999997</v>
          </cell>
          <cell r="Y850">
            <v>91.898800000000008</v>
          </cell>
          <cell r="Z850">
            <v>94.695599999999999</v>
          </cell>
          <cell r="AA850">
            <v>1096.24872</v>
          </cell>
          <cell r="AB850">
            <v>1052.55645</v>
          </cell>
          <cell r="AC850">
            <v>1066.8705600000001</v>
          </cell>
        </row>
        <row r="851">
          <cell r="A851" t="str">
            <v>CML_301_TCOM</v>
          </cell>
          <cell r="E851" t="str">
            <v>Revenue carrier services</v>
          </cell>
          <cell r="M851">
            <v>177532.19</v>
          </cell>
          <cell r="N851">
            <v>116138.51063999999</v>
          </cell>
          <cell r="O851">
            <v>8627.2375600000014</v>
          </cell>
          <cell r="P851">
            <v>8346.0920000000006</v>
          </cell>
          <cell r="Q851">
            <v>8635.9030399999992</v>
          </cell>
          <cell r="R851">
            <v>8835.1106400000008</v>
          </cell>
          <cell r="S851">
            <v>9139.745640000001</v>
          </cell>
          <cell r="T851">
            <v>9789.4790799999992</v>
          </cell>
          <cell r="U851">
            <v>12077.78772</v>
          </cell>
          <cell r="V851">
            <v>13025.04456</v>
          </cell>
          <cell r="W851">
            <v>9956.9246000000003</v>
          </cell>
          <cell r="X851">
            <v>9394.47984</v>
          </cell>
          <cell r="Y851">
            <v>9041.6681200000003</v>
          </cell>
          <cell r="Z851">
            <v>9269.0378400000009</v>
          </cell>
          <cell r="AA851">
            <v>107968.37495999999</v>
          </cell>
          <cell r="AB851">
            <v>104416.01445</v>
          </cell>
          <cell r="AC851">
            <v>105579.83867999999</v>
          </cell>
        </row>
        <row r="852">
          <cell r="A852" t="str">
            <v>CML_401_BUSI</v>
          </cell>
          <cell r="E852" t="str">
            <v>Revenue online</v>
          </cell>
          <cell r="M852">
            <v>53846.7397624</v>
          </cell>
          <cell r="N852">
            <v>63416.832975229103</v>
          </cell>
          <cell r="O852">
            <v>4687.6103776000027</v>
          </cell>
          <cell r="P852">
            <v>4878.24892</v>
          </cell>
          <cell r="Q852">
            <v>5017.0270208000002</v>
          </cell>
          <cell r="R852">
            <v>5251.1152880000009</v>
          </cell>
          <cell r="S852">
            <v>5349.1527667999999</v>
          </cell>
          <cell r="T852">
            <v>5179.1920363200006</v>
          </cell>
          <cell r="U852">
            <v>5166.8690528000006</v>
          </cell>
          <cell r="V852">
            <v>5153.43894</v>
          </cell>
          <cell r="W852">
            <v>5389.6806967272742</v>
          </cell>
          <cell r="X852">
            <v>5624.8430487272735</v>
          </cell>
          <cell r="Y852">
            <v>5738.7280154545451</v>
          </cell>
          <cell r="Z852">
            <v>5980.9268119999988</v>
          </cell>
          <cell r="AA852">
            <v>78615.273150000008</v>
          </cell>
          <cell r="AB852">
            <v>116051.28818055557</v>
          </cell>
          <cell r="AC852">
            <v>151419.10600000003</v>
          </cell>
        </row>
        <row r="853">
          <cell r="A853" t="str">
            <v>CML_401_KEYACC</v>
          </cell>
          <cell r="E853" t="str">
            <v>Revenue online</v>
          </cell>
          <cell r="M853">
            <v>11054.3995</v>
          </cell>
          <cell r="N853">
            <v>12171.185100000001</v>
          </cell>
          <cell r="O853">
            <v>938.85272000000009</v>
          </cell>
          <cell r="P853">
            <v>952.44759999999997</v>
          </cell>
          <cell r="Q853">
            <v>967.08378000000016</v>
          </cell>
          <cell r="R853">
            <v>986.09115999999995</v>
          </cell>
          <cell r="S853">
            <v>1001.7686999999999</v>
          </cell>
          <cell r="T853">
            <v>1022.1903199999999</v>
          </cell>
          <cell r="U853">
            <v>1017.4503199999999</v>
          </cell>
          <cell r="V853">
            <v>1017.4503199999999</v>
          </cell>
          <cell r="W853">
            <v>1043.2166999999999</v>
          </cell>
          <cell r="X853">
            <v>1058.4516800000001</v>
          </cell>
          <cell r="Y853">
            <v>1074.97236</v>
          </cell>
          <cell r="Z853">
            <v>1091.2094399999996</v>
          </cell>
          <cell r="AA853">
            <v>12869.39</v>
          </cell>
          <cell r="AB853">
            <v>14354</v>
          </cell>
          <cell r="AC853">
            <v>15468</v>
          </cell>
        </row>
        <row r="854">
          <cell r="A854" t="str">
            <v>CML_401_RESID</v>
          </cell>
          <cell r="E854" t="str">
            <v>Revenue online</v>
          </cell>
          <cell r="M854">
            <v>152504.19425260002</v>
          </cell>
          <cell r="N854">
            <v>148151.29587159271</v>
          </cell>
          <cell r="O854">
            <v>11371.385037600001</v>
          </cell>
          <cell r="P854">
            <v>12037.438920000001</v>
          </cell>
          <cell r="Q854">
            <v>12502.351060800002</v>
          </cell>
          <cell r="R854">
            <v>12948.473648000001</v>
          </cell>
          <cell r="S854">
            <v>13243.319286799997</v>
          </cell>
          <cell r="T854">
            <v>12147.961756320003</v>
          </cell>
          <cell r="U854">
            <v>11483.014752799998</v>
          </cell>
          <cell r="V854">
            <v>11170.87456</v>
          </cell>
          <cell r="W854">
            <v>12043.550905818183</v>
          </cell>
          <cell r="X854">
            <v>12561.552597818181</v>
          </cell>
          <cell r="Y854">
            <v>12836.849613636365</v>
          </cell>
          <cell r="Z854">
            <v>13804.523731999998</v>
          </cell>
          <cell r="AA854">
            <v>176893.36515000003</v>
          </cell>
          <cell r="AB854">
            <v>190806.31218055554</v>
          </cell>
          <cell r="AC854">
            <v>188502.63400000002</v>
          </cell>
        </row>
        <row r="855">
          <cell r="A855" t="str">
            <v>CML_800_OTHCU</v>
          </cell>
          <cell r="E855" t="str">
            <v xml:space="preserve">Miscellaneous net revenue </v>
          </cell>
          <cell r="M855">
            <v>10402.594140000001</v>
          </cell>
          <cell r="N855">
            <v>10524.279165260446</v>
          </cell>
          <cell r="O855">
            <v>877.02326377170402</v>
          </cell>
          <cell r="P855">
            <v>877.02326377170402</v>
          </cell>
          <cell r="Q855">
            <v>877.02326377170402</v>
          </cell>
          <cell r="R855">
            <v>877.02326377170402</v>
          </cell>
          <cell r="S855">
            <v>877.02326377170402</v>
          </cell>
          <cell r="T855">
            <v>877.02326377170402</v>
          </cell>
          <cell r="U855">
            <v>877.02326377170402</v>
          </cell>
          <cell r="V855">
            <v>877.02326377170402</v>
          </cell>
          <cell r="W855">
            <v>877.02326377170402</v>
          </cell>
          <cell r="X855">
            <v>877.02326377170402</v>
          </cell>
          <cell r="Y855">
            <v>877.02326377170402</v>
          </cell>
          <cell r="Z855">
            <v>877.02326377170402</v>
          </cell>
          <cell r="AA855">
            <v>12544.311455855435</v>
          </cell>
          <cell r="AB855">
            <v>17205.868961008397</v>
          </cell>
          <cell r="AC855">
            <v>25004.04779560458</v>
          </cell>
        </row>
        <row r="856">
          <cell r="A856" t="str">
            <v>CML_900_HT</v>
          </cell>
          <cell r="E856" t="str">
            <v>Net income from internal sale of goods / services</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A857" t="str">
            <v>CML_1110_HT</v>
          </cell>
          <cell r="E857" t="str">
            <v>Standard cost of sales</v>
          </cell>
          <cell r="M857">
            <v>2125408.6825576136</v>
          </cell>
          <cell r="N857">
            <v>2008187.1588441404</v>
          </cell>
          <cell r="O857">
            <v>165442.25331500082</v>
          </cell>
          <cell r="P857">
            <v>164945.37147928053</v>
          </cell>
          <cell r="Q857">
            <v>165577.3780202003</v>
          </cell>
          <cell r="R857">
            <v>167995.73309012139</v>
          </cell>
          <cell r="S857">
            <v>168540.21971620116</v>
          </cell>
          <cell r="T857">
            <v>168878.56809449469</v>
          </cell>
          <cell r="U857">
            <v>168929.09980800727</v>
          </cell>
          <cell r="V857">
            <v>169539.88984792764</v>
          </cell>
          <cell r="W857">
            <v>169371.03570410752</v>
          </cell>
          <cell r="X857">
            <v>163487.47876388329</v>
          </cell>
          <cell r="Y857">
            <v>163049.86719345831</v>
          </cell>
          <cell r="Z857">
            <v>172430.26381442024</v>
          </cell>
          <cell r="AA857">
            <v>2026537.8984535772</v>
          </cell>
          <cell r="AB857">
            <v>2036603.2400716594</v>
          </cell>
          <cell r="AC857">
            <v>2040547.8520869652</v>
          </cell>
        </row>
        <row r="858">
          <cell r="A858" t="str">
            <v>CML_1210_HT</v>
          </cell>
          <cell r="E858" t="str">
            <v>Standard cost of sales</v>
          </cell>
          <cell r="M858">
            <v>945451.35190298792</v>
          </cell>
          <cell r="N858">
            <v>943183.53620571003</v>
          </cell>
          <cell r="O858">
            <v>94194.05312249453</v>
          </cell>
          <cell r="P858">
            <v>79476.445056405777</v>
          </cell>
          <cell r="Q858">
            <v>73182.356226084157</v>
          </cell>
          <cell r="R858">
            <v>77673.762846343277</v>
          </cell>
          <cell r="S858">
            <v>73728.78510639671</v>
          </cell>
          <cell r="T858">
            <v>77628.986191261065</v>
          </cell>
          <cell r="U858">
            <v>76140.291069288956</v>
          </cell>
          <cell r="V858">
            <v>72576.863965258162</v>
          </cell>
          <cell r="W858">
            <v>73713.079478849017</v>
          </cell>
          <cell r="X858">
            <v>75201.108147519451</v>
          </cell>
          <cell r="Y858">
            <v>74607.752984011851</v>
          </cell>
          <cell r="Z858">
            <v>95060.052012494751</v>
          </cell>
          <cell r="AA858">
            <v>1032673.9582627831</v>
          </cell>
          <cell r="AB858">
            <v>1138650.8859557712</v>
          </cell>
          <cell r="AC858">
            <v>1195641.7706712177</v>
          </cell>
        </row>
        <row r="859">
          <cell r="A859" t="str">
            <v>CML_1310_HT</v>
          </cell>
          <cell r="E859" t="str">
            <v>Standard cost of sales</v>
          </cell>
          <cell r="M859">
            <v>875965.8645307495</v>
          </cell>
          <cell r="N859">
            <v>867250.01327154064</v>
          </cell>
          <cell r="O859">
            <v>59183.401749941244</v>
          </cell>
          <cell r="P859">
            <v>57911.220408276691</v>
          </cell>
          <cell r="Q859">
            <v>62250.490566842738</v>
          </cell>
          <cell r="R859">
            <v>63633.42235881614</v>
          </cell>
          <cell r="S859">
            <v>69486.577415181702</v>
          </cell>
          <cell r="T859">
            <v>73745.054331355757</v>
          </cell>
          <cell r="U859">
            <v>84036.060306299056</v>
          </cell>
          <cell r="V859">
            <v>89624.755381956857</v>
          </cell>
          <cell r="W859">
            <v>79255.385714501026</v>
          </cell>
          <cell r="X859">
            <v>74993.862400155704</v>
          </cell>
          <cell r="Y859">
            <v>74448.369225062444</v>
          </cell>
          <cell r="Z859">
            <v>78681.413413151429</v>
          </cell>
          <cell r="AA859">
            <v>879354.54129637161</v>
          </cell>
          <cell r="AB859">
            <v>911177.93330395233</v>
          </cell>
          <cell r="AC859">
            <v>944572.15958099556</v>
          </cell>
        </row>
        <row r="860">
          <cell r="A860" t="str">
            <v>CML_1310_MATAV</v>
          </cell>
          <cell r="E860" t="str">
            <v>Standard cost of sales</v>
          </cell>
          <cell r="M860">
            <v>13951.053085182619</v>
          </cell>
          <cell r="N860">
            <v>13606.889696933966</v>
          </cell>
          <cell r="O860">
            <v>847.66695757453363</v>
          </cell>
          <cell r="P860">
            <v>1081.59526236229</v>
          </cell>
          <cell r="Q860">
            <v>1106.7162412161638</v>
          </cell>
          <cell r="R860">
            <v>1123.008841591356</v>
          </cell>
          <cell r="S860">
            <v>1142.577590715945</v>
          </cell>
          <cell r="T860">
            <v>1174.2627886971432</v>
          </cell>
          <cell r="U860">
            <v>1261.6049879268301</v>
          </cell>
          <cell r="V860">
            <v>1311.7266593572247</v>
          </cell>
          <cell r="W860">
            <v>1188.5878362395065</v>
          </cell>
          <cell r="X860">
            <v>1124.5261153748356</v>
          </cell>
          <cell r="Y860">
            <v>1117.1666579956561</v>
          </cell>
          <cell r="Z860">
            <v>1127.4497578824828</v>
          </cell>
          <cell r="AA860">
            <v>13979.149333212736</v>
          </cell>
          <cell r="AB860">
            <v>14770.268490055476</v>
          </cell>
          <cell r="AC860">
            <v>15486.718856208707</v>
          </cell>
        </row>
        <row r="861">
          <cell r="A861" t="str">
            <v>CML_1310_SLOVAK</v>
          </cell>
          <cell r="E861" t="str">
            <v>Standard cost of sales</v>
          </cell>
          <cell r="M861">
            <v>1537.8547296685349</v>
          </cell>
          <cell r="N861">
            <v>1183.2829757608199</v>
          </cell>
          <cell r="O861">
            <v>88.142215919279863</v>
          </cell>
          <cell r="P861">
            <v>86.691309086339459</v>
          </cell>
          <cell r="Q861">
            <v>90.088326541577686</v>
          </cell>
          <cell r="R861">
            <v>91.911174635645736</v>
          </cell>
          <cell r="S861">
            <v>94.970633307258225</v>
          </cell>
          <cell r="T861">
            <v>101.22577468669128</v>
          </cell>
          <cell r="U861">
            <v>120.56623988479178</v>
          </cell>
          <cell r="V861">
            <v>131.35722833862067</v>
          </cell>
          <cell r="W861">
            <v>101.38279693426205</v>
          </cell>
          <cell r="X861">
            <v>93.615940819323782</v>
          </cell>
          <cell r="Y861">
            <v>91.002018730660637</v>
          </cell>
          <cell r="Z861">
            <v>92.329316876368722</v>
          </cell>
          <cell r="AA861">
            <v>1133.5160306757821</v>
          </cell>
          <cell r="AB861">
            <v>1179.3215150705798</v>
          </cell>
          <cell r="AC861">
            <v>1213.5863057810916</v>
          </cell>
        </row>
        <row r="862">
          <cell r="A862" t="str">
            <v>CML_1310_TCOM</v>
          </cell>
          <cell r="E862" t="str">
            <v>Standard cost of sales</v>
          </cell>
          <cell r="M862">
            <v>97778.054000000004</v>
          </cell>
          <cell r="N862">
            <v>64740.803999999996</v>
          </cell>
          <cell r="O862">
            <v>4683.1909999999998</v>
          </cell>
          <cell r="P862">
            <v>4511.6009999999997</v>
          </cell>
          <cell r="Q862">
            <v>4746.8909999999996</v>
          </cell>
          <cell r="R862">
            <v>4863.6210000000001</v>
          </cell>
          <cell r="S862">
            <v>5085.8040000000001</v>
          </cell>
          <cell r="T862">
            <v>5568.5060000000003</v>
          </cell>
          <cell r="U862">
            <v>7096.75</v>
          </cell>
          <cell r="V862">
            <v>7944.7879999999996</v>
          </cell>
          <cell r="W862">
            <v>5534.7790000000005</v>
          </cell>
          <cell r="X862">
            <v>5019.2569999999996</v>
          </cell>
          <cell r="Y862">
            <v>4797.66</v>
          </cell>
          <cell r="Z862">
            <v>4887.9560000000001</v>
          </cell>
          <cell r="AA862">
            <v>59542.745999999999</v>
          </cell>
          <cell r="AB862">
            <v>61182.188999999998</v>
          </cell>
          <cell r="AC862">
            <v>61986.053999999996</v>
          </cell>
        </row>
        <row r="863">
          <cell r="A863" t="str">
            <v>CML_1310_TONL</v>
          </cell>
          <cell r="E863" t="str">
            <v>Standard cost of sales</v>
          </cell>
          <cell r="M863">
            <v>8013.42</v>
          </cell>
          <cell r="N863">
            <v>14695.98</v>
          </cell>
          <cell r="O863">
            <v>1095.29</v>
          </cell>
          <cell r="P863">
            <v>1095.29</v>
          </cell>
          <cell r="Q863">
            <v>1095.29</v>
          </cell>
          <cell r="R863">
            <v>1095.29</v>
          </cell>
          <cell r="S863">
            <v>1095.29</v>
          </cell>
          <cell r="T863">
            <v>1095.29</v>
          </cell>
          <cell r="U863">
            <v>1354.04</v>
          </cell>
          <cell r="V863">
            <v>1354.04</v>
          </cell>
          <cell r="W863">
            <v>1354.04</v>
          </cell>
          <cell r="X863">
            <v>1354.04</v>
          </cell>
          <cell r="Y863">
            <v>1354.04</v>
          </cell>
          <cell r="Z863">
            <v>1354.04</v>
          </cell>
          <cell r="AA863">
            <v>21850.92</v>
          </cell>
          <cell r="AB863">
            <v>25327.17</v>
          </cell>
          <cell r="AC863">
            <v>27115.919999999998</v>
          </cell>
        </row>
        <row r="864">
          <cell r="A864" t="str">
            <v>CML_1410_HT</v>
          </cell>
          <cell r="E864" t="str">
            <v>Standard cost of sales</v>
          </cell>
          <cell r="M864">
            <v>37275.42110925875</v>
          </cell>
          <cell r="N864">
            <v>56688.508423061074</v>
          </cell>
          <cell r="O864">
            <v>4248.7847102663727</v>
          </cell>
          <cell r="P864">
            <v>4374.9631310752266</v>
          </cell>
          <cell r="Q864">
            <v>4455.7592027369174</v>
          </cell>
          <cell r="R864">
            <v>4532.7849609344212</v>
          </cell>
          <cell r="S864">
            <v>4615.2610451120308</v>
          </cell>
          <cell r="T864">
            <v>4693.8772720216057</v>
          </cell>
          <cell r="U864">
            <v>4769.1237075068302</v>
          </cell>
          <cell r="V864">
            <v>4853.0014137997887</v>
          </cell>
          <cell r="W864">
            <v>4929.4497577154507</v>
          </cell>
          <cell r="X864">
            <v>4988.8160496233322</v>
          </cell>
          <cell r="Y864">
            <v>5086.0787833201794</v>
          </cell>
          <cell r="Z864">
            <v>5140.6083889025958</v>
          </cell>
          <cell r="AA864">
            <v>75349.014713533878</v>
          </cell>
          <cell r="AB864">
            <v>100690.89543570155</v>
          </cell>
          <cell r="AC864">
            <v>125331.96160512569</v>
          </cell>
        </row>
        <row r="865">
          <cell r="A865" t="str">
            <v>CML_2100_HT</v>
          </cell>
          <cell r="E865" t="str">
            <v>Direct selling(wrong)</v>
          </cell>
          <cell r="M865">
            <v>-1.7621459846850485E-12</v>
          </cell>
          <cell r="N865">
            <v>-6.7075234255753458E-12</v>
          </cell>
          <cell r="O865">
            <v>-1.4210854715202004E-13</v>
          </cell>
          <cell r="P865">
            <v>1.7053025658242404E-13</v>
          </cell>
          <cell r="Q865">
            <v>6.0040861171728466E-13</v>
          </cell>
          <cell r="R865">
            <v>3.4106051316484809E-13</v>
          </cell>
          <cell r="S865">
            <v>3.2684965844964609E-13</v>
          </cell>
          <cell r="T865">
            <v>2.5579538487363607E-13</v>
          </cell>
          <cell r="U865">
            <v>-1.4921397450962104E-13</v>
          </cell>
          <cell r="V865">
            <v>-1.4921397450962104E-13</v>
          </cell>
          <cell r="W865">
            <v>9.2370555648813024E-13</v>
          </cell>
          <cell r="X865">
            <v>1.5631940186722204E-13</v>
          </cell>
          <cell r="Y865">
            <v>3.694822225952521E-13</v>
          </cell>
          <cell r="Z865">
            <v>7.815970093361102E-14</v>
          </cell>
          <cell r="AA865">
            <v>-2.5977442419389263E-11</v>
          </cell>
          <cell r="AB865">
            <v>4.6611603465862572E-12</v>
          </cell>
          <cell r="AC865">
            <v>1.6939338820520788E-11</v>
          </cell>
        </row>
        <row r="866">
          <cell r="A866" t="str">
            <v>CML_2110_HT</v>
          </cell>
          <cell r="E866" t="str">
            <v>Direct selling</v>
          </cell>
          <cell r="M866">
            <v>228163.02785061862</v>
          </cell>
          <cell r="N866">
            <v>226366.06185042814</v>
          </cell>
          <cell r="O866">
            <v>19269.399024436727</v>
          </cell>
          <cell r="P866">
            <v>18474.661007611699</v>
          </cell>
          <cell r="Q866">
            <v>18218.547897400073</v>
          </cell>
          <cell r="R866">
            <v>18360.082917917131</v>
          </cell>
          <cell r="S866">
            <v>18379.887739886271</v>
          </cell>
          <cell r="T866">
            <v>20370.673380764067</v>
          </cell>
          <cell r="U866">
            <v>18535.86892800665</v>
          </cell>
          <cell r="V866">
            <v>18602.002922825308</v>
          </cell>
          <cell r="W866">
            <v>19651.327239074668</v>
          </cell>
          <cell r="X866">
            <v>18435.302897756366</v>
          </cell>
          <cell r="Y866">
            <v>18793.242298869842</v>
          </cell>
          <cell r="Z866">
            <v>19275.065616953299</v>
          </cell>
          <cell r="AA866">
            <v>239385.8487855221</v>
          </cell>
          <cell r="AB866">
            <v>261802.14451421215</v>
          </cell>
          <cell r="AC866">
            <v>280668.9765574559</v>
          </cell>
        </row>
        <row r="867">
          <cell r="A867" t="str">
            <v>CML_2130_HT</v>
          </cell>
          <cell r="E867" t="str">
            <v>Indirect selling</v>
          </cell>
          <cell r="M867">
            <v>1001.9254827722657</v>
          </cell>
          <cell r="N867">
            <v>1037.8288661777922</v>
          </cell>
          <cell r="O867">
            <v>86.886724520708697</v>
          </cell>
          <cell r="P867">
            <v>86.923846154610089</v>
          </cell>
          <cell r="Q867">
            <v>86.967856391849296</v>
          </cell>
          <cell r="R867">
            <v>86.970930958497576</v>
          </cell>
          <cell r="S867">
            <v>87.042713885909052</v>
          </cell>
          <cell r="T867">
            <v>87.053481154258236</v>
          </cell>
          <cell r="U867">
            <v>87.036760161415259</v>
          </cell>
          <cell r="V867">
            <v>87.110967048515334</v>
          </cell>
          <cell r="W867">
            <v>87.103330297966522</v>
          </cell>
          <cell r="X867">
            <v>81.944831608251462</v>
          </cell>
          <cell r="Y867">
            <v>86.542167573762697</v>
          </cell>
          <cell r="Z867">
            <v>86.245265703170247</v>
          </cell>
          <cell r="AA867">
            <v>1101.5598033702022</v>
          </cell>
          <cell r="AB867">
            <v>1176.3240109166015</v>
          </cell>
          <cell r="AC867">
            <v>1227.7431948033527</v>
          </cell>
        </row>
        <row r="868">
          <cell r="A868" t="str">
            <v>CML_2140_HT</v>
          </cell>
          <cell r="E868" t="str">
            <v>Call center/customer care</v>
          </cell>
          <cell r="M868">
            <v>215005.31010383091</v>
          </cell>
          <cell r="N868">
            <v>246922.958747139</v>
          </cell>
          <cell r="O868">
            <v>20637.031023105563</v>
          </cell>
          <cell r="P868">
            <v>20609.91641818951</v>
          </cell>
          <cell r="Q868">
            <v>20617.70238905897</v>
          </cell>
          <cell r="R868">
            <v>20621.845604937895</v>
          </cell>
          <cell r="S868">
            <v>20642.92758482026</v>
          </cell>
          <cell r="T868">
            <v>20647.312824965091</v>
          </cell>
          <cell r="U868">
            <v>20600.055844260613</v>
          </cell>
          <cell r="V868">
            <v>20581.557982804072</v>
          </cell>
          <cell r="W868">
            <v>20572.525662415632</v>
          </cell>
          <cell r="X868">
            <v>20509.136101833217</v>
          </cell>
          <cell r="Y868">
            <v>20470.875973357612</v>
          </cell>
          <cell r="Z868">
            <v>20412.071339084934</v>
          </cell>
          <cell r="AA868">
            <v>254305.05085625322</v>
          </cell>
          <cell r="AB868">
            <v>242072.39251714188</v>
          </cell>
          <cell r="AC868">
            <v>237697.39866290052</v>
          </cell>
        </row>
        <row r="869">
          <cell r="A869" t="str">
            <v>CML_2150_HT</v>
          </cell>
          <cell r="E869" t="str">
            <v>Other costs operative selling</v>
          </cell>
          <cell r="M869">
            <v>176466.04654376456</v>
          </cell>
          <cell r="N869">
            <v>219077.55882367134</v>
          </cell>
          <cell r="O869">
            <v>17020.101204125978</v>
          </cell>
          <cell r="P869">
            <v>18237.716228522531</v>
          </cell>
          <cell r="Q869">
            <v>18307.241709521804</v>
          </cell>
          <cell r="R869">
            <v>18355.150351303844</v>
          </cell>
          <cell r="S869">
            <v>18400.812661121683</v>
          </cell>
          <cell r="T869">
            <v>18426.68057880372</v>
          </cell>
          <cell r="U869">
            <v>18453.333922080321</v>
          </cell>
          <cell r="V869">
            <v>18484.134710210023</v>
          </cell>
          <cell r="W869">
            <v>18503.821991695022</v>
          </cell>
          <cell r="X869">
            <v>18156.111731854693</v>
          </cell>
          <cell r="Y869">
            <v>18341.565958690499</v>
          </cell>
          <cell r="Z869">
            <v>18390.887779199493</v>
          </cell>
          <cell r="AA869">
            <v>228302.55400815481</v>
          </cell>
          <cell r="AB869">
            <v>239622.98530628762</v>
          </cell>
          <cell r="AC869">
            <v>252425.11600462595</v>
          </cell>
        </row>
        <row r="870">
          <cell r="A870" t="str">
            <v>CML_2200_HT</v>
          </cell>
          <cell r="E870" t="str">
            <v>Marketing</v>
          </cell>
          <cell r="M870">
            <v>202438.21891939451</v>
          </cell>
          <cell r="N870">
            <v>228771.71585334576</v>
          </cell>
          <cell r="O870">
            <v>14873.796620061763</v>
          </cell>
          <cell r="P870">
            <v>14895.960208596827</v>
          </cell>
          <cell r="Q870">
            <v>16450.129309720425</v>
          </cell>
          <cell r="R870">
            <v>23768.064616855343</v>
          </cell>
          <cell r="S870">
            <v>17069.280482028233</v>
          </cell>
          <cell r="T870">
            <v>20126.355435879515</v>
          </cell>
          <cell r="U870">
            <v>20134.305545593008</v>
          </cell>
          <cell r="V870">
            <v>15136.501861262441</v>
          </cell>
          <cell r="W870">
            <v>20143.814631346351</v>
          </cell>
          <cell r="X870">
            <v>18123.527002141473</v>
          </cell>
          <cell r="Y870">
            <v>18144.749406834489</v>
          </cell>
          <cell r="Z870">
            <v>29905.230739424511</v>
          </cell>
          <cell r="AA870">
            <v>254227.65741582465</v>
          </cell>
          <cell r="AB870">
            <v>270849.09848277539</v>
          </cell>
          <cell r="AC870">
            <v>288056.532641228</v>
          </cell>
        </row>
        <row r="871">
          <cell r="A871" t="str">
            <v>CML_2400_HT</v>
          </cell>
          <cell r="E871" t="str">
            <v>Billing services, accounts receivable department</v>
          </cell>
          <cell r="M871">
            <v>222390.0356247678</v>
          </cell>
          <cell r="N871">
            <v>185173.58239871988</v>
          </cell>
          <cell r="O871">
            <v>15201.235904876816</v>
          </cell>
          <cell r="P871">
            <v>14197.276877512062</v>
          </cell>
          <cell r="Q871">
            <v>15719.338229474279</v>
          </cell>
          <cell r="R871">
            <v>15349.522816538596</v>
          </cell>
          <cell r="S871">
            <v>14965.738526390503</v>
          </cell>
          <cell r="T871">
            <v>15628.126154372732</v>
          </cell>
          <cell r="U871">
            <v>16916.394893668348</v>
          </cell>
          <cell r="V871">
            <v>15335.400260487657</v>
          </cell>
          <cell r="W871">
            <v>18570.700715209383</v>
          </cell>
          <cell r="X871">
            <v>14741.698778576418</v>
          </cell>
          <cell r="Y871">
            <v>14175.263261083815</v>
          </cell>
          <cell r="Z871">
            <v>14372.885980556737</v>
          </cell>
          <cell r="AA871">
            <v>195819.187092985</v>
          </cell>
          <cell r="AB871">
            <v>206244.71483013424</v>
          </cell>
          <cell r="AC871">
            <v>216563.54124569826</v>
          </cell>
        </row>
        <row r="872">
          <cell r="A872" t="str">
            <v>CML_2500_HT</v>
          </cell>
          <cell r="E872" t="str">
            <v>Other selling costs</v>
          </cell>
          <cell r="M872">
            <v>5446.2411019290112</v>
          </cell>
          <cell r="N872">
            <v>10202.20594051176</v>
          </cell>
          <cell r="O872">
            <v>812.74119198337007</v>
          </cell>
          <cell r="P872">
            <v>813.04409232993987</v>
          </cell>
          <cell r="Q872">
            <v>844.48154744430235</v>
          </cell>
          <cell r="R872">
            <v>871.58023952670112</v>
          </cell>
          <cell r="S872">
            <v>871.98117899580325</v>
          </cell>
          <cell r="T872">
            <v>872.142532138447</v>
          </cell>
          <cell r="U872">
            <v>862.31830181726491</v>
          </cell>
          <cell r="V872">
            <v>849.16572830452446</v>
          </cell>
          <cell r="W872">
            <v>849.42967253621157</v>
          </cell>
          <cell r="X872">
            <v>847.06070685078009</v>
          </cell>
          <cell r="Y872">
            <v>849.91874288473332</v>
          </cell>
          <cell r="Z872">
            <v>858.34200569293262</v>
          </cell>
          <cell r="AA872">
            <v>10612.315403912075</v>
          </cell>
          <cell r="AB872">
            <v>9907.1646900676387</v>
          </cell>
          <cell r="AC872">
            <v>8973.6627900678977</v>
          </cell>
        </row>
        <row r="873">
          <cell r="A873" t="str">
            <v>CML_3100_HT</v>
          </cell>
          <cell r="E873" t="str">
            <v>Finance and controlling</v>
          </cell>
          <cell r="M873">
            <v>243818.32966107174</v>
          </cell>
          <cell r="N873">
            <v>263443.74381509481</v>
          </cell>
          <cell r="O873">
            <v>20339.128315703998</v>
          </cell>
          <cell r="P873">
            <v>23151.954649058203</v>
          </cell>
          <cell r="Q873">
            <v>20650.388671824527</v>
          </cell>
          <cell r="R873">
            <v>20907.242293340212</v>
          </cell>
          <cell r="S873">
            <v>21172.879156819461</v>
          </cell>
          <cell r="T873">
            <v>23823.904372852561</v>
          </cell>
          <cell r="U873">
            <v>21198.068171225663</v>
          </cell>
          <cell r="V873">
            <v>21301.216890448995</v>
          </cell>
          <cell r="W873">
            <v>24030.189438167603</v>
          </cell>
          <cell r="X873">
            <v>21262.992922012203</v>
          </cell>
          <cell r="Y873">
            <v>21488.84397827353</v>
          </cell>
          <cell r="Z873">
            <v>24116.934995435633</v>
          </cell>
          <cell r="AA873">
            <v>290889.33144096594</v>
          </cell>
          <cell r="AB873">
            <v>309641.13085750554</v>
          </cell>
          <cell r="AC873">
            <v>324929.7215047591</v>
          </cell>
        </row>
        <row r="874">
          <cell r="A874" t="str">
            <v>CML_3200_HT</v>
          </cell>
          <cell r="E874" t="str">
            <v>Human resources</v>
          </cell>
          <cell r="M874">
            <v>318.176000003441</v>
          </cell>
          <cell r="N874">
            <v>658.62432000342233</v>
          </cell>
          <cell r="O874">
            <v>54.885359998118474</v>
          </cell>
          <cell r="P874">
            <v>54.885359998120293</v>
          </cell>
          <cell r="Q874">
            <v>54.885359998120293</v>
          </cell>
          <cell r="R874">
            <v>54.885359998120293</v>
          </cell>
          <cell r="S874">
            <v>54.885359998120293</v>
          </cell>
          <cell r="T874">
            <v>54.885359998120293</v>
          </cell>
          <cell r="U874">
            <v>54.885359998120293</v>
          </cell>
          <cell r="V874">
            <v>54.885359998120293</v>
          </cell>
          <cell r="W874">
            <v>54.885359998120293</v>
          </cell>
          <cell r="X874">
            <v>54.885359998120293</v>
          </cell>
          <cell r="Y874">
            <v>54.885359998120293</v>
          </cell>
          <cell r="Z874">
            <v>54.885359998120293</v>
          </cell>
          <cell r="AA874">
            <v>678.38304960344976</v>
          </cell>
          <cell r="AB874">
            <v>698.73454109144222</v>
          </cell>
          <cell r="AC874">
            <v>719.69657732230553</v>
          </cell>
        </row>
        <row r="875">
          <cell r="A875" t="str">
            <v>CML_3300_HT</v>
          </cell>
          <cell r="E875" t="str">
            <v>Strategy, organization, law</v>
          </cell>
          <cell r="M875">
            <v>73236.09768687062</v>
          </cell>
          <cell r="N875">
            <v>74996.507250360999</v>
          </cell>
          <cell r="O875">
            <v>6068.279120480237</v>
          </cell>
          <cell r="P875">
            <v>6069.7433676945693</v>
          </cell>
          <cell r="Q875">
            <v>6073.3123282273809</v>
          </cell>
          <cell r="R875">
            <v>6160.3802173337017</v>
          </cell>
          <cell r="S875">
            <v>6256.7048594801818</v>
          </cell>
          <cell r="T875">
            <v>6283.6437874381863</v>
          </cell>
          <cell r="U875">
            <v>6304.8675532352199</v>
          </cell>
          <cell r="V875">
            <v>6313.6647218060007</v>
          </cell>
          <cell r="W875">
            <v>6309.8511265688203</v>
          </cell>
          <cell r="X875">
            <v>6333.0027511486796</v>
          </cell>
          <cell r="Y875">
            <v>6432.2857909689701</v>
          </cell>
          <cell r="Z875">
            <v>6390.7716259557556</v>
          </cell>
          <cell r="AA875">
            <v>89751.193842190318</v>
          </cell>
          <cell r="AB875">
            <v>92164.210091907546</v>
          </cell>
          <cell r="AC875">
            <v>96315.660335001259</v>
          </cell>
        </row>
        <row r="876">
          <cell r="A876" t="str">
            <v>CML_3400_HT</v>
          </cell>
          <cell r="E876" t="str">
            <v>Management and communication</v>
          </cell>
          <cell r="M876">
            <v>245665.35236821603</v>
          </cell>
          <cell r="N876">
            <v>268371.1083824698</v>
          </cell>
          <cell r="O876">
            <v>21012.510461669455</v>
          </cell>
          <cell r="P876">
            <v>21721.202057788079</v>
          </cell>
          <cell r="Q876">
            <v>25688.963590764815</v>
          </cell>
          <cell r="R876">
            <v>21813.212492746807</v>
          </cell>
          <cell r="S876">
            <v>21907.067652733567</v>
          </cell>
          <cell r="T876">
            <v>21806.230338284895</v>
          </cell>
          <cell r="U876">
            <v>22120.83856365037</v>
          </cell>
          <cell r="V876">
            <v>22548.251723949499</v>
          </cell>
          <cell r="W876">
            <v>22382.730854540645</v>
          </cell>
          <cell r="X876">
            <v>23031.084882421601</v>
          </cell>
          <cell r="Y876">
            <v>22399.911632503907</v>
          </cell>
          <cell r="Z876">
            <v>21939.104156336802</v>
          </cell>
          <cell r="AA876">
            <v>268108.52492859907</v>
          </cell>
          <cell r="AB876">
            <v>275174.98894202127</v>
          </cell>
          <cell r="AC876">
            <v>274495.96830742713</v>
          </cell>
        </row>
        <row r="877">
          <cell r="A877" t="str">
            <v>CML_3500_HT</v>
          </cell>
          <cell r="E877" t="str">
            <v>Other general administrative costs</v>
          </cell>
          <cell r="M877">
            <v>44983.547787942567</v>
          </cell>
          <cell r="N877">
            <v>72421.998464053089</v>
          </cell>
          <cell r="O877">
            <v>2215.7815770619109</v>
          </cell>
          <cell r="P877">
            <v>2215.8867060136658</v>
          </cell>
          <cell r="Q877">
            <v>2538.2159037203082</v>
          </cell>
          <cell r="R877">
            <v>2309.3922903958755</v>
          </cell>
          <cell r="S877">
            <v>2239.5849820006988</v>
          </cell>
          <cell r="T877">
            <v>2614.413592580951</v>
          </cell>
          <cell r="U877">
            <v>2968.6171375021772</v>
          </cell>
          <cell r="V877">
            <v>2367.8500083155513</v>
          </cell>
          <cell r="W877">
            <v>3225.1800892841006</v>
          </cell>
          <cell r="X877">
            <v>8014.9627417501033</v>
          </cell>
          <cell r="Y877">
            <v>3062.2689134079678</v>
          </cell>
          <cell r="Z877">
            <v>38649.844521663348</v>
          </cell>
          <cell r="AA877">
            <v>71032.446760992461</v>
          </cell>
          <cell r="AB877">
            <v>35618.363599702781</v>
          </cell>
          <cell r="AC877">
            <v>27400.717826734493</v>
          </cell>
        </row>
        <row r="878">
          <cell r="A878" t="str">
            <v>CML_3500_TCOM</v>
          </cell>
          <cell r="E878" t="str">
            <v>Other general administrative costs</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A879" t="str">
            <v>CML_4160_OTHCU</v>
          </cell>
          <cell r="E879" t="str">
            <v>Miscellaneous other operating income</v>
          </cell>
          <cell r="M879">
            <v>59425.14731</v>
          </cell>
          <cell r="N879">
            <v>82636.004159999997</v>
          </cell>
          <cell r="O879">
            <v>137.6009</v>
          </cell>
          <cell r="P879">
            <v>137.6009</v>
          </cell>
          <cell r="Q879">
            <v>137.6009</v>
          </cell>
          <cell r="R879">
            <v>207.6009</v>
          </cell>
          <cell r="S879">
            <v>137.6009</v>
          </cell>
          <cell r="T879">
            <v>190.20089999999999</v>
          </cell>
          <cell r="U879">
            <v>843.30089999999996</v>
          </cell>
          <cell r="V879">
            <v>242.30089999999998</v>
          </cell>
          <cell r="W879">
            <v>789.20090000000005</v>
          </cell>
          <cell r="X879">
            <v>5897.1902600000003</v>
          </cell>
          <cell r="Y879">
            <v>937.60090000000002</v>
          </cell>
          <cell r="Z879">
            <v>72978.204899999997</v>
          </cell>
          <cell r="AA879">
            <v>76727.097429999994</v>
          </cell>
          <cell r="AB879">
            <v>42363.993750000001</v>
          </cell>
          <cell r="AC879">
            <v>43260.487430000001</v>
          </cell>
        </row>
        <row r="880">
          <cell r="A880" t="str">
            <v>CML_5400_HT</v>
          </cell>
          <cell r="E880" t="str">
            <v>Losses from foreign-currency conversion</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A881" t="str">
            <v>CML_5410_HT</v>
          </cell>
        </row>
        <row r="882">
          <cell r="A882" t="str">
            <v>CML_5600_HT</v>
          </cell>
          <cell r="E882" t="str">
            <v>Misc.oth.operating exp.(w/o.inventories/AR/secur.)</v>
          </cell>
          <cell r="M882">
            <v>6369.1</v>
          </cell>
          <cell r="N882">
            <v>6052.2942915827052</v>
          </cell>
          <cell r="O882">
            <v>504.35785763189216</v>
          </cell>
          <cell r="P882">
            <v>504.35785763189216</v>
          </cell>
          <cell r="Q882">
            <v>504.35785763189216</v>
          </cell>
          <cell r="R882">
            <v>504.35785763189216</v>
          </cell>
          <cell r="S882">
            <v>504.35785763189216</v>
          </cell>
          <cell r="T882">
            <v>504.35785763189216</v>
          </cell>
          <cell r="U882">
            <v>504.35785763189216</v>
          </cell>
          <cell r="V882">
            <v>504.35785763189216</v>
          </cell>
          <cell r="W882">
            <v>504.35785763189216</v>
          </cell>
          <cell r="X882">
            <v>504.35785763189216</v>
          </cell>
          <cell r="Y882">
            <v>504.35785763189216</v>
          </cell>
          <cell r="Z882">
            <v>504.35785763189216</v>
          </cell>
          <cell r="AA882">
            <v>6789.779055</v>
          </cell>
          <cell r="AB882">
            <v>6993.4724266499998</v>
          </cell>
          <cell r="AC882">
            <v>7203.2765994495003</v>
          </cell>
        </row>
        <row r="883">
          <cell r="A883" t="str">
            <v>CML_7200_HT</v>
          </cell>
          <cell r="E883" t="str">
            <v>Extraordinary expenses</v>
          </cell>
          <cell r="M883">
            <v>18</v>
          </cell>
          <cell r="N883">
            <v>20143.95</v>
          </cell>
          <cell r="O883">
            <v>1678.6625000000001</v>
          </cell>
          <cell r="P883">
            <v>1678.6625000000001</v>
          </cell>
          <cell r="Q883">
            <v>1678.6625000000001</v>
          </cell>
          <cell r="R883">
            <v>1678.6625000000001</v>
          </cell>
          <cell r="S883">
            <v>1678.6625000000001</v>
          </cell>
          <cell r="T883">
            <v>1678.6625000000001</v>
          </cell>
          <cell r="U883">
            <v>1678.6625000000001</v>
          </cell>
          <cell r="V883">
            <v>1678.6625000000001</v>
          </cell>
          <cell r="W883">
            <v>1678.6625000000001</v>
          </cell>
          <cell r="X883">
            <v>1678.6625000000001</v>
          </cell>
          <cell r="Y883">
            <v>1678.6625000000001</v>
          </cell>
          <cell r="Z883">
            <v>1678.6625000000001</v>
          </cell>
          <cell r="AA883">
            <v>1385</v>
          </cell>
          <cell r="AB883">
            <v>1385</v>
          </cell>
          <cell r="AC883">
            <v>1385</v>
          </cell>
        </row>
        <row r="884">
          <cell r="A884" t="str">
            <v>CML_LEAS_2</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A885" t="str">
            <v>CML_LEAS_5</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A886" t="str">
            <v>Adv_Paym_ASI</v>
          </cell>
          <cell r="C886" t="str">
            <v>BL0540</v>
          </cell>
          <cell r="E886" t="str">
            <v>Advances to suppliers for inventories</v>
          </cell>
          <cell r="F886">
            <v>0</v>
          </cell>
          <cell r="G886">
            <v>0</v>
          </cell>
          <cell r="H886">
            <v>0</v>
          </cell>
          <cell r="I886">
            <v>0</v>
          </cell>
          <cell r="J886">
            <v>1973</v>
          </cell>
          <cell r="K886">
            <v>5260</v>
          </cell>
          <cell r="L886">
            <v>5000</v>
          </cell>
          <cell r="M886">
            <v>6000</v>
          </cell>
          <cell r="N886">
            <v>5255</v>
          </cell>
          <cell r="O886">
            <v>5255</v>
          </cell>
          <cell r="P886">
            <v>5255</v>
          </cell>
          <cell r="Q886">
            <v>5255</v>
          </cell>
          <cell r="R886">
            <v>5255</v>
          </cell>
          <cell r="S886">
            <v>5255</v>
          </cell>
          <cell r="T886">
            <v>5255</v>
          </cell>
          <cell r="U886">
            <v>5255</v>
          </cell>
          <cell r="V886">
            <v>5255</v>
          </cell>
          <cell r="W886">
            <v>5255</v>
          </cell>
          <cell r="X886">
            <v>5255</v>
          </cell>
          <cell r="Y886">
            <v>5255</v>
          </cell>
          <cell r="Z886">
            <v>5255</v>
          </cell>
          <cell r="AA886">
            <v>4618</v>
          </cell>
          <cell r="AB886">
            <v>4071</v>
          </cell>
          <cell r="AC886">
            <v>3598</v>
          </cell>
        </row>
        <row r="887">
          <cell r="A887" t="str">
            <v>Check_pet_book_cash_inp_CPC</v>
          </cell>
          <cell r="C887" t="str">
            <v>BL0810</v>
          </cell>
          <cell r="E887" t="str">
            <v>Checks, petty cash, cash in banks</v>
          </cell>
          <cell r="M887">
            <v>350000</v>
          </cell>
          <cell r="N887">
            <v>350000</v>
          </cell>
          <cell r="O887">
            <v>350000</v>
          </cell>
          <cell r="P887">
            <v>350000</v>
          </cell>
          <cell r="Q887">
            <v>350000</v>
          </cell>
          <cell r="R887">
            <v>350000</v>
          </cell>
          <cell r="S887">
            <v>350000</v>
          </cell>
          <cell r="T887">
            <v>350000</v>
          </cell>
          <cell r="U887">
            <v>350000</v>
          </cell>
          <cell r="V887">
            <v>350000</v>
          </cell>
          <cell r="W887">
            <v>350000</v>
          </cell>
          <cell r="X887">
            <v>350000</v>
          </cell>
          <cell r="Y887">
            <v>350000</v>
          </cell>
          <cell r="Z887">
            <v>350000</v>
          </cell>
          <cell r="AA887">
            <v>350000</v>
          </cell>
          <cell r="AB887">
            <v>350000</v>
          </cell>
          <cell r="AC887">
            <v>350000</v>
          </cell>
        </row>
        <row r="888">
          <cell r="A888" t="str">
            <v>Inv_aff_comp_ms_IAC</v>
          </cell>
          <cell r="E888" t="str">
            <v>Investments in affiliated companies current</v>
          </cell>
          <cell r="F888">
            <v>0</v>
          </cell>
          <cell r="G888">
            <v>0</v>
          </cell>
          <cell r="H888">
            <v>0</v>
          </cell>
          <cell r="I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A889" t="str">
            <v>Integible_ASS_IADV</v>
          </cell>
          <cell r="E889" t="str">
            <v>Intangible Assets Advanced payments</v>
          </cell>
          <cell r="F889">
            <v>0</v>
          </cell>
          <cell r="G889">
            <v>0</v>
          </cell>
          <cell r="H889">
            <v>0</v>
          </cell>
          <cell r="I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A890" t="str">
            <v>Goodwill_IAGO</v>
          </cell>
          <cell r="E890" t="str">
            <v>Int. Assets Goodwill</v>
          </cell>
          <cell r="F890">
            <v>0</v>
          </cell>
          <cell r="G890">
            <v>0</v>
          </cell>
          <cell r="H890">
            <v>0</v>
          </cell>
          <cell r="I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A891" t="str">
            <v>Inv_aff_comp_IANC</v>
          </cell>
          <cell r="E891" t="str">
            <v>Investments in affiliated companies noncurrent</v>
          </cell>
          <cell r="F891">
            <v>0</v>
          </cell>
          <cell r="G891">
            <v>0</v>
          </cell>
          <cell r="H891">
            <v>0</v>
          </cell>
          <cell r="I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A892" t="str">
            <v>Lg_loa_aff_comp_LTL</v>
          </cell>
          <cell r="E892" t="str">
            <v>Long-term loans to affiliated comp.</v>
          </cell>
          <cell r="F892">
            <v>0</v>
          </cell>
          <cell r="G892">
            <v>0</v>
          </cell>
          <cell r="H892">
            <v>0</v>
          </cell>
          <cell r="I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A893" t="str">
            <v>Lg_loa_as_rel_Comp_LTLC</v>
          </cell>
          <cell r="E893" t="str">
            <v>Long-term loans to ass. And rel. comp.</v>
          </cell>
          <cell r="F893">
            <v>0</v>
          </cell>
          <cell r="G893">
            <v>0</v>
          </cell>
          <cell r="H893">
            <v>0</v>
          </cell>
          <cell r="I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A894" t="str">
            <v>Miscell_oth_ASS_MOA</v>
          </cell>
          <cell r="E894" t="str">
            <v>Miscellaneous other assets</v>
          </cell>
          <cell r="M894">
            <v>202461</v>
          </cell>
          <cell r="N894">
            <v>193165.6</v>
          </cell>
          <cell r="O894">
            <v>193165.6</v>
          </cell>
          <cell r="P894">
            <v>193165.6</v>
          </cell>
          <cell r="Q894">
            <v>193165.6</v>
          </cell>
          <cell r="R894">
            <v>193165.6</v>
          </cell>
          <cell r="S894">
            <v>193165.6</v>
          </cell>
          <cell r="T894">
            <v>193165.6</v>
          </cell>
          <cell r="U894">
            <v>193165.6</v>
          </cell>
          <cell r="V894">
            <v>193165.6</v>
          </cell>
          <cell r="W894">
            <v>193165.6</v>
          </cell>
          <cell r="X894">
            <v>193165.6</v>
          </cell>
          <cell r="Y894">
            <v>193165.6</v>
          </cell>
          <cell r="Z894">
            <v>193165.6</v>
          </cell>
          <cell r="AA894">
            <v>193808.67</v>
          </cell>
          <cell r="AB894">
            <v>174050.98800000001</v>
          </cell>
          <cell r="AC894">
            <v>164733.17869999999</v>
          </cell>
        </row>
        <row r="895">
          <cell r="A895" t="str">
            <v>Marketab_Sec_MS</v>
          </cell>
          <cell r="E895" t="str">
            <v>Marketable securities</v>
          </cell>
          <cell r="F895">
            <v>0</v>
          </cell>
          <cell r="G895">
            <v>0</v>
          </cell>
          <cell r="H895">
            <v>0</v>
          </cell>
          <cell r="I895">
            <v>0</v>
          </cell>
          <cell r="M895">
            <v>700000</v>
          </cell>
          <cell r="N895">
            <v>735000</v>
          </cell>
          <cell r="O895">
            <v>700000</v>
          </cell>
          <cell r="P895">
            <v>700000</v>
          </cell>
          <cell r="Q895">
            <v>700000</v>
          </cell>
          <cell r="R895">
            <v>600000</v>
          </cell>
          <cell r="S895">
            <v>600000</v>
          </cell>
          <cell r="T895">
            <v>650000</v>
          </cell>
          <cell r="U895">
            <v>700000</v>
          </cell>
          <cell r="V895">
            <v>800000</v>
          </cell>
          <cell r="W895">
            <v>850000</v>
          </cell>
          <cell r="X895">
            <v>800000</v>
          </cell>
          <cell r="Y895">
            <v>700000</v>
          </cell>
          <cell r="Z895">
            <v>735000</v>
          </cell>
          <cell r="AA895">
            <v>900000</v>
          </cell>
          <cell r="AB895">
            <v>1000000</v>
          </cell>
          <cell r="AC895">
            <v>1000000</v>
          </cell>
        </row>
        <row r="896">
          <cell r="A896" t="str">
            <v>Oth_Inv_noncurr_secur_OINC</v>
          </cell>
          <cell r="E896" t="str">
            <v>Other Investments in noncurrent securyties</v>
          </cell>
          <cell r="M896">
            <v>550000</v>
          </cell>
          <cell r="N896">
            <v>515000</v>
          </cell>
          <cell r="O896">
            <v>550000</v>
          </cell>
          <cell r="P896">
            <v>550000</v>
          </cell>
          <cell r="Q896">
            <v>550000</v>
          </cell>
          <cell r="R896">
            <v>550000</v>
          </cell>
          <cell r="S896">
            <v>550000</v>
          </cell>
          <cell r="T896">
            <v>550000</v>
          </cell>
          <cell r="U896">
            <v>600000</v>
          </cell>
          <cell r="V896">
            <v>550000</v>
          </cell>
          <cell r="W896">
            <v>550000</v>
          </cell>
          <cell r="X896">
            <v>550000</v>
          </cell>
          <cell r="Y896">
            <v>550000</v>
          </cell>
          <cell r="Z896">
            <v>515000</v>
          </cell>
          <cell r="AA896">
            <v>400000</v>
          </cell>
          <cell r="AB896">
            <v>300000</v>
          </cell>
          <cell r="AC896">
            <v>300000</v>
          </cell>
        </row>
        <row r="897">
          <cell r="A897" t="str">
            <v>Oth_Inv_OINV</v>
          </cell>
          <cell r="E897" t="str">
            <v>Other Investments</v>
          </cell>
          <cell r="M897">
            <v>43823</v>
          </cell>
          <cell r="N897">
            <v>43823</v>
          </cell>
          <cell r="O897">
            <v>43823</v>
          </cell>
          <cell r="P897">
            <v>43823</v>
          </cell>
          <cell r="Q897">
            <v>43823</v>
          </cell>
          <cell r="R897">
            <v>43823</v>
          </cell>
          <cell r="S897">
            <v>43823</v>
          </cell>
          <cell r="T897">
            <v>43823</v>
          </cell>
          <cell r="U897">
            <v>43823</v>
          </cell>
          <cell r="V897">
            <v>43823</v>
          </cell>
          <cell r="W897">
            <v>43823</v>
          </cell>
          <cell r="X897">
            <v>43823</v>
          </cell>
          <cell r="Y897">
            <v>43823</v>
          </cell>
          <cell r="Z897">
            <v>43823</v>
          </cell>
          <cell r="AA897">
            <v>43823</v>
          </cell>
          <cell r="AB897">
            <v>43823</v>
          </cell>
          <cell r="AC897">
            <v>43823</v>
          </cell>
        </row>
        <row r="898">
          <cell r="A898" t="str">
            <v>Inv_ass_comp_IASS</v>
          </cell>
          <cell r="E898" t="str">
            <v>Investments in associated companies</v>
          </cell>
          <cell r="M898">
            <v>3273</v>
          </cell>
          <cell r="N898">
            <v>3273</v>
          </cell>
          <cell r="O898">
            <v>3273</v>
          </cell>
          <cell r="P898">
            <v>3273</v>
          </cell>
          <cell r="Q898">
            <v>3273</v>
          </cell>
          <cell r="R898">
            <v>3273</v>
          </cell>
          <cell r="S898">
            <v>3273</v>
          </cell>
          <cell r="T898">
            <v>3273</v>
          </cell>
          <cell r="U898">
            <v>3273</v>
          </cell>
          <cell r="V898">
            <v>3273</v>
          </cell>
          <cell r="W898">
            <v>3273</v>
          </cell>
          <cell r="X898">
            <v>3273</v>
          </cell>
          <cell r="Y898">
            <v>3273</v>
          </cell>
          <cell r="Z898">
            <v>3273</v>
          </cell>
          <cell r="AA898">
            <v>3273</v>
          </cell>
          <cell r="AB898">
            <v>3273</v>
          </cell>
          <cell r="AC898">
            <v>3273</v>
          </cell>
        </row>
        <row r="899">
          <cell r="A899" t="str">
            <v>Oth_lg_loa_OLTL</v>
          </cell>
          <cell r="E899" t="str">
            <v>Other long term loans</v>
          </cell>
          <cell r="M899">
            <v>35000</v>
          </cell>
          <cell r="N899">
            <v>34208</v>
          </cell>
          <cell r="O899">
            <v>34934</v>
          </cell>
          <cell r="P899">
            <v>34868</v>
          </cell>
          <cell r="Q899">
            <v>34802</v>
          </cell>
          <cell r="R899">
            <v>34736</v>
          </cell>
          <cell r="S899">
            <v>34670</v>
          </cell>
          <cell r="T899">
            <v>34604</v>
          </cell>
          <cell r="U899">
            <v>34538</v>
          </cell>
          <cell r="V899">
            <v>34472</v>
          </cell>
          <cell r="W899">
            <v>34406</v>
          </cell>
          <cell r="X899">
            <v>34340</v>
          </cell>
          <cell r="Y899">
            <v>34274</v>
          </cell>
          <cell r="Z899">
            <v>34208</v>
          </cell>
          <cell r="AA899">
            <v>33408</v>
          </cell>
          <cell r="AB899">
            <v>32608</v>
          </cell>
          <cell r="AC899">
            <v>31808</v>
          </cell>
        </row>
        <row r="900">
          <cell r="A900" t="str">
            <v>Prep_exp_def_charg_tax_PREX</v>
          </cell>
          <cell r="E900" t="str">
            <v>Prepaid exp., deferred charges/tax</v>
          </cell>
          <cell r="M900">
            <v>76614.539999999994</v>
          </cell>
          <cell r="N900">
            <v>52778.26</v>
          </cell>
          <cell r="O900">
            <v>52778.26</v>
          </cell>
          <cell r="P900">
            <v>52778.26</v>
          </cell>
          <cell r="Q900">
            <v>52778.26</v>
          </cell>
          <cell r="R900">
            <v>52778.26</v>
          </cell>
          <cell r="S900">
            <v>52778.26</v>
          </cell>
          <cell r="T900">
            <v>52778.26</v>
          </cell>
          <cell r="U900">
            <v>52778.26</v>
          </cell>
          <cell r="V900">
            <v>52778.26</v>
          </cell>
          <cell r="W900">
            <v>52778.26</v>
          </cell>
          <cell r="X900">
            <v>52778.26</v>
          </cell>
          <cell r="Y900">
            <v>52778.26</v>
          </cell>
          <cell r="Z900">
            <v>52778.26</v>
          </cell>
          <cell r="AA900">
            <v>28948.835600000002</v>
          </cell>
          <cell r="AB900">
            <v>21436.449228000001</v>
          </cell>
          <cell r="AC900">
            <v>21398.381675640001</v>
          </cell>
        </row>
        <row r="901">
          <cell r="A901" t="str">
            <v>Receiv_f_Comp._partInt.20-50%_RASS</v>
          </cell>
          <cell r="E901" t="str">
            <v>Receiv.from companies with part.interests 20-50%</v>
          </cell>
          <cell r="M901">
            <v>43199.520000000004</v>
          </cell>
          <cell r="N901">
            <v>38039.339999999997</v>
          </cell>
          <cell r="O901">
            <v>38039.339999999997</v>
          </cell>
          <cell r="P901">
            <v>38039.339999999997</v>
          </cell>
          <cell r="Q901">
            <v>38039.339999999997</v>
          </cell>
          <cell r="R901">
            <v>38039.339999999997</v>
          </cell>
          <cell r="S901">
            <v>38039.339999999997</v>
          </cell>
          <cell r="T901">
            <v>38039.339999999997</v>
          </cell>
          <cell r="U901">
            <v>38039.339999999997</v>
          </cell>
          <cell r="V901">
            <v>38039.339999999997</v>
          </cell>
          <cell r="W901">
            <v>38039.339999999997</v>
          </cell>
          <cell r="X901">
            <v>38039.339999999997</v>
          </cell>
          <cell r="Y901">
            <v>38039.339999999997</v>
          </cell>
          <cell r="Z901">
            <v>38039.339999999997</v>
          </cell>
          <cell r="AA901">
            <v>33137.22</v>
          </cell>
          <cell r="AB901">
            <v>28480.92</v>
          </cell>
          <cell r="AC901">
            <v>24057.179999999993</v>
          </cell>
        </row>
        <row r="902">
          <cell r="A902" t="str">
            <v>Receiv_aff_comp_RAFF</v>
          </cell>
          <cell r="E902" t="str">
            <v>Receivable from affiliated companies</v>
          </cell>
          <cell r="M902">
            <v>55200</v>
          </cell>
          <cell r="N902">
            <v>36802.259999999995</v>
          </cell>
          <cell r="O902">
            <v>36802.259999999995</v>
          </cell>
          <cell r="P902">
            <v>36802.259999999995</v>
          </cell>
          <cell r="Q902">
            <v>36802.259999999995</v>
          </cell>
          <cell r="R902">
            <v>36802.259999999995</v>
          </cell>
          <cell r="S902">
            <v>36802.259999999995</v>
          </cell>
          <cell r="T902">
            <v>36802.259999999995</v>
          </cell>
          <cell r="U902">
            <v>36802.259999999995</v>
          </cell>
          <cell r="V902">
            <v>36802.259999999995</v>
          </cell>
          <cell r="W902">
            <v>36802.259999999995</v>
          </cell>
          <cell r="X902">
            <v>36802.259999999995</v>
          </cell>
          <cell r="Y902">
            <v>36802.259999999995</v>
          </cell>
          <cell r="Z902">
            <v>36802.259999999995</v>
          </cell>
          <cell r="AA902">
            <v>32112.146999999997</v>
          </cell>
          <cell r="AB902">
            <v>27656.539650000006</v>
          </cell>
          <cell r="AC902">
            <v>23423.712667500004</v>
          </cell>
        </row>
        <row r="903">
          <cell r="A903" t="str">
            <v>Startup_Expens_SBE</v>
          </cell>
          <cell r="E903" t="str">
            <v>startup and business expansion expenses</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A904" t="str">
            <v>Treas_share_TS</v>
          </cell>
          <cell r="E904" t="str">
            <v>Treasury shares</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A905" t="str">
            <v>work_prg_ext_WIPC</v>
          </cell>
          <cell r="E905" t="str">
            <v>Work in process current</v>
          </cell>
          <cell r="M905">
            <v>350</v>
          </cell>
          <cell r="N905">
            <v>350</v>
          </cell>
          <cell r="O905">
            <v>350</v>
          </cell>
          <cell r="P905">
            <v>350</v>
          </cell>
          <cell r="Q905">
            <v>350</v>
          </cell>
          <cell r="R905">
            <v>350</v>
          </cell>
          <cell r="S905">
            <v>350</v>
          </cell>
          <cell r="T905">
            <v>350</v>
          </cell>
          <cell r="U905">
            <v>350</v>
          </cell>
          <cell r="V905">
            <v>350</v>
          </cell>
          <cell r="W905">
            <v>350</v>
          </cell>
          <cell r="X905">
            <v>350</v>
          </cell>
          <cell r="Y905">
            <v>350</v>
          </cell>
          <cell r="Z905">
            <v>350</v>
          </cell>
          <cell r="AA905">
            <v>0</v>
          </cell>
          <cell r="AB905">
            <v>0</v>
          </cell>
          <cell r="AC905">
            <v>0</v>
          </cell>
        </row>
        <row r="906">
          <cell r="A906" t="str">
            <v>Adv_receiv_ADVR</v>
          </cell>
          <cell r="E906" t="str">
            <v>Advances received</v>
          </cell>
          <cell r="M906">
            <v>1296</v>
          </cell>
          <cell r="N906">
            <v>1134</v>
          </cell>
          <cell r="O906">
            <v>1134</v>
          </cell>
          <cell r="P906">
            <v>1134</v>
          </cell>
          <cell r="Q906">
            <v>1134</v>
          </cell>
          <cell r="R906">
            <v>1134</v>
          </cell>
          <cell r="S906">
            <v>1134</v>
          </cell>
          <cell r="T906">
            <v>1134</v>
          </cell>
          <cell r="U906">
            <v>1134</v>
          </cell>
          <cell r="V906">
            <v>1134</v>
          </cell>
          <cell r="W906">
            <v>1134</v>
          </cell>
          <cell r="X906">
            <v>1134</v>
          </cell>
          <cell r="Y906">
            <v>1134</v>
          </cell>
          <cell r="Z906">
            <v>1134</v>
          </cell>
          <cell r="AA906">
            <v>1025</v>
          </cell>
          <cell r="AB906">
            <v>926</v>
          </cell>
          <cell r="AC906">
            <v>836</v>
          </cell>
        </row>
        <row r="907">
          <cell r="A907" t="str">
            <v>Add_paidin_cap_APC</v>
          </cell>
          <cell r="E907" t="str">
            <v xml:space="preserve">Additional paid-In capital </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A908" t="str">
            <v>Bonds_debts_BOND</v>
          </cell>
          <cell r="E908" t="str">
            <v>Bonds/debentures</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A909" t="str">
            <v>Cap_Stock_CS</v>
          </cell>
          <cell r="E909" t="str">
            <v>Capital stock</v>
          </cell>
          <cell r="M909">
            <v>7392738</v>
          </cell>
          <cell r="N909">
            <v>7392738</v>
          </cell>
          <cell r="O909">
            <v>7392738</v>
          </cell>
          <cell r="P909">
            <v>7392738</v>
          </cell>
          <cell r="Q909">
            <v>7392738</v>
          </cell>
          <cell r="R909">
            <v>7392738</v>
          </cell>
          <cell r="S909">
            <v>7392738</v>
          </cell>
          <cell r="T909">
            <v>7392738</v>
          </cell>
          <cell r="U909">
            <v>7392738</v>
          </cell>
          <cell r="V909">
            <v>7392738</v>
          </cell>
          <cell r="W909">
            <v>7392738</v>
          </cell>
          <cell r="X909">
            <v>7392738</v>
          </cell>
          <cell r="Y909">
            <v>7392738</v>
          </cell>
          <cell r="Z909">
            <v>7392738</v>
          </cell>
          <cell r="AA909">
            <v>7392738</v>
          </cell>
          <cell r="AB909">
            <v>7392738</v>
          </cell>
          <cell r="AC909">
            <v>7392738</v>
          </cell>
        </row>
        <row r="910">
          <cell r="A910" t="str">
            <v>Def_inc_DEFI</v>
          </cell>
          <cell r="E910" t="str">
            <v>Deferred income</v>
          </cell>
          <cell r="M910">
            <v>158492</v>
          </cell>
          <cell r="N910">
            <v>166415</v>
          </cell>
          <cell r="O910">
            <v>166415</v>
          </cell>
          <cell r="P910">
            <v>166415</v>
          </cell>
          <cell r="Q910">
            <v>166415</v>
          </cell>
          <cell r="R910">
            <v>166415</v>
          </cell>
          <cell r="S910">
            <v>166415</v>
          </cell>
          <cell r="T910">
            <v>166415</v>
          </cell>
          <cell r="U910">
            <v>166415</v>
          </cell>
          <cell r="V910">
            <v>166415</v>
          </cell>
          <cell r="W910">
            <v>166415</v>
          </cell>
          <cell r="X910">
            <v>166415</v>
          </cell>
          <cell r="Y910">
            <v>166415</v>
          </cell>
          <cell r="Z910">
            <v>166415</v>
          </cell>
          <cell r="AA910">
            <v>174734</v>
          </cell>
          <cell r="AB910">
            <v>183469</v>
          </cell>
          <cell r="AC910">
            <v>192641</v>
          </cell>
        </row>
        <row r="911">
          <cell r="A911" t="str">
            <v>Liab_ass_rel_Comp_LASS</v>
          </cell>
          <cell r="E911" t="str">
            <v>Liabilities to ass. &amp; rel. companies</v>
          </cell>
          <cell r="M911">
            <v>5000</v>
          </cell>
          <cell r="N911">
            <v>5000</v>
          </cell>
          <cell r="O911">
            <v>5000</v>
          </cell>
          <cell r="P911">
            <v>5000</v>
          </cell>
          <cell r="Q911">
            <v>5000</v>
          </cell>
          <cell r="R911">
            <v>5000</v>
          </cell>
          <cell r="S911">
            <v>5000</v>
          </cell>
          <cell r="T911">
            <v>5000</v>
          </cell>
          <cell r="U911">
            <v>5000</v>
          </cell>
          <cell r="V911">
            <v>5000</v>
          </cell>
          <cell r="W911">
            <v>5000</v>
          </cell>
          <cell r="X911">
            <v>5000</v>
          </cell>
          <cell r="Y911">
            <v>5000</v>
          </cell>
          <cell r="Z911">
            <v>5000</v>
          </cell>
          <cell r="AA911">
            <v>5000</v>
          </cell>
          <cell r="AB911">
            <v>5000</v>
          </cell>
          <cell r="AC911">
            <v>5000</v>
          </cell>
        </row>
        <row r="912">
          <cell r="A912" t="str">
            <v>Liab_bank_LIAB</v>
          </cell>
          <cell r="E912" t="str">
            <v>Liabilities to banks</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row>
        <row r="913">
          <cell r="A913" t="str">
            <v>Min_int_MINT</v>
          </cell>
          <cell r="E913" t="str">
            <v>Minority Interest</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A914" t="str">
            <v>oth_acc_ext_OACC</v>
          </cell>
          <cell r="E914" t="str">
            <v>Other accruals</v>
          </cell>
          <cell r="M914">
            <v>769043</v>
          </cell>
          <cell r="N914">
            <v>704353.9</v>
          </cell>
          <cell r="O914">
            <v>766349.9</v>
          </cell>
          <cell r="P914">
            <v>760713.9</v>
          </cell>
          <cell r="Q914">
            <v>755077.9</v>
          </cell>
          <cell r="R914">
            <v>749441.9</v>
          </cell>
          <cell r="S914">
            <v>743805.9</v>
          </cell>
          <cell r="T914">
            <v>738169.9</v>
          </cell>
          <cell r="U914">
            <v>732533.9</v>
          </cell>
          <cell r="V914">
            <v>726897.9</v>
          </cell>
          <cell r="W914">
            <v>721261.9</v>
          </cell>
          <cell r="X914">
            <v>715625.9</v>
          </cell>
          <cell r="Y914">
            <v>709989.9</v>
          </cell>
          <cell r="Z914">
            <v>704353.9</v>
          </cell>
          <cell r="AA914">
            <v>639814.09</v>
          </cell>
          <cell r="AB914">
            <v>575431.24900000007</v>
          </cell>
          <cell r="AC914">
            <v>511213.46140000003</v>
          </cell>
        </row>
        <row r="915">
          <cell r="A915" t="str">
            <v>oth_liab_ext_OLIA</v>
          </cell>
          <cell r="E915" t="str">
            <v>Other liabilities</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A916" t="str">
            <v>Pay_aff_Comp_PAAP</v>
          </cell>
          <cell r="E916" t="str">
            <v>Payables to affili. Compan. from trade acc payable</v>
          </cell>
          <cell r="M916">
            <v>3000</v>
          </cell>
          <cell r="N916">
            <v>3000</v>
          </cell>
          <cell r="O916">
            <v>3000</v>
          </cell>
          <cell r="P916">
            <v>3000</v>
          </cell>
          <cell r="Q916">
            <v>3000</v>
          </cell>
          <cell r="R916">
            <v>3000</v>
          </cell>
          <cell r="S916">
            <v>3000</v>
          </cell>
          <cell r="T916">
            <v>3000</v>
          </cell>
          <cell r="U916">
            <v>3000</v>
          </cell>
          <cell r="V916">
            <v>3000</v>
          </cell>
          <cell r="W916">
            <v>3000</v>
          </cell>
          <cell r="X916">
            <v>3000</v>
          </cell>
          <cell r="Y916">
            <v>3000</v>
          </cell>
          <cell r="Z916">
            <v>3000</v>
          </cell>
          <cell r="AA916">
            <v>3000</v>
          </cell>
          <cell r="AB916">
            <v>3000</v>
          </cell>
          <cell r="AC916">
            <v>3000</v>
          </cell>
        </row>
        <row r="917">
          <cell r="A917" t="str">
            <v>Pay_aff_Comp_PAFF</v>
          </cell>
          <cell r="E917" t="str">
            <v>Payables to affili. Compan. from shareholder loan</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A918" t="str">
            <v>Pens_sim_oblig_ext_PENO</v>
          </cell>
          <cell r="E918" t="str">
            <v>Pensions and similar obligations</v>
          </cell>
          <cell r="M918">
            <v>80269</v>
          </cell>
          <cell r="N918">
            <v>80269</v>
          </cell>
          <cell r="O918">
            <v>80269</v>
          </cell>
          <cell r="P918">
            <v>80269</v>
          </cell>
          <cell r="Q918">
            <v>80269</v>
          </cell>
          <cell r="R918">
            <v>80269</v>
          </cell>
          <cell r="S918">
            <v>80269</v>
          </cell>
          <cell r="T918">
            <v>80269</v>
          </cell>
          <cell r="U918">
            <v>80269</v>
          </cell>
          <cell r="V918">
            <v>80269</v>
          </cell>
          <cell r="W918">
            <v>80269</v>
          </cell>
          <cell r="X918">
            <v>80269</v>
          </cell>
          <cell r="Y918">
            <v>80269</v>
          </cell>
          <cell r="Z918">
            <v>80269</v>
          </cell>
          <cell r="AA918">
            <v>80269</v>
          </cell>
          <cell r="AB918">
            <v>80269</v>
          </cell>
          <cell r="AC918">
            <v>80269</v>
          </cell>
        </row>
        <row r="919">
          <cell r="A919" t="str">
            <v>Ret_earn_RE</v>
          </cell>
          <cell r="E919" t="str">
            <v>Retained earnings</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A920" t="str">
            <v>Special_res_SPRE</v>
          </cell>
          <cell r="E920" t="str">
            <v>Special reserves</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A921" t="str">
            <v>Trad_acc_payable_TAP</v>
          </cell>
          <cell r="E921" t="str">
            <v>Trade accounts payable</v>
          </cell>
          <cell r="M921">
            <v>777000</v>
          </cell>
          <cell r="N921">
            <v>647000</v>
          </cell>
          <cell r="O921">
            <v>777000</v>
          </cell>
          <cell r="P921">
            <v>767000</v>
          </cell>
          <cell r="Q921">
            <v>757000</v>
          </cell>
          <cell r="R921">
            <v>747000</v>
          </cell>
          <cell r="S921">
            <v>737000</v>
          </cell>
          <cell r="T921">
            <v>727000</v>
          </cell>
          <cell r="U921">
            <v>717000</v>
          </cell>
          <cell r="V921">
            <v>697000</v>
          </cell>
          <cell r="W921">
            <v>677000</v>
          </cell>
          <cell r="X921">
            <v>657000</v>
          </cell>
          <cell r="Y921">
            <v>657000</v>
          </cell>
          <cell r="Z921">
            <v>647000</v>
          </cell>
          <cell r="AA921">
            <v>647000</v>
          </cell>
          <cell r="AB921">
            <v>657000</v>
          </cell>
          <cell r="AC921">
            <v>667000</v>
          </cell>
        </row>
        <row r="922">
          <cell r="A922" t="str">
            <v>Tax_acc_TAXA</v>
          </cell>
          <cell r="E922" t="str">
            <v>Tax accruals</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A923" t="str">
            <v>CURR_I_TAX</v>
          </cell>
          <cell r="E923" t="str">
            <v>Current income taxes (without deferred taxes)</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A924" t="str">
            <v>DEF_TAX</v>
          </cell>
          <cell r="E924" t="str">
            <v>Deferred taxes on results from ordinary business act.</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A925" t="str">
            <v>EXP_EXTRAO</v>
          </cell>
          <cell r="E925" t="str">
            <v>Extraordinary expenses</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A926" t="str">
            <v>EXP_INT_OT</v>
          </cell>
          <cell r="E926" t="str">
            <v>Interest and similar expenses</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A927" t="str">
            <v>FI_WR_DOWN</v>
          </cell>
          <cell r="E927" t="str">
            <v>Other financial income</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A928" t="str">
            <v>INC_CONS</v>
          </cell>
          <cell r="E928" t="str">
            <v>Income from the reversal of passive differential a</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A929" t="str">
            <v>INC_CURR</v>
          </cell>
          <cell r="E929" t="str">
            <v>Income from foreign currency transaction/translation</v>
          </cell>
          <cell r="M929">
            <v>7267</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A930" t="str">
            <v>INC_DIS_CA</v>
          </cell>
          <cell r="E930" t="str">
            <v>Income from disposal of current assets</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A931" t="str">
            <v>INC_DIS_NC</v>
          </cell>
          <cell r="E931" t="str">
            <v>Income from disposal of noncurrent assets</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A932" t="str">
            <v>INC_EQU</v>
          </cell>
          <cell r="E932" t="str">
            <v>Results from companies accounted for under the equity</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A933" t="str">
            <v>INC_EXTRAO</v>
          </cell>
          <cell r="E933" t="str">
            <v>Extraordinary income</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A934" t="str">
            <v>INC_INSUR</v>
          </cell>
          <cell r="E934" t="str">
            <v>Income from insurance compensation</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A935" t="str">
            <v>INC_INT</v>
          </cell>
          <cell r="E935" t="str">
            <v>Income from internal sale of goods and services</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A936" t="str">
            <v>INC_INT_OT</v>
          </cell>
          <cell r="E936" t="str">
            <v>Other interest and similar income</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A937" t="str">
            <v>INC_INV_GR</v>
          </cell>
          <cell r="E937" t="str">
            <v>Income from investment grants</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A938" t="str">
            <v>INC_LOSSTR</v>
          </cell>
          <cell r="E938" t="str">
            <v>Income from loss transfer</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A939" t="str">
            <v>INC_LT_REC</v>
          </cell>
          <cell r="E939" t="str">
            <v>Income from debt securities and long-term loan rec</v>
          </cell>
          <cell r="M939">
            <v>8000</v>
          </cell>
          <cell r="N939">
            <v>12000</v>
          </cell>
          <cell r="O939">
            <v>1000</v>
          </cell>
          <cell r="P939">
            <v>1000</v>
          </cell>
          <cell r="Q939">
            <v>1000</v>
          </cell>
          <cell r="R939">
            <v>1000</v>
          </cell>
          <cell r="S939">
            <v>1000</v>
          </cell>
          <cell r="T939">
            <v>1000</v>
          </cell>
          <cell r="U939">
            <v>1000</v>
          </cell>
          <cell r="V939">
            <v>1000</v>
          </cell>
          <cell r="W939">
            <v>1000</v>
          </cell>
          <cell r="X939">
            <v>1000</v>
          </cell>
          <cell r="Y939">
            <v>1000</v>
          </cell>
          <cell r="Z939">
            <v>1000</v>
          </cell>
          <cell r="AA939">
            <v>10000</v>
          </cell>
          <cell r="AB939">
            <v>10000</v>
          </cell>
          <cell r="AC939">
            <v>10000</v>
          </cell>
        </row>
        <row r="940">
          <cell r="A940" t="str">
            <v>INC_OTH</v>
          </cell>
          <cell r="E940" t="str">
            <v>Miscellaneous other operating income</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A941" t="str">
            <v>INC_RE_ACC</v>
          </cell>
          <cell r="E941" t="str">
            <v>Income from reversal of accruals</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A942" t="str">
            <v>INC_RENTAL</v>
          </cell>
          <cell r="E942" t="str">
            <v>Income from rental and lease agreements</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A943" t="str">
            <v>INC_SP_RES</v>
          </cell>
          <cell r="E943" t="str">
            <v>Income from reversal of special reserves</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A944" t="str">
            <v>INC_SU</v>
          </cell>
          <cell r="E944" t="str">
            <v xml:space="preserve">Income from subsidies </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A945" t="str">
            <v>INC_SUBSID</v>
          </cell>
          <cell r="E945" t="str">
            <v xml:space="preserve">Other income (loss) from subsidiaries, associated </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A946" t="str">
            <v>INC_V_ADJ</v>
          </cell>
          <cell r="E946" t="str">
            <v>Income from valuation adjustments</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A947" t="str">
            <v>INC_WU_CA</v>
          </cell>
          <cell r="E947" t="str">
            <v>Income from write-ups to current assets</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A948" t="str">
            <v>INC_WU_NC</v>
          </cell>
          <cell r="E948" t="str">
            <v>Income from write-ups to noncurrent assets</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A949" t="str">
            <v>INTERES_RC</v>
          </cell>
          <cell r="E949" t="str">
            <v>Interest on receivables</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row>
        <row r="950">
          <cell r="A950" t="str">
            <v>INTERES_ST</v>
          </cell>
          <cell r="E950" t="str">
            <v>Interest on stocks</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A951" t="str">
            <v>LO_DISP_NC</v>
          </cell>
          <cell r="E951" t="str">
            <v xml:space="preserve">Losses from disposal of noncurrent assets </v>
          </cell>
          <cell r="M951">
            <v>40384</v>
          </cell>
          <cell r="N951">
            <v>40261.220411352493</v>
          </cell>
          <cell r="O951">
            <v>3355.1017009460411</v>
          </cell>
          <cell r="P951">
            <v>3355.1017009460411</v>
          </cell>
          <cell r="Q951">
            <v>3355.1017009460411</v>
          </cell>
          <cell r="R951">
            <v>3355.1017009460411</v>
          </cell>
          <cell r="S951">
            <v>3355.1017009460411</v>
          </cell>
          <cell r="T951">
            <v>3355.1017009460411</v>
          </cell>
          <cell r="U951">
            <v>3355.1017009460411</v>
          </cell>
          <cell r="V951">
            <v>3355.1017009460411</v>
          </cell>
          <cell r="W951">
            <v>3355.1017009460411</v>
          </cell>
          <cell r="X951">
            <v>3355.1017009460411</v>
          </cell>
          <cell r="Y951">
            <v>3355.1017009460411</v>
          </cell>
          <cell r="Z951">
            <v>3355.1017009460411</v>
          </cell>
          <cell r="AA951">
            <v>21374.098036334861</v>
          </cell>
          <cell r="AB951">
            <v>11458.981635372867</v>
          </cell>
          <cell r="AC951">
            <v>11665.730755082281</v>
          </cell>
        </row>
        <row r="952">
          <cell r="A952" t="str">
            <v>LOSS_CURR</v>
          </cell>
          <cell r="E952" t="str">
            <v>Losses from foreign-currency transactions/translat</v>
          </cell>
          <cell r="M952">
            <v>12000</v>
          </cell>
          <cell r="N952">
            <v>0</v>
          </cell>
          <cell r="O952">
            <v>500</v>
          </cell>
          <cell r="P952">
            <v>500</v>
          </cell>
          <cell r="Q952">
            <v>2000</v>
          </cell>
          <cell r="R952">
            <v>2000</v>
          </cell>
          <cell r="S952">
            <v>2000</v>
          </cell>
          <cell r="T952">
            <v>1000</v>
          </cell>
          <cell r="U952">
            <v>500</v>
          </cell>
          <cell r="V952">
            <v>500</v>
          </cell>
          <cell r="W952">
            <v>800</v>
          </cell>
          <cell r="X952">
            <v>800</v>
          </cell>
          <cell r="Y952">
            <v>1000</v>
          </cell>
          <cell r="Z952">
            <v>400</v>
          </cell>
          <cell r="AA952">
            <v>5000</v>
          </cell>
          <cell r="AB952">
            <v>2000</v>
          </cell>
          <cell r="AC952">
            <v>0</v>
          </cell>
        </row>
        <row r="953">
          <cell r="A953" t="str">
            <v>LOSS_OTH</v>
          </cell>
          <cell r="E953" t="str">
            <v>Miscellaneous other operating expenses</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row>
        <row r="954">
          <cell r="A954" t="str">
            <v>PROF_TRANS</v>
          </cell>
          <cell r="E954" t="str">
            <v>Profit transfer expenses from profit pooling, prof</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A955" t="str">
            <v>TRANS_RES</v>
          </cell>
          <cell r="E955" t="str">
            <v>Transfer to special reserves</v>
          </cell>
          <cell r="M955">
            <v>196652.27609000029</v>
          </cell>
          <cell r="N955">
            <v>181030.02881645411</v>
          </cell>
          <cell r="O955">
            <v>15085.835734704509</v>
          </cell>
          <cell r="P955">
            <v>15085.835734704509</v>
          </cell>
          <cell r="Q955">
            <v>15085.835734704509</v>
          </cell>
          <cell r="R955">
            <v>15085.835734704509</v>
          </cell>
          <cell r="S955">
            <v>15085.835734704509</v>
          </cell>
          <cell r="T955">
            <v>15085.835734704509</v>
          </cell>
          <cell r="U955">
            <v>15085.835734704509</v>
          </cell>
          <cell r="V955">
            <v>15085.835734704509</v>
          </cell>
          <cell r="W955">
            <v>15085.835734704509</v>
          </cell>
          <cell r="X955">
            <v>15085.835734704509</v>
          </cell>
          <cell r="Y955">
            <v>15085.835734704509</v>
          </cell>
          <cell r="Z955">
            <v>15085.835734704509</v>
          </cell>
          <cell r="AA955">
            <v>143594.51392145315</v>
          </cell>
          <cell r="AB955">
            <v>114000.50426541502</v>
          </cell>
          <cell r="AC955">
            <v>181043.94150000019</v>
          </cell>
        </row>
        <row r="956">
          <cell r="A956" t="str">
            <v>IPO_LEID</v>
          </cell>
          <cell r="M956">
            <v>-267</v>
          </cell>
          <cell r="N956">
            <v>-607.54499999999996</v>
          </cell>
          <cell r="O956">
            <v>-50.628749999999997</v>
          </cell>
          <cell r="P956">
            <v>-50.628749999999997</v>
          </cell>
          <cell r="Q956">
            <v>-50.628749999999997</v>
          </cell>
          <cell r="R956">
            <v>-50.628749999999997</v>
          </cell>
          <cell r="S956">
            <v>-50.628749999999997</v>
          </cell>
          <cell r="T956">
            <v>-50.628749999999997</v>
          </cell>
          <cell r="U956">
            <v>-50.628749999999997</v>
          </cell>
          <cell r="V956">
            <v>-50.628749999999997</v>
          </cell>
          <cell r="W956">
            <v>-50.628749999999997</v>
          </cell>
          <cell r="X956">
            <v>-50.628749999999997</v>
          </cell>
          <cell r="Y956">
            <v>-50.628749999999997</v>
          </cell>
          <cell r="Z956">
            <v>-50.628749999999997</v>
          </cell>
          <cell r="AA956">
            <v>-783.54674999999997</v>
          </cell>
          <cell r="AB956">
            <v>-832.30787700000008</v>
          </cell>
          <cell r="AC956">
            <v>-857.27711331</v>
          </cell>
        </row>
        <row r="957">
          <cell r="A957" t="str">
            <v>IPO_REIK</v>
          </cell>
          <cell r="M957">
            <v>-45</v>
          </cell>
          <cell r="N957">
            <v>-1288.575</v>
          </cell>
          <cell r="O957">
            <v>-107.38124999999999</v>
          </cell>
          <cell r="P957">
            <v>-107.38124999999999</v>
          </cell>
          <cell r="Q957">
            <v>-107.38124999999999</v>
          </cell>
          <cell r="R957">
            <v>-107.38124999999999</v>
          </cell>
          <cell r="S957">
            <v>-107.38124999999999</v>
          </cell>
          <cell r="T957">
            <v>-107.38124999999999</v>
          </cell>
          <cell r="U957">
            <v>-107.38124999999999</v>
          </cell>
          <cell r="V957">
            <v>-107.38124999999999</v>
          </cell>
          <cell r="W957">
            <v>-107.38124999999999</v>
          </cell>
          <cell r="X957">
            <v>-107.38124999999999</v>
          </cell>
          <cell r="Y957">
            <v>-107.38124999999999</v>
          </cell>
          <cell r="Z957">
            <v>-107.38124999999999</v>
          </cell>
          <cell r="AA957">
            <v>-792.07515000000001</v>
          </cell>
          <cell r="AB957">
            <v>-598.4271675</v>
          </cell>
          <cell r="AC957">
            <v>-616.37998252500006</v>
          </cell>
        </row>
        <row r="958">
          <cell r="A958" t="str">
            <v>CML_AUAN_7</v>
          </cell>
          <cell r="M958">
            <v>8277.1522546199994</v>
          </cell>
          <cell r="N958">
            <v>0</v>
          </cell>
          <cell r="O958">
            <v>0</v>
          </cell>
          <cell r="P958">
            <v>4.3820182327181101E-7</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A959" t="str">
            <v>CML_BL0310b_4_ALAN_AUAN</v>
          </cell>
          <cell r="M959">
            <v>1885.4894489999999</v>
          </cell>
          <cell r="N959">
            <v>30364.334000000003</v>
          </cell>
          <cell r="O959">
            <v>0</v>
          </cell>
          <cell r="P959">
            <v>0</v>
          </cell>
          <cell r="Q959">
            <v>0</v>
          </cell>
          <cell r="R959">
            <v>0</v>
          </cell>
          <cell r="S959">
            <v>0</v>
          </cell>
          <cell r="T959">
            <v>0</v>
          </cell>
          <cell r="U959">
            <v>0</v>
          </cell>
          <cell r="V959">
            <v>0</v>
          </cell>
          <cell r="W959">
            <v>0</v>
          </cell>
          <cell r="X959">
            <v>0</v>
          </cell>
          <cell r="Y959">
            <v>0</v>
          </cell>
          <cell r="Z959">
            <v>30364.334000000003</v>
          </cell>
          <cell r="AA959">
            <v>8001.5370000000075</v>
          </cell>
          <cell r="AB959">
            <v>0</v>
          </cell>
          <cell r="AC959">
            <v>0</v>
          </cell>
        </row>
        <row r="960">
          <cell r="A960" t="str">
            <v>CML_BL0320_7_ALAN_AUAN</v>
          </cell>
          <cell r="M960">
            <v>8277.1522546200067</v>
          </cell>
          <cell r="N960">
            <v>3.1405988920596428E-12</v>
          </cell>
          <cell r="O960">
            <v>0</v>
          </cell>
          <cell r="P960">
            <v>4.3820496387070307E-7</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A961" t="str">
            <v>CML_AELP_5</v>
          </cell>
          <cell r="M961">
            <v>-42595.54</v>
          </cell>
          <cell r="N961">
            <v>-29700</v>
          </cell>
          <cell r="O961">
            <v>-2475</v>
          </cell>
          <cell r="P961">
            <v>-2475</v>
          </cell>
          <cell r="Q961">
            <v>-2475</v>
          </cell>
          <cell r="R961">
            <v>-2475</v>
          </cell>
          <cell r="S961">
            <v>-2475</v>
          </cell>
          <cell r="T961">
            <v>-2475</v>
          </cell>
          <cell r="U961">
            <v>-2475</v>
          </cell>
          <cell r="V961">
            <v>-2475</v>
          </cell>
          <cell r="W961">
            <v>-2475</v>
          </cell>
          <cell r="X961">
            <v>-2475</v>
          </cell>
          <cell r="Y961">
            <v>-2475</v>
          </cell>
          <cell r="Z961">
            <v>-2475</v>
          </cell>
          <cell r="AA961">
            <v>-26820</v>
          </cell>
          <cell r="AB961">
            <v>-24080</v>
          </cell>
          <cell r="AC961">
            <v>-15996</v>
          </cell>
        </row>
        <row r="962">
          <cell r="A962" t="str">
            <v>CML_AELP_5_correction</v>
          </cell>
          <cell r="M962">
            <v>-40000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A963" t="str">
            <v>CML_GV0130_5_I</v>
          </cell>
          <cell r="M963">
            <v>187470.07999999999</v>
          </cell>
          <cell r="N963">
            <v>124337.31396</v>
          </cell>
          <cell r="O963">
            <v>9242.7037400000008</v>
          </cell>
          <cell r="P963">
            <v>8943.4305000000004</v>
          </cell>
          <cell r="Q963">
            <v>9251.9285799999998</v>
          </cell>
          <cell r="R963">
            <v>9463.9812199999997</v>
          </cell>
          <cell r="S963">
            <v>9788.2591400000001</v>
          </cell>
          <cell r="T963">
            <v>10479.88754</v>
          </cell>
          <cell r="U963">
            <v>12915.7467</v>
          </cell>
          <cell r="V963">
            <v>13924.082340000001</v>
          </cell>
          <cell r="W963">
            <v>10658.129260000002</v>
          </cell>
          <cell r="X963">
            <v>10059.419020000001</v>
          </cell>
          <cell r="Y963">
            <v>9683.8575400000009</v>
          </cell>
          <cell r="Z963">
            <v>9925.8883800000003</v>
          </cell>
          <cell r="AA963">
            <v>115832.87745999999</v>
          </cell>
          <cell r="AB963">
            <v>112051.46074000001</v>
          </cell>
          <cell r="AC963">
            <v>113290.32855999999</v>
          </cell>
        </row>
        <row r="964">
          <cell r="A964" t="str">
            <v>CML_BERA_4_I</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row>
        <row r="965">
          <cell r="A965" t="str">
            <v>CML_TKA_5_I</v>
          </cell>
          <cell r="M965">
            <v>86484.397824465908</v>
          </cell>
          <cell r="N965">
            <v>112263.73351631334</v>
          </cell>
          <cell r="O965">
            <v>8141.9751650026155</v>
          </cell>
          <cell r="P965">
            <v>8236.4775849156049</v>
          </cell>
          <cell r="Q965">
            <v>8522.2105295641704</v>
          </cell>
          <cell r="R965">
            <v>8674.5782684778296</v>
          </cell>
          <cell r="S965">
            <v>8932.8848096966212</v>
          </cell>
          <cell r="T965">
            <v>9464.0614102835243</v>
          </cell>
          <cell r="U965">
            <v>11368.577719345187</v>
          </cell>
          <cell r="V965">
            <v>12286.413362171616</v>
          </cell>
          <cell r="W965">
            <v>9731.5280324739524</v>
          </cell>
          <cell r="X965">
            <v>9080.4885998048194</v>
          </cell>
          <cell r="Y965">
            <v>8856.5519577620053</v>
          </cell>
          <cell r="Z965">
            <v>8967.9860768154213</v>
          </cell>
          <cell r="AA965">
            <v>115279.54832082594</v>
          </cell>
          <cell r="AB965">
            <v>122453.9028842258</v>
          </cell>
          <cell r="AC965">
            <v>126966.34758616451</v>
          </cell>
        </row>
        <row r="966">
          <cell r="A966" t="str">
            <v>CML_U_5_I</v>
          </cell>
          <cell r="M966">
            <v>187470.07999999999</v>
          </cell>
          <cell r="N966">
            <v>124337.31396</v>
          </cell>
          <cell r="O966">
            <v>9242.7037400000008</v>
          </cell>
          <cell r="P966">
            <v>8943.4305000000004</v>
          </cell>
          <cell r="Q966">
            <v>9251.9285799999998</v>
          </cell>
          <cell r="R966">
            <v>9463.9812199999997</v>
          </cell>
          <cell r="S966">
            <v>9788.2591400000001</v>
          </cell>
          <cell r="T966">
            <v>10479.88754</v>
          </cell>
          <cell r="U966">
            <v>12915.7467</v>
          </cell>
          <cell r="V966">
            <v>13924.082340000001</v>
          </cell>
          <cell r="W966">
            <v>10658.129260000002</v>
          </cell>
          <cell r="X966">
            <v>10059.419020000001</v>
          </cell>
          <cell r="Y966">
            <v>9683.8575400000009</v>
          </cell>
          <cell r="Z966">
            <v>9925.8883800000003</v>
          </cell>
          <cell r="AA966">
            <v>115832.87745999999</v>
          </cell>
          <cell r="AB966">
            <v>112051.46074000001</v>
          </cell>
          <cell r="AC966">
            <v>113290.32855999999</v>
          </cell>
        </row>
        <row r="967">
          <cell r="A967" t="str">
            <v>Unapprop_net_inc_loss_bs</v>
          </cell>
          <cell r="J967">
            <v>215359</v>
          </cell>
          <cell r="K967">
            <v>309921</v>
          </cell>
          <cell r="L967">
            <v>1572336.9846964697</v>
          </cell>
          <cell r="M967">
            <v>1734782.7862094876</v>
          </cell>
          <cell r="N967">
            <v>1633598.0661148061</v>
          </cell>
          <cell r="O967">
            <v>1861919.6790300258</v>
          </cell>
          <cell r="P967">
            <v>1991958.82318688</v>
          </cell>
          <cell r="Q967">
            <v>2111088.1243028361</v>
          </cell>
          <cell r="R967">
            <v>2235985.3305660053</v>
          </cell>
          <cell r="S967">
            <v>2366577.4601863506</v>
          </cell>
          <cell r="T967">
            <v>2491826.755455099</v>
          </cell>
          <cell r="U967">
            <v>2642673.5375202256</v>
          </cell>
          <cell r="V967">
            <v>1074012.4308718946</v>
          </cell>
          <cell r="W967">
            <v>1204907.0271100421</v>
          </cell>
          <cell r="X967">
            <v>1349907.0163362208</v>
          </cell>
          <cell r="Y967">
            <v>1494061.0408503986</v>
          </cell>
          <cell r="Z967">
            <v>1633598.0661149889</v>
          </cell>
          <cell r="AA967">
            <v>1716878.5033642268</v>
          </cell>
          <cell r="AB967">
            <v>1809198.8620020098</v>
          </cell>
          <cell r="AC967">
            <v>1988985.7337677183</v>
          </cell>
        </row>
        <row r="968">
          <cell r="A968" t="str">
            <v>CML_TACC_2</v>
          </cell>
        </row>
        <row r="969">
          <cell r="A969" t="str">
            <v>Oth_ASS_INP</v>
          </cell>
          <cell r="M969">
            <v>178677</v>
          </cell>
          <cell r="N969">
            <v>169381.6</v>
          </cell>
          <cell r="O969">
            <v>169381.6</v>
          </cell>
          <cell r="P969">
            <v>169381.6</v>
          </cell>
          <cell r="Q969">
            <v>169381.6</v>
          </cell>
          <cell r="R969">
            <v>169381.6</v>
          </cell>
          <cell r="S969">
            <v>169381.6</v>
          </cell>
          <cell r="T969">
            <v>169381.6</v>
          </cell>
          <cell r="U969">
            <v>169381.6</v>
          </cell>
          <cell r="V969">
            <v>169381.6</v>
          </cell>
          <cell r="W969">
            <v>169381.6</v>
          </cell>
          <cell r="X969">
            <v>169381.6</v>
          </cell>
          <cell r="Y969">
            <v>169381.6</v>
          </cell>
          <cell r="Z969">
            <v>169381.6</v>
          </cell>
          <cell r="AA969">
            <v>170024.67</v>
          </cell>
          <cell r="AB969">
            <v>150266.98800000001</v>
          </cell>
          <cell r="AC969">
            <v>140949.17869999999</v>
          </cell>
        </row>
        <row r="970">
          <cell r="A970" t="str">
            <v>Net_inc_release_revaluation_res</v>
          </cell>
          <cell r="M970">
            <v>-67632</v>
          </cell>
          <cell r="N970">
            <v>-67632</v>
          </cell>
          <cell r="O970">
            <v>-5636</v>
          </cell>
          <cell r="P970">
            <v>-5636</v>
          </cell>
          <cell r="Q970">
            <v>-5636</v>
          </cell>
          <cell r="R970">
            <v>-5636</v>
          </cell>
          <cell r="S970">
            <v>-5636</v>
          </cell>
          <cell r="T970">
            <v>-5636</v>
          </cell>
          <cell r="U970">
            <v>-5636</v>
          </cell>
          <cell r="V970">
            <v>-5636</v>
          </cell>
          <cell r="W970">
            <v>-5636</v>
          </cell>
          <cell r="X970">
            <v>-5636</v>
          </cell>
          <cell r="Y970">
            <v>-5636</v>
          </cell>
          <cell r="Z970">
            <v>-5636</v>
          </cell>
          <cell r="AA970">
            <v>-67632</v>
          </cell>
          <cell r="AB970">
            <v>-67632</v>
          </cell>
          <cell r="AC970">
            <v>-67632</v>
          </cell>
        </row>
        <row r="971">
          <cell r="A971" t="str">
            <v>Net_loss_asset_appraisl</v>
          </cell>
          <cell r="M971">
            <v>23784</v>
          </cell>
          <cell r="N971">
            <v>23784</v>
          </cell>
          <cell r="O971">
            <v>1982</v>
          </cell>
          <cell r="P971">
            <v>1982</v>
          </cell>
          <cell r="Q971">
            <v>1982</v>
          </cell>
          <cell r="R971">
            <v>1982</v>
          </cell>
          <cell r="S971">
            <v>1982</v>
          </cell>
          <cell r="T971">
            <v>1982</v>
          </cell>
          <cell r="U971">
            <v>1982</v>
          </cell>
          <cell r="V971">
            <v>1982</v>
          </cell>
          <cell r="W971">
            <v>1982</v>
          </cell>
          <cell r="X971">
            <v>1982</v>
          </cell>
          <cell r="Y971">
            <v>1982</v>
          </cell>
          <cell r="Z971">
            <v>1982</v>
          </cell>
          <cell r="AA971">
            <v>23784</v>
          </cell>
          <cell r="AB971">
            <v>23784</v>
          </cell>
          <cell r="AC971">
            <v>23784</v>
          </cell>
        </row>
        <row r="972">
          <cell r="A972" t="str">
            <v>Ret_earn_addpaidcap_legal</v>
          </cell>
          <cell r="M972">
            <v>97337.05</v>
          </cell>
          <cell r="N972">
            <v>184076.18931047438</v>
          </cell>
          <cell r="O972">
            <v>97337.05</v>
          </cell>
          <cell r="P972">
            <v>97337.05</v>
          </cell>
          <cell r="Q972">
            <v>97337.05</v>
          </cell>
          <cell r="R972">
            <v>97337.05</v>
          </cell>
          <cell r="S972">
            <v>97337.05</v>
          </cell>
          <cell r="T972">
            <v>97337.05</v>
          </cell>
          <cell r="U972">
            <v>97337.05</v>
          </cell>
          <cell r="V972">
            <v>184076.18931047438</v>
          </cell>
          <cell r="W972">
            <v>184076.18931047438</v>
          </cell>
          <cell r="X972">
            <v>184076.18931047438</v>
          </cell>
          <cell r="Y972">
            <v>184076.18931047438</v>
          </cell>
          <cell r="Z972">
            <v>184076.18931047438</v>
          </cell>
          <cell r="AA972">
            <v>265756.09261621471</v>
          </cell>
          <cell r="AB972">
            <v>351600.01778442605</v>
          </cell>
          <cell r="AC972">
            <v>442059.96088452655</v>
          </cell>
        </row>
        <row r="973">
          <cell r="A973" t="str">
            <v>Tax_dividend_paiment</v>
          </cell>
          <cell r="M973">
            <v>0</v>
          </cell>
          <cell r="N973">
            <v>-44219.79</v>
          </cell>
          <cell r="O973">
            <v>0</v>
          </cell>
          <cell r="P973">
            <v>0</v>
          </cell>
          <cell r="Q973">
            <v>0</v>
          </cell>
          <cell r="R973">
            <v>0</v>
          </cell>
          <cell r="S973">
            <v>0</v>
          </cell>
          <cell r="T973">
            <v>0</v>
          </cell>
          <cell r="U973">
            <v>0</v>
          </cell>
          <cell r="V973">
            <v>-44219.79</v>
          </cell>
          <cell r="W973">
            <v>0</v>
          </cell>
          <cell r="X973">
            <v>0</v>
          </cell>
          <cell r="Y973">
            <v>0</v>
          </cell>
          <cell r="Z973">
            <v>0</v>
          </cell>
          <cell r="AA973">
            <v>-51589.71</v>
          </cell>
          <cell r="AB973">
            <v>-51589.71</v>
          </cell>
          <cell r="AC973">
            <v>-51589.71</v>
          </cell>
        </row>
        <row r="974">
          <cell r="A974" t="str">
            <v>Ret_earn_income</v>
          </cell>
          <cell r="M974">
            <v>294424.95</v>
          </cell>
          <cell r="N974">
            <v>1406917.8068990132</v>
          </cell>
          <cell r="O974">
            <v>294424.95</v>
          </cell>
          <cell r="P974">
            <v>294424.95</v>
          </cell>
          <cell r="Q974">
            <v>294424.95</v>
          </cell>
          <cell r="R974">
            <v>294424.95</v>
          </cell>
          <cell r="S974">
            <v>294424.95</v>
          </cell>
          <cell r="T974">
            <v>294424.95</v>
          </cell>
          <cell r="U974">
            <v>294424.95</v>
          </cell>
          <cell r="V974">
            <v>1406917.8068990132</v>
          </cell>
          <cell r="W974">
            <v>1406917.8068990132</v>
          </cell>
          <cell r="X974">
            <v>1406917.8068990132</v>
          </cell>
          <cell r="Y974">
            <v>1406917.8068990132</v>
          </cell>
          <cell r="Z974">
            <v>1406917.8068990132</v>
          </cell>
          <cell r="AA974">
            <v>2334027.259708079</v>
          </cell>
          <cell r="AB974">
            <v>3340253.1279040948</v>
          </cell>
          <cell r="AC974">
            <v>4434183.3368060039</v>
          </cell>
        </row>
        <row r="975">
          <cell r="A975" t="str">
            <v>IPO_COS_7200</v>
          </cell>
          <cell r="M975">
            <v>-18</v>
          </cell>
          <cell r="N975">
            <v>-20143.95</v>
          </cell>
          <cell r="O975">
            <v>-1678.6625000000001</v>
          </cell>
          <cell r="P975">
            <v>-1678.6625000000001</v>
          </cell>
          <cell r="Q975">
            <v>-1678.6625000000001</v>
          </cell>
          <cell r="R975">
            <v>-1678.6625000000001</v>
          </cell>
          <cell r="S975">
            <v>-1678.6625000000001</v>
          </cell>
          <cell r="T975">
            <v>-1678.6625000000001</v>
          </cell>
          <cell r="U975">
            <v>-1678.6625000000001</v>
          </cell>
          <cell r="V975">
            <v>-1678.6625000000001</v>
          </cell>
          <cell r="W975">
            <v>-1678.6625000000001</v>
          </cell>
          <cell r="X975">
            <v>-1678.6625000000001</v>
          </cell>
          <cell r="Y975">
            <v>-1678.6625000000001</v>
          </cell>
          <cell r="Z975">
            <v>-1678.6625000000001</v>
          </cell>
          <cell r="AA975">
            <v>-1385</v>
          </cell>
          <cell r="AB975">
            <v>-1385</v>
          </cell>
          <cell r="AC975">
            <v>-1385</v>
          </cell>
        </row>
        <row r="976">
          <cell r="A976" t="str">
            <v>IPO_COS_3100</v>
          </cell>
          <cell r="M976">
            <v>-391</v>
          </cell>
          <cell r="N976">
            <v>-3255.0749999999998</v>
          </cell>
          <cell r="O976">
            <v>-271.25625000000002</v>
          </cell>
          <cell r="P976">
            <v>-271.25625000000002</v>
          </cell>
          <cell r="Q976">
            <v>-271.25625000000002</v>
          </cell>
          <cell r="R976">
            <v>-271.25625000000002</v>
          </cell>
          <cell r="S976">
            <v>-271.25625000000002</v>
          </cell>
          <cell r="T976">
            <v>-271.25625000000002</v>
          </cell>
          <cell r="U976">
            <v>-271.25625000000002</v>
          </cell>
          <cell r="V976">
            <v>-271.25625000000002</v>
          </cell>
          <cell r="W976">
            <v>-271.25625000000002</v>
          </cell>
          <cell r="X976">
            <v>-271.25625000000002</v>
          </cell>
          <cell r="Y976">
            <v>-271.25625000000002</v>
          </cell>
          <cell r="Z976">
            <v>-271.25625000000002</v>
          </cell>
          <cell r="AA976">
            <v>-2348.5081500000001</v>
          </cell>
          <cell r="AB976">
            <v>-2007.2015820000001</v>
          </cell>
          <cell r="AC976">
            <v>-2067.4176294600002</v>
          </cell>
        </row>
        <row r="977">
          <cell r="A977" t="str">
            <v>INVEN_SRV_BMAT_4</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A978" t="str">
            <v>INVEN_FIX_BMAT_5</v>
          </cell>
          <cell r="M978">
            <v>24143.8</v>
          </cell>
          <cell r="N978">
            <v>13430.449580833614</v>
          </cell>
          <cell r="O978">
            <v>15690.833463108918</v>
          </cell>
          <cell r="P978">
            <v>25004.686610958128</v>
          </cell>
          <cell r="Q978">
            <v>27988.55857943216</v>
          </cell>
          <cell r="R978">
            <v>54000.86081093915</v>
          </cell>
          <cell r="S978">
            <v>50502.290988510125</v>
          </cell>
          <cell r="T978">
            <v>45452.061889659111</v>
          </cell>
          <cell r="U978">
            <v>34998.087655037518</v>
          </cell>
          <cell r="V978">
            <v>20998.852593022511</v>
          </cell>
          <cell r="W978">
            <v>10499.426296511256</v>
          </cell>
          <cell r="X978">
            <v>14721.645709677259</v>
          </cell>
          <cell r="Y978">
            <v>19999.746268206876</v>
          </cell>
          <cell r="Z978">
            <v>13430.449580833614</v>
          </cell>
          <cell r="AA978">
            <v>14093.789347828315</v>
          </cell>
          <cell r="AB978">
            <v>14412.847830728926</v>
          </cell>
          <cell r="AC978">
            <v>14140.993273328009</v>
          </cell>
        </row>
        <row r="979">
          <cell r="A979" t="str">
            <v>INVEN_ONL_BMAT_6</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A980" t="str">
            <v>INVEN_MOB_BMAT_7</v>
          </cell>
          <cell r="M980">
            <v>60150</v>
          </cell>
          <cell r="N980">
            <v>73056.630499999999</v>
          </cell>
          <cell r="O980">
            <v>57535.587500000001</v>
          </cell>
          <cell r="P980">
            <v>57091.467499999999</v>
          </cell>
          <cell r="Q980">
            <v>58915.343000000001</v>
          </cell>
          <cell r="R980">
            <v>68996.007500000007</v>
          </cell>
          <cell r="S980">
            <v>60549.792500000003</v>
          </cell>
          <cell r="T980">
            <v>71403.695000000007</v>
          </cell>
          <cell r="U980">
            <v>57896.45</v>
          </cell>
          <cell r="V980">
            <v>57612.297500000001</v>
          </cell>
          <cell r="W980">
            <v>57692.037499999999</v>
          </cell>
          <cell r="X980">
            <v>68907.267500000002</v>
          </cell>
          <cell r="Y980">
            <v>58993.423999999999</v>
          </cell>
          <cell r="Z980">
            <v>73056.630499999999</v>
          </cell>
          <cell r="AA980">
            <v>67983.3</v>
          </cell>
          <cell r="AB980">
            <v>57178.2</v>
          </cell>
          <cell r="AC980">
            <v>54612.15</v>
          </cell>
        </row>
        <row r="981">
          <cell r="A981" t="str">
            <v>ACCREC_CS_BS_U_5</v>
          </cell>
          <cell r="M981">
            <v>137433.98667602605</v>
          </cell>
          <cell r="N981">
            <v>137946.52078181464</v>
          </cell>
          <cell r="O981">
            <v>139907.39969721081</v>
          </cell>
          <cell r="P981">
            <v>160070.3229056198</v>
          </cell>
          <cell r="Q981">
            <v>141637.46575025874</v>
          </cell>
          <cell r="R981">
            <v>151387.82080788031</v>
          </cell>
          <cell r="S981">
            <v>165555.44861109744</v>
          </cell>
          <cell r="T981">
            <v>161809.43370873001</v>
          </cell>
          <cell r="U981">
            <v>165531.29111409574</v>
          </cell>
          <cell r="V981">
            <v>181068.22538243452</v>
          </cell>
          <cell r="W981">
            <v>194148.53683955967</v>
          </cell>
          <cell r="X981">
            <v>189179.41984965923</v>
          </cell>
          <cell r="Y981">
            <v>179099.67560306148</v>
          </cell>
          <cell r="Z981">
            <v>137946.52078181464</v>
          </cell>
          <cell r="AA981">
            <v>155431.64053972514</v>
          </cell>
          <cell r="AB981">
            <v>175264.83517524338</v>
          </cell>
          <cell r="AC981">
            <v>191287.82352926926</v>
          </cell>
        </row>
        <row r="982">
          <cell r="A982" t="str">
            <v>ACCREC_DAT_BS_U_5</v>
          </cell>
          <cell r="M982">
            <v>35089.10567711966</v>
          </cell>
          <cell r="N982">
            <v>34859.765395424678</v>
          </cell>
          <cell r="O982">
            <v>35355.289157619896</v>
          </cell>
          <cell r="P982">
            <v>40450.559185073609</v>
          </cell>
          <cell r="Q982">
            <v>35792.485372399598</v>
          </cell>
          <cell r="R982">
            <v>38256.448130607765</v>
          </cell>
          <cell r="S982">
            <v>41836.677473332536</v>
          </cell>
          <cell r="T982">
            <v>40890.041052753026</v>
          </cell>
          <cell r="U982">
            <v>41830.572754828238</v>
          </cell>
          <cell r="V982">
            <v>45756.832587180783</v>
          </cell>
          <cell r="W982">
            <v>49062.291732581565</v>
          </cell>
          <cell r="X982">
            <v>47806.571388867145</v>
          </cell>
          <cell r="Y982">
            <v>45259.37035986808</v>
          </cell>
          <cell r="Z982">
            <v>34859.765395424678</v>
          </cell>
          <cell r="AA982">
            <v>45215.465893046225</v>
          </cell>
          <cell r="AB982">
            <v>65463.189532662989</v>
          </cell>
          <cell r="AC982">
            <v>79577.467705116534</v>
          </cell>
        </row>
        <row r="983">
          <cell r="A983" t="str">
            <v>ACCREC_FIX_BS_U_5</v>
          </cell>
          <cell r="M983">
            <v>682282.63144227734</v>
          </cell>
          <cell r="N983">
            <v>620895.97199698328</v>
          </cell>
          <cell r="O983">
            <v>629721.86925950996</v>
          </cell>
          <cell r="P983">
            <v>720474.99396924174</v>
          </cell>
          <cell r="Q983">
            <v>637508.88003396208</v>
          </cell>
          <cell r="R983">
            <v>681395.13498629245</v>
          </cell>
          <cell r="S983">
            <v>745163.4923606934</v>
          </cell>
          <cell r="T983">
            <v>728302.71507730405</v>
          </cell>
          <cell r="U983">
            <v>745054.75969750714</v>
          </cell>
          <cell r="V983">
            <v>814986.35238806496</v>
          </cell>
          <cell r="W983">
            <v>873860.7092777217</v>
          </cell>
          <cell r="X983">
            <v>851494.76118475827</v>
          </cell>
          <cell r="Y983">
            <v>806125.92864007154</v>
          </cell>
          <cell r="Z983">
            <v>620895.97199698328</v>
          </cell>
          <cell r="AA983">
            <v>651075.64491146139</v>
          </cell>
          <cell r="AB983">
            <v>611010.01199527131</v>
          </cell>
          <cell r="AC983">
            <v>537396.91925114568</v>
          </cell>
        </row>
        <row r="984">
          <cell r="A984" t="str">
            <v>ACCREC_ONL_BS_U_6</v>
          </cell>
          <cell r="M984">
            <v>78364.678905844703</v>
          </cell>
          <cell r="N984">
            <v>92187.002810772683</v>
          </cell>
          <cell r="O984">
            <v>93497.420420877723</v>
          </cell>
          <cell r="P984">
            <v>106971.91363717952</v>
          </cell>
          <cell r="Q984">
            <v>94653.590240828547</v>
          </cell>
          <cell r="R984">
            <v>101169.56472143673</v>
          </cell>
          <cell r="S984">
            <v>110637.51749556235</v>
          </cell>
          <cell r="T984">
            <v>108134.1278893834</v>
          </cell>
          <cell r="U984">
            <v>110621.37350562062</v>
          </cell>
          <cell r="V984">
            <v>121004.40741578037</v>
          </cell>
          <cell r="W984">
            <v>129745.72761892639</v>
          </cell>
          <cell r="X984">
            <v>126424.96244617111</v>
          </cell>
          <cell r="Y984">
            <v>119688.8635150303</v>
          </cell>
          <cell r="Z984">
            <v>92187.002810772683</v>
          </cell>
          <cell r="AA984">
            <v>115601.92089245401</v>
          </cell>
          <cell r="AB984">
            <v>130940.01471083118</v>
          </cell>
          <cell r="AC984">
            <v>143603.06423851501</v>
          </cell>
        </row>
        <row r="985">
          <cell r="A985" t="str">
            <v>ACCREC_MOB_BS_U_7</v>
          </cell>
          <cell r="M985">
            <v>554426.57563860796</v>
          </cell>
          <cell r="N985">
            <v>541239.20067118737</v>
          </cell>
          <cell r="O985">
            <v>562913.53145477246</v>
          </cell>
          <cell r="P985">
            <v>556658.06164216483</v>
          </cell>
          <cell r="Q985">
            <v>545024.70707782393</v>
          </cell>
          <cell r="R985">
            <v>536995.00051995064</v>
          </cell>
          <cell r="S985">
            <v>540265.52339240548</v>
          </cell>
          <cell r="T985">
            <v>555211.52545912471</v>
          </cell>
          <cell r="U985">
            <v>585818.59219503857</v>
          </cell>
          <cell r="V985">
            <v>627282.19401488104</v>
          </cell>
          <cell r="W985">
            <v>629274.37538430362</v>
          </cell>
          <cell r="X985">
            <v>597910.55406326998</v>
          </cell>
          <cell r="Y985">
            <v>555293.48115776549</v>
          </cell>
          <cell r="Z985">
            <v>541239.20067118737</v>
          </cell>
          <cell r="AA985">
            <v>568141.57707230153</v>
          </cell>
          <cell r="AB985">
            <v>611626.73133340362</v>
          </cell>
          <cell r="AC985">
            <v>660103.25469710527</v>
          </cell>
        </row>
        <row r="986">
          <cell r="A986" t="str">
            <v>FGM_SRV_BHAW_4</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A987" t="str">
            <v>FGM_FIX_BHAW_5</v>
          </cell>
          <cell r="M987">
            <v>15043.6333333333</v>
          </cell>
          <cell r="N987">
            <v>12248.26624310755</v>
          </cell>
          <cell r="O987">
            <v>15043.633333333335</v>
          </cell>
          <cell r="P987">
            <v>18459.749450897336</v>
          </cell>
          <cell r="Q987">
            <v>18091.797221950041</v>
          </cell>
          <cell r="R987">
            <v>16318.936482476705</v>
          </cell>
          <cell r="S987">
            <v>17784.39552929176</v>
          </cell>
          <cell r="T987">
            <v>17784.39552929176</v>
          </cell>
          <cell r="U987">
            <v>17606.55157399884</v>
          </cell>
          <cell r="V987">
            <v>15845.896416598956</v>
          </cell>
          <cell r="W987">
            <v>14102.847810773072</v>
          </cell>
          <cell r="X987">
            <v>14126.364187852862</v>
          </cell>
          <cell r="Y987">
            <v>16267.788427545445</v>
          </cell>
          <cell r="Z987">
            <v>12248.26624310755</v>
          </cell>
          <cell r="AA987">
            <v>12248.397128052951</v>
          </cell>
          <cell r="AB987">
            <v>12258.720195418849</v>
          </cell>
          <cell r="AC987">
            <v>12258.46569021725</v>
          </cell>
        </row>
        <row r="988">
          <cell r="A988" t="str">
            <v>FGM_ONL_BHAW_6</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A989" t="str">
            <v>FGM_MOB_BHAW_7</v>
          </cell>
          <cell r="M989">
            <v>69173.490054392605</v>
          </cell>
          <cell r="N989">
            <v>33814.493064760172</v>
          </cell>
          <cell r="O989">
            <v>59993.396284732735</v>
          </cell>
          <cell r="P989">
            <v>49942.16927898884</v>
          </cell>
          <cell r="Q989">
            <v>45343.423001861367</v>
          </cell>
          <cell r="R989">
            <v>40661.155381935168</v>
          </cell>
          <cell r="S989">
            <v>42391.048931157202</v>
          </cell>
          <cell r="T989">
            <v>38550.05938816566</v>
          </cell>
          <cell r="U989">
            <v>34874.808468348245</v>
          </cell>
          <cell r="V989">
            <v>33742.098009690199</v>
          </cell>
          <cell r="W989">
            <v>32132.715253513055</v>
          </cell>
          <cell r="X989">
            <v>32407.698837282474</v>
          </cell>
          <cell r="Y989">
            <v>30154.24357301274</v>
          </cell>
          <cell r="Z989">
            <v>33814.493064760172</v>
          </cell>
          <cell r="AA989">
            <v>34579.697337468344</v>
          </cell>
          <cell r="AB989">
            <v>36981.250550381003</v>
          </cell>
          <cell r="AC989">
            <v>37349.60308699216</v>
          </cell>
        </row>
        <row r="990">
          <cell r="A990" t="str">
            <v>change_BHAW_4</v>
          </cell>
        </row>
        <row r="991">
          <cell r="A991" t="str">
            <v>change_BHAW_5</v>
          </cell>
          <cell r="K991">
            <v>23698.908222951068</v>
          </cell>
          <cell r="M991">
            <v>-8655.2748896177673</v>
          </cell>
          <cell r="N991">
            <v>-2795.3670902257509</v>
          </cell>
          <cell r="O991">
            <v>3.4560798667371273E-11</v>
          </cell>
          <cell r="P991">
            <v>3416.1161175640009</v>
          </cell>
          <cell r="Q991">
            <v>-367.95222894729523</v>
          </cell>
          <cell r="R991">
            <v>-1772.8607394733353</v>
          </cell>
          <cell r="S991">
            <v>1465.4590468150545</v>
          </cell>
          <cell r="T991">
            <v>0</v>
          </cell>
          <cell r="U991">
            <v>-177.84395529291942</v>
          </cell>
          <cell r="V991">
            <v>-1760.655157399884</v>
          </cell>
          <cell r="W991">
            <v>-1743.0486058258848</v>
          </cell>
          <cell r="X991">
            <v>23.516377079789891</v>
          </cell>
          <cell r="Y991">
            <v>2141.4242396925838</v>
          </cell>
          <cell r="Z991">
            <v>-4019.5221844378957</v>
          </cell>
          <cell r="AA991">
            <v>0.13088494540170359</v>
          </cell>
          <cell r="AB991">
            <v>10.323067365898169</v>
          </cell>
          <cell r="AC991">
            <v>-0.25450520159938606</v>
          </cell>
        </row>
        <row r="992">
          <cell r="A992" t="str">
            <v>change_BHAW_6</v>
          </cell>
        </row>
        <row r="993">
          <cell r="A993" t="str">
            <v>change_BHAW_7</v>
          </cell>
          <cell r="K993">
            <v>108972.09177704893</v>
          </cell>
          <cell r="M993">
            <v>-39798.601722656327</v>
          </cell>
          <cell r="N993">
            <v>-35358.996989632433</v>
          </cell>
          <cell r="O993">
            <v>-9180.0937696598703</v>
          </cell>
          <cell r="P993">
            <v>-10051.227005743895</v>
          </cell>
          <cell r="Q993">
            <v>-4598.7462771274731</v>
          </cell>
          <cell r="R993">
            <v>-4682.2676199261987</v>
          </cell>
          <cell r="S993">
            <v>1729.8935492220335</v>
          </cell>
          <cell r="T993">
            <v>-3840.9895429915414</v>
          </cell>
          <cell r="U993">
            <v>-3675.2509198174157</v>
          </cell>
          <cell r="V993">
            <v>-1132.7104586580463</v>
          </cell>
          <cell r="W993">
            <v>-1609.3827561771432</v>
          </cell>
          <cell r="X993">
            <v>274.98358376941906</v>
          </cell>
          <cell r="Y993">
            <v>-2253.4552642697345</v>
          </cell>
          <cell r="Z993">
            <v>3660.2494917474323</v>
          </cell>
          <cell r="AA993">
            <v>765.20427270817163</v>
          </cell>
          <cell r="AB993">
            <v>2401.5532129126586</v>
          </cell>
          <cell r="AC993">
            <v>368.35253661115712</v>
          </cell>
        </row>
        <row r="994">
          <cell r="A994" t="str">
            <v>Nix_int_housing_loans</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A995" t="str">
            <v>inv_mat_supp_delta</v>
          </cell>
          <cell r="M995">
            <v>15448.923387725896</v>
          </cell>
          <cell r="N995">
            <v>-36706.083999024559</v>
          </cell>
          <cell r="O995">
            <v>-20992.472806550912</v>
          </cell>
          <cell r="P995">
            <v>2234.622259669326</v>
          </cell>
          <cell r="Q995">
            <v>-158.95103760072379</v>
          </cell>
          <cell r="R995">
            <v>29637.83837210745</v>
          </cell>
          <cell r="S995">
            <v>-8749.4322263919457</v>
          </cell>
          <cell r="T995">
            <v>1962.6838581574557</v>
          </cell>
          <cell r="U995">
            <v>-27814.31410973196</v>
          </cell>
          <cell r="V995">
            <v>-17176.753178072919</v>
          </cell>
          <cell r="W995">
            <v>-13772.117658514297</v>
          </cell>
          <cell r="X995">
            <v>15735.949374015239</v>
          </cell>
          <cell r="Y995">
            <v>-4747.773966047549</v>
          </cell>
          <cell r="Z995">
            <v>7134.6371199362766</v>
          </cell>
          <cell r="AA995">
            <v>-4631.6555753517023</v>
          </cell>
          <cell r="AB995">
            <v>-8621.1652368208452</v>
          </cell>
          <cell r="AC995">
            <v>-2942.806525991371</v>
          </cell>
        </row>
        <row r="996">
          <cell r="A996" t="str">
            <v>Receiv_oth_ASS_delta</v>
          </cell>
          <cell r="M996">
            <v>283842.51999999955</v>
          </cell>
          <cell r="N996">
            <v>-9807.2557256955188</v>
          </cell>
          <cell r="O996">
            <v>24459.792608112562</v>
          </cell>
          <cell r="P996">
            <v>123230.34134928882</v>
          </cell>
          <cell r="Q996">
            <v>-130008.72286400665</v>
          </cell>
          <cell r="R996">
            <v>54586.840690894984</v>
          </cell>
          <cell r="S996">
            <v>94254.690166923217</v>
          </cell>
          <cell r="T996">
            <v>-9110.816145796096</v>
          </cell>
          <cell r="U996">
            <v>54508.746079795295</v>
          </cell>
          <cell r="V996">
            <v>141241.42252125125</v>
          </cell>
          <cell r="W996">
            <v>85993.629064751323</v>
          </cell>
          <cell r="X996">
            <v>-63275.371920367237</v>
          </cell>
          <cell r="Y996">
            <v>-107348.94965692889</v>
          </cell>
          <cell r="Z996">
            <v>-278338.85761961411</v>
          </cell>
          <cell r="AA996">
            <v>46302.492500091437</v>
          </cell>
          <cell r="AB996">
            <v>25913.302526977146</v>
          </cell>
          <cell r="AC996">
            <v>48100.621827244759</v>
          </cell>
        </row>
        <row r="997">
          <cell r="A997" t="str">
            <v>Prep_exp_def_charg_tax_delta</v>
          </cell>
          <cell r="M997">
            <v>-23827.460000000006</v>
          </cell>
          <cell r="N997">
            <v>-23836.279999999992</v>
          </cell>
          <cell r="O997">
            <v>-23836.279999999992</v>
          </cell>
          <cell r="P997">
            <v>0</v>
          </cell>
          <cell r="Q997">
            <v>0</v>
          </cell>
          <cell r="R997">
            <v>0</v>
          </cell>
          <cell r="S997">
            <v>0</v>
          </cell>
          <cell r="T997">
            <v>0</v>
          </cell>
          <cell r="U997">
            <v>0</v>
          </cell>
          <cell r="V997">
            <v>0</v>
          </cell>
          <cell r="W997">
            <v>0</v>
          </cell>
          <cell r="X997">
            <v>0</v>
          </cell>
          <cell r="Y997">
            <v>0</v>
          </cell>
          <cell r="Z997">
            <v>0</v>
          </cell>
          <cell r="AA997">
            <v>-23829.4244</v>
          </cell>
          <cell r="AB997">
            <v>-7512.3863720000008</v>
          </cell>
          <cell r="AC997">
            <v>-38.067552360000263</v>
          </cell>
        </row>
        <row r="998">
          <cell r="A998" t="str">
            <v>Adv_receiv_delta</v>
          </cell>
          <cell r="M998">
            <v>1296</v>
          </cell>
          <cell r="N998">
            <v>-162</v>
          </cell>
          <cell r="O998">
            <v>-162</v>
          </cell>
          <cell r="P998">
            <v>0</v>
          </cell>
          <cell r="Q998">
            <v>0</v>
          </cell>
          <cell r="R998">
            <v>0</v>
          </cell>
          <cell r="S998">
            <v>0</v>
          </cell>
          <cell r="T998">
            <v>0</v>
          </cell>
          <cell r="U998">
            <v>0</v>
          </cell>
          <cell r="V998">
            <v>0</v>
          </cell>
          <cell r="W998">
            <v>0</v>
          </cell>
          <cell r="X998">
            <v>0</v>
          </cell>
          <cell r="Y998">
            <v>0</v>
          </cell>
          <cell r="Z998">
            <v>0</v>
          </cell>
          <cell r="AA998">
            <v>-109</v>
          </cell>
          <cell r="AB998">
            <v>-99</v>
          </cell>
          <cell r="AC998">
            <v>-90</v>
          </cell>
        </row>
        <row r="999">
          <cell r="A999" t="str">
            <v>Trad_acc_payable_delta</v>
          </cell>
          <cell r="M999">
            <v>99709</v>
          </cell>
          <cell r="N999">
            <v>-130000</v>
          </cell>
          <cell r="O999">
            <v>0</v>
          </cell>
          <cell r="P999">
            <v>-10000</v>
          </cell>
          <cell r="Q999">
            <v>-10000</v>
          </cell>
          <cell r="R999">
            <v>-10000</v>
          </cell>
          <cell r="S999">
            <v>-10000</v>
          </cell>
          <cell r="T999">
            <v>-10000</v>
          </cell>
          <cell r="U999">
            <v>-10000</v>
          </cell>
          <cell r="V999">
            <v>-20000</v>
          </cell>
          <cell r="W999">
            <v>-20000</v>
          </cell>
          <cell r="X999">
            <v>-20000</v>
          </cell>
          <cell r="Y999">
            <v>0</v>
          </cell>
          <cell r="Z999">
            <v>-10000</v>
          </cell>
          <cell r="AA999">
            <v>0</v>
          </cell>
          <cell r="AB999">
            <v>10000</v>
          </cell>
          <cell r="AC999">
            <v>10000</v>
          </cell>
        </row>
        <row r="1000">
          <cell r="A1000" t="str">
            <v>Pay_aff_comp_delta</v>
          </cell>
          <cell r="M1000">
            <v>3000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A1001" t="str">
            <v>from_trade acc_payable_delta</v>
          </cell>
          <cell r="M1001">
            <v>3000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A1002" t="str">
            <v>Liab_ass_rel_Comp_delta</v>
          </cell>
          <cell r="M1002">
            <v>5000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A1003" t="str">
            <v>Oth_liab_delta</v>
          </cell>
          <cell r="M1003">
            <v>-419284.60103553499</v>
          </cell>
          <cell r="N1003">
            <v>-115587.15792751196</v>
          </cell>
          <cell r="O1003">
            <v>-115587.15792751196</v>
          </cell>
          <cell r="P1003">
            <v>0</v>
          </cell>
          <cell r="Q1003">
            <v>0</v>
          </cell>
          <cell r="R1003">
            <v>0</v>
          </cell>
          <cell r="S1003">
            <v>0</v>
          </cell>
          <cell r="T1003">
            <v>0</v>
          </cell>
          <cell r="U1003">
            <v>0</v>
          </cell>
          <cell r="V1003">
            <v>0</v>
          </cell>
          <cell r="W1003">
            <v>0</v>
          </cell>
          <cell r="X1003">
            <v>0</v>
          </cell>
          <cell r="Y1003">
            <v>0</v>
          </cell>
          <cell r="Z1003">
            <v>0</v>
          </cell>
          <cell r="AA1003">
            <v>57927.331327412976</v>
          </cell>
          <cell r="AB1003">
            <v>41127.730216494994</v>
          </cell>
          <cell r="AC1003">
            <v>64979.180363558931</v>
          </cell>
        </row>
        <row r="1004">
          <cell r="A1004" t="str">
            <v>Def_inc_delta</v>
          </cell>
          <cell r="M1004">
            <v>-633668</v>
          </cell>
          <cell r="N1004">
            <v>7923</v>
          </cell>
          <cell r="O1004">
            <v>7923</v>
          </cell>
          <cell r="P1004">
            <v>0</v>
          </cell>
          <cell r="Q1004">
            <v>0</v>
          </cell>
          <cell r="R1004">
            <v>0</v>
          </cell>
          <cell r="S1004">
            <v>0</v>
          </cell>
          <cell r="T1004">
            <v>0</v>
          </cell>
          <cell r="U1004">
            <v>0</v>
          </cell>
          <cell r="V1004">
            <v>0</v>
          </cell>
          <cell r="W1004">
            <v>0</v>
          </cell>
          <cell r="X1004">
            <v>0</v>
          </cell>
          <cell r="Y1004">
            <v>0</v>
          </cell>
          <cell r="Z1004">
            <v>0</v>
          </cell>
          <cell r="AA1004">
            <v>8319</v>
          </cell>
          <cell r="AB1004">
            <v>8735</v>
          </cell>
          <cell r="AC1004">
            <v>9172</v>
          </cell>
        </row>
        <row r="1005">
          <cell r="A1005" t="str">
            <v>Pens_sim_oblig_delta</v>
          </cell>
          <cell r="M1005">
            <v>5969</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A1006" t="str">
            <v>Tax accruals_delta</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A1007" t="str">
            <v>Oth_accruals_delta</v>
          </cell>
          <cell r="M1007">
            <v>742157</v>
          </cell>
          <cell r="N1007">
            <v>-51277.099999999977</v>
          </cell>
          <cell r="O1007">
            <v>-6934.0999999999767</v>
          </cell>
          <cell r="P1007">
            <v>-9877</v>
          </cell>
          <cell r="Q1007">
            <v>-9876</v>
          </cell>
          <cell r="R1007">
            <v>-5636</v>
          </cell>
          <cell r="S1007">
            <v>-5636</v>
          </cell>
          <cell r="T1007">
            <v>-5636</v>
          </cell>
          <cell r="U1007">
            <v>-5636</v>
          </cell>
          <cell r="V1007">
            <v>-5636</v>
          </cell>
          <cell r="W1007">
            <v>-5636</v>
          </cell>
          <cell r="X1007">
            <v>-5636</v>
          </cell>
          <cell r="Y1007">
            <v>-5636</v>
          </cell>
          <cell r="Z1007">
            <v>20498</v>
          </cell>
          <cell r="AA1007">
            <v>-64539.810000000056</v>
          </cell>
          <cell r="AB1007">
            <v>-64382.840999999898</v>
          </cell>
          <cell r="AC1007">
            <v>-64217.78760000004</v>
          </cell>
        </row>
        <row r="1008">
          <cell r="A1008" t="str">
            <v>NIX_CML_BL0320_7_ALAN_AUAN</v>
          </cell>
          <cell r="M1008">
            <v>50000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A1009" t="str">
            <v>special_risks_FIX</v>
          </cell>
          <cell r="M1009">
            <v>0</v>
          </cell>
          <cell r="N1009">
            <v>16200</v>
          </cell>
          <cell r="O1009">
            <v>0</v>
          </cell>
          <cell r="P1009">
            <v>0</v>
          </cell>
          <cell r="Q1009">
            <v>8400</v>
          </cell>
          <cell r="R1009">
            <v>0</v>
          </cell>
          <cell r="S1009">
            <v>7800</v>
          </cell>
          <cell r="T1009">
            <v>0</v>
          </cell>
          <cell r="U1009">
            <v>0</v>
          </cell>
          <cell r="V1009">
            <v>0</v>
          </cell>
          <cell r="W1009">
            <v>0</v>
          </cell>
          <cell r="X1009">
            <v>0</v>
          </cell>
          <cell r="Y1009">
            <v>0</v>
          </cell>
          <cell r="Z1009">
            <v>0</v>
          </cell>
          <cell r="AA1009">
            <v>0</v>
          </cell>
          <cell r="AB1009">
            <v>0</v>
          </cell>
          <cell r="AC1009">
            <v>0</v>
          </cell>
        </row>
        <row r="1010">
          <cell r="A1010" t="str">
            <v>corr_CML_7200_HT</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-1385</v>
          </cell>
          <cell r="AB1010">
            <v>-1385</v>
          </cell>
          <cell r="AC1010">
            <v>-1385</v>
          </cell>
        </row>
        <row r="1011">
          <cell r="A1011" t="str">
            <v>corr_IPO_COS_3100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-2348.5081500000001</v>
          </cell>
          <cell r="AB1011">
            <v>-2007.2015820000001</v>
          </cell>
          <cell r="AC1011">
            <v>-2067.4176294600002</v>
          </cell>
        </row>
        <row r="1012">
          <cell r="A1012" t="str">
            <v>corr_IPO</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3733.5081500000001</v>
          </cell>
          <cell r="AB1012">
            <v>3392.2015820000001</v>
          </cell>
          <cell r="AC1012">
            <v>3452.4176294600002</v>
          </cell>
        </row>
        <row r="1013">
          <cell r="A1013" t="str">
            <v>NIX_Net_inc_release_revaluation_res</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A1014" t="str">
            <v>NIX_Net_loss_asset_appraisl</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A1015" t="str">
            <v>CML_1310_TMOB</v>
          </cell>
          <cell r="M1015">
            <v>15204.016009614768</v>
          </cell>
          <cell r="N1015">
            <v>18036.77684361858</v>
          </cell>
          <cell r="O1015">
            <v>1427.6849915088019</v>
          </cell>
          <cell r="P1015">
            <v>1461.3000134669771</v>
          </cell>
          <cell r="Q1015">
            <v>1483.2249618064293</v>
          </cell>
          <cell r="R1015">
            <v>1500.7472522508278</v>
          </cell>
          <cell r="S1015">
            <v>1514.2425856734187</v>
          </cell>
          <cell r="T1015">
            <v>1524.7768468996906</v>
          </cell>
          <cell r="U1015">
            <v>1535.6164915335651</v>
          </cell>
          <cell r="V1015">
            <v>1544.5014744757684</v>
          </cell>
          <cell r="W1015">
            <v>1552.7383993001843</v>
          </cell>
          <cell r="X1015">
            <v>1489.0495436106601</v>
          </cell>
          <cell r="Y1015">
            <v>1496.6832810356905</v>
          </cell>
          <cell r="Z1015">
            <v>1506.2110020565701</v>
          </cell>
          <cell r="AA1015">
            <v>18773.216956937405</v>
          </cell>
          <cell r="AB1015">
            <v>19994.953879099761</v>
          </cell>
          <cell r="AC1015">
            <v>21164.068424174704</v>
          </cell>
        </row>
        <row r="1016">
          <cell r="A1016" t="str">
            <v>NMT_WRITE_OFF</v>
          </cell>
          <cell r="M1016">
            <v>96000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A1017" t="str">
            <v>Inc_inv_ext_NMT</v>
          </cell>
          <cell r="M1017">
            <v>96000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A1018" t="str">
            <v>taxrate_NMT</v>
          </cell>
          <cell r="M1018">
            <v>0.2</v>
          </cell>
          <cell r="N1018">
            <v>0.2</v>
          </cell>
          <cell r="O1018">
            <v>0.2</v>
          </cell>
          <cell r="P1018">
            <v>0.2</v>
          </cell>
          <cell r="Q1018">
            <v>0.2</v>
          </cell>
          <cell r="R1018">
            <v>0.2</v>
          </cell>
          <cell r="S1018">
            <v>0.2</v>
          </cell>
          <cell r="T1018">
            <v>0.2</v>
          </cell>
          <cell r="U1018">
            <v>0.2</v>
          </cell>
          <cell r="V1018">
            <v>0.2</v>
          </cell>
          <cell r="W1018">
            <v>0.2</v>
          </cell>
          <cell r="X1018">
            <v>0.2</v>
          </cell>
          <cell r="Y1018">
            <v>0.2</v>
          </cell>
          <cell r="Z1018">
            <v>0.2</v>
          </cell>
          <cell r="AA1018">
            <v>0.2</v>
          </cell>
          <cell r="AB1018">
            <v>0.2</v>
          </cell>
          <cell r="AC1018">
            <v>0.2</v>
          </cell>
        </row>
        <row r="1019">
          <cell r="A1019" t="str">
            <v>tax_adjustment_Marijo</v>
          </cell>
          <cell r="M1019">
            <v>-1920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Tabelle3"/>
      <sheetName val="Datapool"/>
    </sheetNames>
    <sheetDataSet>
      <sheetData sheetId="0" refreshError="1"/>
      <sheetData sheetId="1" refreshError="1">
        <row r="2">
          <cell r="A2" t="str">
            <v>a</v>
          </cell>
          <cell r="B2" t="str">
            <v>Asset</v>
          </cell>
          <cell r="C2" t="str">
            <v>e</v>
          </cell>
          <cell r="D2" t="str">
            <v>Fixed !EX</v>
          </cell>
        </row>
        <row r="3">
          <cell r="A3" t="str">
            <v>b</v>
          </cell>
          <cell r="B3" t="str">
            <v>Balance</v>
          </cell>
          <cell r="C3" t="str">
            <v>i</v>
          </cell>
          <cell r="D3" t="str">
            <v>Fixed !IN</v>
          </cell>
        </row>
        <row r="4">
          <cell r="A4" t="str">
            <v>e</v>
          </cell>
          <cell r="B4" t="str">
            <v>Expense</v>
          </cell>
          <cell r="C4" t="str">
            <v>ie</v>
          </cell>
          <cell r="D4" t="str">
            <v>Fixed !IN_EX</v>
          </cell>
        </row>
        <row r="5">
          <cell r="A5" t="str">
            <v>i</v>
          </cell>
          <cell r="B5" t="str">
            <v>Income</v>
          </cell>
          <cell r="C5" t="str">
            <v>s</v>
          </cell>
          <cell r="D5" t="str">
            <v>Fixed !IN_EX</v>
          </cell>
        </row>
        <row r="11">
          <cell r="A11">
            <v>300000</v>
          </cell>
          <cell r="B11" t="str">
            <v>Umsatzerlöse des Konzerns</v>
          </cell>
          <cell r="C11" t="str">
            <v>GuV-Pflichtangabe nach IAS</v>
          </cell>
          <cell r="D11" t="str">
            <v>IAS 1.75a</v>
          </cell>
          <cell r="E11" t="str">
            <v>Net revenue of the group</v>
          </cell>
        </row>
        <row r="12">
          <cell r="A12">
            <v>301000</v>
          </cell>
          <cell r="B12" t="str">
            <v>Umsatzerlöse Festnetzleistungen</v>
          </cell>
          <cell r="E12" t="str">
            <v xml:space="preserve">Net revenue fixed network </v>
          </cell>
        </row>
        <row r="13">
          <cell r="A13">
            <v>302000</v>
          </cell>
          <cell r="B13" t="str">
            <v>Umsatzerlöse Mobilnetzleistungen</v>
          </cell>
          <cell r="E13" t="str">
            <v>Net revenue mobile communications</v>
          </cell>
        </row>
        <row r="14">
          <cell r="A14">
            <v>303000</v>
          </cell>
          <cell r="B14" t="str">
            <v>Umsatzerlöse Carrier Services</v>
          </cell>
          <cell r="E14" t="str">
            <v>Net revenue carrier services</v>
          </cell>
        </row>
        <row r="15">
          <cell r="A15">
            <v>304000</v>
          </cell>
          <cell r="B15" t="str">
            <v>Umsatzerlöse Online</v>
          </cell>
          <cell r="E15" t="str">
            <v>Net revenue online</v>
          </cell>
        </row>
        <row r="16">
          <cell r="A16">
            <v>305000</v>
          </cell>
          <cell r="B16" t="str">
            <v>Umsatzerlöse Multimedia, Rundfunk</v>
          </cell>
          <cell r="E16" t="str">
            <v>Net revenue multimedia, broadcast</v>
          </cell>
        </row>
        <row r="17">
          <cell r="A17">
            <v>306000</v>
          </cell>
          <cell r="B17" t="str">
            <v>Umsatzerlöse Systemintegration, Consulting</v>
          </cell>
          <cell r="E17" t="str">
            <v xml:space="preserve">Net revenue systems integration, consulting </v>
          </cell>
        </row>
        <row r="18">
          <cell r="A18">
            <v>307000</v>
          </cell>
          <cell r="B18" t="str">
            <v>Umsatzerlöse Computing, Desktop</v>
          </cell>
          <cell r="E18" t="str">
            <v>Net revenue computing, desktop</v>
          </cell>
        </row>
        <row r="19">
          <cell r="A19">
            <v>308000</v>
          </cell>
          <cell r="B19" t="str">
            <v>Übrige Umsatzerlöse</v>
          </cell>
          <cell r="E19" t="str">
            <v xml:space="preserve">Miscellaneous net revenue </v>
          </cell>
        </row>
        <row r="20">
          <cell r="A20">
            <v>309000</v>
          </cell>
          <cell r="B20" t="str">
            <v>Erträge aus internen Vor- und Dienstleistungen</v>
          </cell>
          <cell r="C20" t="str">
            <v>nur für interne Rechnungslegung (der AG) relevant</v>
          </cell>
          <cell r="E20" t="str">
            <v>Income from internal sale of goods and services</v>
          </cell>
        </row>
        <row r="21">
          <cell r="A21">
            <v>310000</v>
          </cell>
          <cell r="B21" t="str">
            <v>Herstellungskosten der zur Erzielung der Umsatzerlöse erbrachten Leistungen</v>
          </cell>
          <cell r="E21" t="str">
            <v>Cost of sales</v>
          </cell>
        </row>
        <row r="22">
          <cell r="A22">
            <v>311000</v>
          </cell>
          <cell r="B22" t="str">
            <v>Herstellungskosten für Festnetzleistungen</v>
          </cell>
          <cell r="E22" t="str">
            <v>Cost of sales fixed network</v>
          </cell>
        </row>
        <row r="23">
          <cell r="A23">
            <v>311100</v>
          </cell>
          <cell r="B23" t="str">
            <v>Standard-Herstellungskosten</v>
          </cell>
          <cell r="E23" t="str">
            <v>Standard cost of sales</v>
          </cell>
        </row>
        <row r="24">
          <cell r="A24">
            <v>311200</v>
          </cell>
          <cell r="B24" t="str">
            <v xml:space="preserve">Abweichungen </v>
          </cell>
          <cell r="E24" t="str">
            <v>Variance</v>
          </cell>
        </row>
        <row r="25">
          <cell r="A25">
            <v>311300</v>
          </cell>
          <cell r="B25" t="str">
            <v>Sonstige Herstellungskosten</v>
          </cell>
          <cell r="E25" t="str">
            <v>Other cost of sales</v>
          </cell>
        </row>
        <row r="26">
          <cell r="A26">
            <v>311400</v>
          </cell>
          <cell r="B26" t="str">
            <v xml:space="preserve">Bestandsveränderungen und andere aktivierte Eigenleistungen </v>
          </cell>
          <cell r="C26" t="str">
            <v>Korrekturposten zum periodengerechten Ausweis der Herstellungskosten für Festnetzleistungen</v>
          </cell>
          <cell r="E26" t="str">
            <v>Changes in inventories of finished/semi-finished products and work in process and other own capitalized costs</v>
          </cell>
        </row>
        <row r="27">
          <cell r="A27">
            <v>311410</v>
          </cell>
          <cell r="B27" t="str">
            <v>Herstellungskosten der Bestandserhöhung  (-)</v>
          </cell>
          <cell r="E27" t="str">
            <v>Increase in inventories of finished/semi-finished products and work in process (-)</v>
          </cell>
        </row>
        <row r="28">
          <cell r="A28">
            <v>311420</v>
          </cell>
          <cell r="B28" t="str">
            <v>Herstellungskosten der Bestandsverminderung (+)</v>
          </cell>
          <cell r="E28" t="str">
            <v>Decrease in inventories of finished/semi-finished products and work in process (+)</v>
          </cell>
        </row>
        <row r="29">
          <cell r="A29">
            <v>311430</v>
          </cell>
          <cell r="B29" t="str">
            <v>Herstellungskosten der anderen aktivierten Eigenleistungen (-)</v>
          </cell>
          <cell r="E29" t="str">
            <v>Other own capitalized costs (-)</v>
          </cell>
        </row>
        <row r="30">
          <cell r="A30">
            <v>312000</v>
          </cell>
          <cell r="B30" t="str">
            <v>Herstellungskosten für Mobilnetzleistungen</v>
          </cell>
          <cell r="E30" t="str">
            <v>Cost of sales mobile communications</v>
          </cell>
        </row>
        <row r="31">
          <cell r="A31">
            <v>312100</v>
          </cell>
          <cell r="B31" t="str">
            <v>Standard-Herstellungskosten</v>
          </cell>
          <cell r="E31" t="str">
            <v>Standard cost of sales</v>
          </cell>
        </row>
        <row r="32">
          <cell r="A32">
            <v>312200</v>
          </cell>
          <cell r="B32" t="str">
            <v xml:space="preserve">Abweichungen </v>
          </cell>
          <cell r="E32" t="str">
            <v>Variance</v>
          </cell>
        </row>
        <row r="33">
          <cell r="A33">
            <v>312300</v>
          </cell>
          <cell r="B33" t="str">
            <v>Sonstige Herstellungskosten</v>
          </cell>
          <cell r="E33" t="str">
            <v>Other cost of sales</v>
          </cell>
        </row>
        <row r="34">
          <cell r="A34">
            <v>312400</v>
          </cell>
          <cell r="B34" t="str">
            <v xml:space="preserve">Bestandsveränderungen und andere aktivierte Eigenleistungen </v>
          </cell>
          <cell r="C34" t="str">
            <v>Korrekturposten zum periodengerechten Ausweis der Herstellungskosten für Mobilnetzleistungen</v>
          </cell>
          <cell r="E34" t="str">
            <v>Changes in inventories of finished/semi-finished products and work in process and other own capitalized costs</v>
          </cell>
        </row>
        <row r="35">
          <cell r="A35">
            <v>312410</v>
          </cell>
          <cell r="B35" t="str">
            <v>Herstellungskosten der Bestandserhöhung  (-)</v>
          </cell>
          <cell r="E35" t="str">
            <v>Increase in inventories of finished/semi-finished products and work in process (-)</v>
          </cell>
        </row>
        <row r="36">
          <cell r="A36">
            <v>312420</v>
          </cell>
          <cell r="B36" t="str">
            <v>Herstellungskosten der Bestandsverminderung (+)</v>
          </cell>
          <cell r="E36" t="str">
            <v>Decrease in inventories of finished/semi-finished products and work in process (+)</v>
          </cell>
        </row>
        <row r="37">
          <cell r="A37">
            <v>312430</v>
          </cell>
          <cell r="B37" t="str">
            <v>Herstellungskosten der anderen aktivierten Eigenleistungen (-)</v>
          </cell>
          <cell r="E37" t="str">
            <v>Other own capitalized costs (-)</v>
          </cell>
        </row>
        <row r="38">
          <cell r="A38">
            <v>313000</v>
          </cell>
          <cell r="B38" t="str">
            <v>Herstellungskosten für Carrier Services</v>
          </cell>
          <cell r="E38" t="str">
            <v>Cost of sales carrier services</v>
          </cell>
        </row>
        <row r="39">
          <cell r="A39">
            <v>313100</v>
          </cell>
          <cell r="B39" t="str">
            <v>Standard-Herstellungskosten</v>
          </cell>
          <cell r="E39" t="str">
            <v>Standard cost of sales</v>
          </cell>
        </row>
        <row r="40">
          <cell r="A40">
            <v>313200</v>
          </cell>
          <cell r="B40" t="str">
            <v xml:space="preserve">Abweichungen </v>
          </cell>
          <cell r="E40" t="str">
            <v>Variance</v>
          </cell>
        </row>
        <row r="41">
          <cell r="A41">
            <v>313300</v>
          </cell>
          <cell r="B41" t="str">
            <v>Sonstige Herstellungskosten</v>
          </cell>
          <cell r="E41" t="str">
            <v>Other cost of sales</v>
          </cell>
        </row>
        <row r="42">
          <cell r="A42">
            <v>313400</v>
          </cell>
          <cell r="B42" t="str">
            <v xml:space="preserve">Bestandsveränderungen und andere aktivierte Eigenleistungen </v>
          </cell>
          <cell r="C42" t="str">
            <v>Korrekturposten zum periodengerechten Ausweis der Herstellungskosten für Carrier Services</v>
          </cell>
          <cell r="E42" t="str">
            <v>Changes in inventories of finished/semi-finished products and work in process and other own capitalized costs</v>
          </cell>
        </row>
        <row r="43">
          <cell r="A43">
            <v>313410</v>
          </cell>
          <cell r="B43" t="str">
            <v>Herstellungskosten der Bestandserhöhung  (-)</v>
          </cell>
          <cell r="E43" t="str">
            <v>Increase in inventories of finished/semi-finished products and work in process (-)</v>
          </cell>
        </row>
        <row r="44">
          <cell r="A44">
            <v>313420</v>
          </cell>
          <cell r="B44" t="str">
            <v>Herstellungskosten der Bestandsverminderung (+)</v>
          </cell>
          <cell r="E44" t="str">
            <v>Decrease in inventories of finished/semi-finished products and work in process (+)</v>
          </cell>
        </row>
        <row r="45">
          <cell r="A45">
            <v>313430</v>
          </cell>
          <cell r="B45" t="str">
            <v>Herstellungskosten der anderen aktivierten Eigenleistungen (-)</v>
          </cell>
          <cell r="E45" t="str">
            <v>Other own capitalized costs (-)</v>
          </cell>
        </row>
        <row r="46">
          <cell r="A46">
            <v>314000</v>
          </cell>
          <cell r="B46" t="str">
            <v>Herstellungskosten für Online</v>
          </cell>
          <cell r="E46" t="str">
            <v>Cost of sales online</v>
          </cell>
        </row>
        <row r="47">
          <cell r="A47">
            <v>314100</v>
          </cell>
          <cell r="B47" t="str">
            <v>Standard-Herstellungskosten</v>
          </cell>
          <cell r="E47" t="str">
            <v>Standard cost of sales</v>
          </cell>
        </row>
        <row r="48">
          <cell r="A48">
            <v>314200</v>
          </cell>
          <cell r="B48" t="str">
            <v xml:space="preserve">Abweichungen </v>
          </cell>
          <cell r="E48" t="str">
            <v>Variance</v>
          </cell>
        </row>
        <row r="49">
          <cell r="A49">
            <v>314300</v>
          </cell>
          <cell r="B49" t="str">
            <v>Sonstige Herstellungskosten</v>
          </cell>
          <cell r="E49" t="str">
            <v>Other cost of sales</v>
          </cell>
        </row>
        <row r="50">
          <cell r="A50">
            <v>314400</v>
          </cell>
          <cell r="B50" t="str">
            <v xml:space="preserve">Bestandsveränderungen und andere aktivierte Eigenleistungen </v>
          </cell>
          <cell r="C50" t="str">
            <v>Korrekturposten zum periodengerechten Ausweis der Herstellungskosten für Online</v>
          </cell>
          <cell r="E50" t="str">
            <v>Changes in inventories of finished/semi-finished products and work in process and other own capitalized costs</v>
          </cell>
        </row>
        <row r="51">
          <cell r="A51">
            <v>314410</v>
          </cell>
          <cell r="B51" t="str">
            <v>Herstellungskosten der Bestandserhöhung  (-)</v>
          </cell>
          <cell r="E51" t="str">
            <v>Increase in inventories of finished/semi-finished products and work in process (-)</v>
          </cell>
        </row>
        <row r="52">
          <cell r="A52">
            <v>314420</v>
          </cell>
          <cell r="B52" t="str">
            <v>Herstellungskosten der Bestandsverminderung (+)</v>
          </cell>
          <cell r="E52" t="str">
            <v>Decrease in inventories of finished/semi-finished products and work in process (+)</v>
          </cell>
        </row>
        <row r="53">
          <cell r="A53">
            <v>314430</v>
          </cell>
          <cell r="B53" t="str">
            <v>Herstellungskosten der anderen aktivierten Eigenleistungen (-)</v>
          </cell>
          <cell r="E53" t="str">
            <v>Other own capitalized costs (-)</v>
          </cell>
        </row>
        <row r="54">
          <cell r="A54">
            <v>315000</v>
          </cell>
        </row>
        <row r="55">
          <cell r="A55">
            <v>315100</v>
          </cell>
          <cell r="B55" t="str">
            <v>Herstellungskosten für Multimedia, Rundfunk</v>
          </cell>
          <cell r="E55" t="str">
            <v>Cost of sales multimedia, broadcast</v>
          </cell>
        </row>
        <row r="56">
          <cell r="A56">
            <v>315200</v>
          </cell>
          <cell r="B56" t="str">
            <v>Standard-Herstellungskosten</v>
          </cell>
          <cell r="E56" t="str">
            <v>Standard cost of sales</v>
          </cell>
        </row>
        <row r="57">
          <cell r="A57">
            <v>315300</v>
          </cell>
          <cell r="B57" t="str">
            <v xml:space="preserve">Abweichungen </v>
          </cell>
          <cell r="E57" t="str">
            <v>Variance</v>
          </cell>
        </row>
        <row r="58">
          <cell r="A58">
            <v>315400</v>
          </cell>
          <cell r="B58" t="str">
            <v>Sonstige Herstellungskosten</v>
          </cell>
          <cell r="E58" t="str">
            <v>Other cost of sales</v>
          </cell>
        </row>
        <row r="59">
          <cell r="A59">
            <v>315410</v>
          </cell>
          <cell r="B59" t="str">
            <v xml:space="preserve">Bestandsveränderungen und andere aktivierte Eigenleistungen </v>
          </cell>
          <cell r="C59" t="str">
            <v>Korrekturposten zum periodengerechten Ausweis der Herstellungskosten für Multimedia, Rundfunk</v>
          </cell>
          <cell r="E59" t="str">
            <v>Changes in inventories of finished/semi-finished products and work in process and other own capitalized costs</v>
          </cell>
        </row>
        <row r="60">
          <cell r="A60">
            <v>315420</v>
          </cell>
          <cell r="B60" t="str">
            <v>Herstellungskosten der Bestandserhöhung  (-)</v>
          </cell>
          <cell r="E60" t="str">
            <v>Increase in inventories of finished/semi-finished products and work in process (-)</v>
          </cell>
        </row>
        <row r="61">
          <cell r="A61">
            <v>315430</v>
          </cell>
          <cell r="B61" t="str">
            <v>Herstellungskosten der Bestandsverminderung (+)</v>
          </cell>
          <cell r="E61" t="str">
            <v>Decrease in inventories of finished/semi-finished products and work in process (+)</v>
          </cell>
        </row>
        <row r="62">
          <cell r="A62">
            <v>316000</v>
          </cell>
        </row>
        <row r="63">
          <cell r="A63">
            <v>316100</v>
          </cell>
          <cell r="B63" t="str">
            <v>Herstellungskosten für Systemintegration, Consulting</v>
          </cell>
          <cell r="E63" t="str">
            <v>Cost of sales systems integration, consulting</v>
          </cell>
        </row>
        <row r="64">
          <cell r="A64">
            <v>316200</v>
          </cell>
          <cell r="B64" t="str">
            <v>Standard-Herstellungskosten</v>
          </cell>
          <cell r="E64" t="str">
            <v>Standard cost of sales</v>
          </cell>
        </row>
        <row r="65">
          <cell r="A65">
            <v>316300</v>
          </cell>
          <cell r="B65" t="str">
            <v xml:space="preserve">Abweichungen </v>
          </cell>
          <cell r="E65" t="str">
            <v>Variance</v>
          </cell>
        </row>
        <row r="66">
          <cell r="A66">
            <v>316400</v>
          </cell>
          <cell r="B66" t="str">
            <v>Sonstige Herstellungskosten</v>
          </cell>
          <cell r="E66" t="str">
            <v>Other cost of sales</v>
          </cell>
        </row>
        <row r="67">
          <cell r="A67">
            <v>316410</v>
          </cell>
          <cell r="B67" t="str">
            <v xml:space="preserve">Bestandsveränderungen und andere aktivierte Eigenleistungen </v>
          </cell>
          <cell r="C67" t="str">
            <v>Korrekturposten zum periodengerechten Ausweis der Herstellungskosten für Systemintegration, Consulting</v>
          </cell>
          <cell r="E67" t="str">
            <v>Changes in inventories of finished/semi-finished products and work in process and other own capitalized costs</v>
          </cell>
        </row>
        <row r="68">
          <cell r="A68">
            <v>316420</v>
          </cell>
          <cell r="B68" t="str">
            <v>Herstellungskosten der Bestandserhöhung  (-)</v>
          </cell>
          <cell r="E68" t="str">
            <v>Increase in inventories of finished/semi-finished products and work in process (-)</v>
          </cell>
        </row>
        <row r="69">
          <cell r="A69">
            <v>316430</v>
          </cell>
          <cell r="B69" t="str">
            <v>Herstellungskosten der Bestandsverminderung (+)</v>
          </cell>
          <cell r="E69" t="str">
            <v>Decrease in inventories of finished/semi-finished products and work in process (+)</v>
          </cell>
        </row>
        <row r="70">
          <cell r="A70">
            <v>317000</v>
          </cell>
          <cell r="B70" t="str">
            <v>Herstellungskosten für Computing, Desktop</v>
          </cell>
          <cell r="E70" t="str">
            <v>Cost of sales computing, desktop</v>
          </cell>
        </row>
        <row r="71">
          <cell r="A71">
            <v>317100</v>
          </cell>
          <cell r="B71" t="str">
            <v>Standard-Herstellungskosten</v>
          </cell>
          <cell r="E71" t="str">
            <v>Standard cost of sales</v>
          </cell>
        </row>
        <row r="72">
          <cell r="A72">
            <v>317200</v>
          </cell>
          <cell r="B72" t="str">
            <v xml:space="preserve">Abweichungen </v>
          </cell>
          <cell r="E72" t="str">
            <v>Variance</v>
          </cell>
        </row>
        <row r="73">
          <cell r="A73">
            <v>317300</v>
          </cell>
          <cell r="B73" t="str">
            <v>Sonstige Herstellungskosten</v>
          </cell>
          <cell r="E73" t="str">
            <v>Other cost of sales</v>
          </cell>
        </row>
        <row r="74">
          <cell r="A74">
            <v>317400</v>
          </cell>
          <cell r="B74" t="str">
            <v xml:space="preserve">Bestandsveränderungen und andere aktivierte Eigenleistungen </v>
          </cell>
          <cell r="C74" t="str">
            <v>Korrekturposten zum periodengerechten Ausweis der Herstellungskosten für Computing, Desktop</v>
          </cell>
          <cell r="E74" t="str">
            <v>Changes in inventories of finished/semi-finished products and work in process and other own capitalized costs</v>
          </cell>
        </row>
        <row r="75">
          <cell r="A75">
            <v>317410</v>
          </cell>
          <cell r="B75" t="str">
            <v>Herstellungskosten der Bestandserhöhung  (-)</v>
          </cell>
          <cell r="E75" t="str">
            <v>Increase in inventories of finished/semi-finished products and work in process (-)</v>
          </cell>
        </row>
        <row r="76">
          <cell r="A76">
            <v>317420</v>
          </cell>
          <cell r="B76" t="str">
            <v>Herstellungskosten der Bestandsverminderung (+)</v>
          </cell>
          <cell r="E76" t="str">
            <v>Decrease in inventories of finished/semi-finished products and work in process (+)</v>
          </cell>
        </row>
        <row r="77">
          <cell r="A77">
            <v>317430</v>
          </cell>
          <cell r="B77" t="str">
            <v>Herstellungskosten der anderen aktivierten Eigenleistungen (-)</v>
          </cell>
          <cell r="E77" t="str">
            <v>Other own capitalized costs (-)</v>
          </cell>
        </row>
        <row r="78">
          <cell r="A78">
            <v>318000</v>
          </cell>
          <cell r="B78" t="str">
            <v>Übrige Herstellungskosten</v>
          </cell>
          <cell r="E78" t="str">
            <v>Miscellaneous cost of sales</v>
          </cell>
        </row>
        <row r="79">
          <cell r="A79">
            <v>318100</v>
          </cell>
          <cell r="B79" t="str">
            <v>Standard-Herstellungskosten</v>
          </cell>
          <cell r="E79" t="str">
            <v>Standard cost of sales</v>
          </cell>
        </row>
        <row r="80">
          <cell r="A80">
            <v>318200</v>
          </cell>
          <cell r="B80" t="str">
            <v xml:space="preserve">Abweichungen </v>
          </cell>
          <cell r="E80" t="str">
            <v>Variance</v>
          </cell>
        </row>
        <row r="81">
          <cell r="A81">
            <v>318300</v>
          </cell>
          <cell r="B81" t="str">
            <v>Sonstige Herstellungskosten</v>
          </cell>
          <cell r="C81" t="str">
            <v>Korrekturposten zum periodengerechten Ausweis der Herstellungskosten für übrige Bereiche</v>
          </cell>
          <cell r="E81" t="str">
            <v>Other cost of sales</v>
          </cell>
        </row>
        <row r="82">
          <cell r="A82">
            <v>318400</v>
          </cell>
          <cell r="B82" t="str">
            <v xml:space="preserve">Bestandsveränderungen und andere aktivierte Eigenleistungen </v>
          </cell>
          <cell r="E82" t="str">
            <v>Changes in inventories of finished/semi-finished products and work in process and other own capitalized costs</v>
          </cell>
        </row>
        <row r="83">
          <cell r="A83">
            <v>318410</v>
          </cell>
          <cell r="B83" t="str">
            <v>Herstellungskosten der Bestandserhöhung  (-)</v>
          </cell>
          <cell r="E83" t="str">
            <v>Increase in inventories of finished/semi-finished products and work in process (-)</v>
          </cell>
        </row>
        <row r="84">
          <cell r="A84">
            <v>318420</v>
          </cell>
          <cell r="B84" t="str">
            <v>Herstellungskosten der Bestandsverminderung (+)</v>
          </cell>
          <cell r="E84" t="str">
            <v>Decrease in inventories of finished/semi-finished products and work in process (+)</v>
          </cell>
        </row>
        <row r="85">
          <cell r="A85">
            <v>319999</v>
          </cell>
          <cell r="B85" t="str">
            <v>Brutto-Ergebnis vom Umsatz</v>
          </cell>
          <cell r="C85" t="str">
            <v>(Pos.-Nr. 300000 - 310000)</v>
          </cell>
          <cell r="E85" t="str">
            <v>Gross profit (loss) from sales</v>
          </cell>
        </row>
        <row r="86">
          <cell r="A86">
            <v>320000</v>
          </cell>
          <cell r="B86" t="str">
            <v>Vertriebskosten</v>
          </cell>
          <cell r="E86" t="str">
            <v>Selling costs</v>
          </cell>
        </row>
        <row r="87">
          <cell r="A87">
            <v>321000</v>
          </cell>
          <cell r="B87" t="str">
            <v>Operativer Vertrieb</v>
          </cell>
          <cell r="E87" t="str">
            <v>Operative selling</v>
          </cell>
        </row>
        <row r="88">
          <cell r="A88">
            <v>321100</v>
          </cell>
          <cell r="B88" t="str">
            <v>Direkter Vertrieb</v>
          </cell>
          <cell r="E88" t="str">
            <v>Direct selling</v>
          </cell>
        </row>
        <row r="89">
          <cell r="A89">
            <v>321200</v>
          </cell>
          <cell r="B89" t="str">
            <v xml:space="preserve">Handelsvertrieb </v>
          </cell>
          <cell r="E89" t="str">
            <v>Retail selling</v>
          </cell>
        </row>
        <row r="90">
          <cell r="A90">
            <v>321300</v>
          </cell>
          <cell r="B90" t="str">
            <v>Indirekter Vertrieb</v>
          </cell>
          <cell r="E90" t="str">
            <v>Indirect selling</v>
          </cell>
        </row>
        <row r="91">
          <cell r="A91">
            <v>321400</v>
          </cell>
          <cell r="B91" t="str">
            <v>Call Center/Customer Care</v>
          </cell>
          <cell r="E91" t="str">
            <v>Call center/customer care</v>
          </cell>
        </row>
        <row r="92">
          <cell r="A92">
            <v>321500</v>
          </cell>
          <cell r="B92" t="str">
            <v>Sonstige Kosten des operativen Vertriebs</v>
          </cell>
          <cell r="E92" t="str">
            <v>Other costs operative selling</v>
          </cell>
        </row>
        <row r="93">
          <cell r="A93">
            <v>322000</v>
          </cell>
          <cell r="B93" t="str">
            <v>Marketing</v>
          </cell>
          <cell r="E93" t="str">
            <v>Marketing</v>
          </cell>
        </row>
        <row r="94">
          <cell r="A94">
            <v>323000</v>
          </cell>
          <cell r="B94" t="str">
            <v>Auftragsmanagement</v>
          </cell>
          <cell r="E94" t="str">
            <v>Order handling</v>
          </cell>
        </row>
        <row r="95">
          <cell r="A95">
            <v>324000</v>
          </cell>
          <cell r="B95" t="str">
            <v>Billing Service, Debitorenmanagement</v>
          </cell>
          <cell r="E95" t="str">
            <v>Billing services, accounts receivable department</v>
          </cell>
        </row>
        <row r="96">
          <cell r="A96">
            <v>325000</v>
          </cell>
          <cell r="B96" t="str">
            <v>Sonstige Vertriebskosten</v>
          </cell>
          <cell r="E96" t="str">
            <v>Other selling costs</v>
          </cell>
        </row>
        <row r="97">
          <cell r="A97">
            <v>330000</v>
          </cell>
          <cell r="B97" t="str">
            <v>Allgemeine Verwaltungskosten</v>
          </cell>
          <cell r="E97" t="str">
            <v>General administrative costs</v>
          </cell>
        </row>
        <row r="98">
          <cell r="A98">
            <v>331000</v>
          </cell>
          <cell r="B98" t="str">
            <v xml:space="preserve">Finanzen und Controlling
</v>
          </cell>
          <cell r="E98" t="str">
            <v>Finance and controlling</v>
          </cell>
        </row>
        <row r="99">
          <cell r="A99">
            <v>332000</v>
          </cell>
          <cell r="B99" t="str">
            <v xml:space="preserve">Personal
</v>
          </cell>
          <cell r="E99" t="str">
            <v>Human resources</v>
          </cell>
        </row>
        <row r="100">
          <cell r="A100">
            <v>333000</v>
          </cell>
          <cell r="B100" t="str">
            <v xml:space="preserve">Strategie, Organisation, Recht
</v>
          </cell>
          <cell r="E100" t="str">
            <v>Strategy, organization, law</v>
          </cell>
        </row>
        <row r="101">
          <cell r="A101">
            <v>334000</v>
          </cell>
          <cell r="B101" t="str">
            <v>Geschäftsführung und Kommunikation</v>
          </cell>
          <cell r="E101" t="str">
            <v>management and communications</v>
          </cell>
        </row>
        <row r="102">
          <cell r="A102">
            <v>335000</v>
          </cell>
          <cell r="B102" t="str">
            <v xml:space="preserve">Sonstige Kosten der allgemeinen Verwaltung
</v>
          </cell>
          <cell r="E102" t="str">
            <v>Other general administrative costs</v>
          </cell>
        </row>
        <row r="103">
          <cell r="A103">
            <v>340000</v>
          </cell>
          <cell r="B103" t="str">
            <v>Sonstige betriebliche Erträge</v>
          </cell>
          <cell r="E103" t="str">
            <v>Other operating income</v>
          </cell>
        </row>
        <row r="104">
          <cell r="A104">
            <v>340100</v>
          </cell>
          <cell r="B104" t="str">
            <v>Erträge aus der Auflösung des Sonderpostens mit Rücklageanteil</v>
          </cell>
          <cell r="E104" t="str">
            <v>Income from reversal of special reserves</v>
          </cell>
        </row>
        <row r="105">
          <cell r="A105">
            <v>340200</v>
          </cell>
          <cell r="B105" t="str">
            <v xml:space="preserve">Erträge aus Zuschüssen </v>
          </cell>
          <cell r="E105" t="str">
            <v xml:space="preserve">Income from subsidies </v>
          </cell>
        </row>
        <row r="106">
          <cell r="A106">
            <v>340210</v>
          </cell>
          <cell r="B106" t="str">
            <v>Erträge aus Zuschüssen zum Anlagevermögen</v>
          </cell>
          <cell r="E106" t="str">
            <v>Income from subsidies to noncurrent assets</v>
          </cell>
        </row>
        <row r="107">
          <cell r="A107">
            <v>340220</v>
          </cell>
          <cell r="B107" t="str">
            <v>Erträge aus sonstigen Zuschüssen</v>
          </cell>
          <cell r="E107" t="str">
            <v xml:space="preserve">Income from other subsidies </v>
          </cell>
        </row>
        <row r="108">
          <cell r="A108">
            <v>340300</v>
          </cell>
          <cell r="B108" t="str">
            <v>Erträge aus Investitionszulagen</v>
          </cell>
          <cell r="E108" t="str">
            <v>Income from investment grants</v>
          </cell>
        </row>
        <row r="109">
          <cell r="A109">
            <v>340400</v>
          </cell>
          <cell r="B109" t="str">
            <v>Erträge aus der Auflösung von Rückstellungen</v>
          </cell>
          <cell r="E109" t="str">
            <v>Income from reversal of accruals</v>
          </cell>
        </row>
        <row r="110">
          <cell r="A110">
            <v>340500</v>
          </cell>
          <cell r="B110" t="str">
            <v>Erträge aus der Forderungsbewertung</v>
          </cell>
          <cell r="E110" t="str">
            <v xml:space="preserve">Income from valuation of accounts receivable </v>
          </cell>
        </row>
        <row r="111">
          <cell r="A111">
            <v>340510</v>
          </cell>
          <cell r="B111" t="str">
            <v>Erträge aus der Auflösung von Einzelwertberichtigungen</v>
          </cell>
          <cell r="E111" t="str">
            <v>Income from reversal of individual valuation adjustments</v>
          </cell>
        </row>
        <row r="112">
          <cell r="A112">
            <v>340520</v>
          </cell>
          <cell r="B112" t="str">
            <v>Erträge aus der Auflösung von Pauschalwertberichtigungen</v>
          </cell>
          <cell r="E112" t="str">
            <v>Income from reversal of general valuation adjustments</v>
          </cell>
        </row>
        <row r="113">
          <cell r="A113">
            <v>340530</v>
          </cell>
          <cell r="B113" t="str">
            <v>Erträge aus dem Eingang ausgebuchter Forderungen</v>
          </cell>
          <cell r="E113" t="str">
            <v>Income from the recovery of written-off accounts receivable</v>
          </cell>
        </row>
        <row r="114">
          <cell r="A114">
            <v>340600</v>
          </cell>
          <cell r="B114" t="str">
            <v>Erträge aus Miete, Pacht und Leasing</v>
          </cell>
          <cell r="E114" t="str">
            <v>Income from rental and lease agreements</v>
          </cell>
        </row>
        <row r="115">
          <cell r="A115">
            <v>340610</v>
          </cell>
          <cell r="B115" t="str">
            <v>Leasingerträge (nur Operate Lease) nach IAS 17</v>
          </cell>
          <cell r="E115" t="str">
            <v>Income from Leasing (operate lease only) under IAS 17</v>
          </cell>
        </row>
        <row r="116">
          <cell r="A116">
            <v>340620</v>
          </cell>
          <cell r="B116" t="str">
            <v xml:space="preserve">Übrige Erträge aus Miete, Pacht und Leasing </v>
          </cell>
          <cell r="E116" t="str">
            <v>Other income from rental and lease agreements</v>
          </cell>
        </row>
        <row r="117">
          <cell r="A117">
            <v>340700</v>
          </cell>
          <cell r="B117" t="str">
            <v>Erträge aus der Weiterberechnung von Personalkosten</v>
          </cell>
          <cell r="E117" t="str">
            <v>Income from transfers of personnel costs</v>
          </cell>
        </row>
        <row r="118">
          <cell r="A118">
            <v>340800</v>
          </cell>
          <cell r="B118" t="str">
            <v>Erträge aus der Weiterberechnung von sonstigen Kosten</v>
          </cell>
          <cell r="E118" t="str">
            <v xml:space="preserve">Income from transfers of other costs </v>
          </cell>
        </row>
        <row r="119">
          <cell r="A119">
            <v>340900</v>
          </cell>
          <cell r="B119" t="str">
            <v xml:space="preserve">Erträge aus der Zuschreibung zu Gegenständen des Anlagevermögens </v>
          </cell>
          <cell r="E119" t="str">
            <v>Income from write-ups to noncurrent assets</v>
          </cell>
        </row>
        <row r="120">
          <cell r="A120">
            <v>340910</v>
          </cell>
          <cell r="B120" t="str">
            <v>Erträge aus der Zuschreibung zu immateriellen Vermögensgegenständen 
(ohne Goodwill)</v>
          </cell>
          <cell r="C120" t="str">
            <v>Informationen werden Anlagespiegel entnommen</v>
          </cell>
          <cell r="E120" t="str">
            <v>Income from write-ups to intangible assets (without goodwill)</v>
          </cell>
        </row>
        <row r="121">
          <cell r="A121">
            <v>340920</v>
          </cell>
          <cell r="B121" t="str">
            <v>Erträge aus der Zuschreibung zu Geschäfts- oder Firmenwerten</v>
          </cell>
          <cell r="C121" t="str">
            <v>Ausweiswahlrecht nach IAS</v>
          </cell>
          <cell r="D121" t="str">
            <v>IAS 36.113b</v>
          </cell>
          <cell r="E121" t="str">
            <v>Income from write-ups to goodwill</v>
          </cell>
        </row>
        <row r="122">
          <cell r="A122">
            <v>340930</v>
          </cell>
          <cell r="B122" t="str">
            <v>Erträge aus der Zuschreibung zu Sachanlagen</v>
          </cell>
          <cell r="C122" t="str">
            <v>Ausweiswahlrecht nach IAS</v>
          </cell>
          <cell r="D122" t="str">
            <v>IAS 36</v>
          </cell>
          <cell r="E122" t="str">
            <v>Income from write-ups to property, plant and equipment</v>
          </cell>
        </row>
        <row r="123">
          <cell r="A123">
            <v>340940</v>
          </cell>
          <cell r="B123" t="str">
            <v>Erträge aus der Zuschreibung zu Finanzanlagen</v>
          </cell>
          <cell r="C123" t="str">
            <v>Ausweiswahlrecht nach IAS</v>
          </cell>
          <cell r="D123" t="str">
            <v>IAS 36</v>
          </cell>
          <cell r="E123" t="str">
            <v>Income from write-ups to financial assets</v>
          </cell>
        </row>
        <row r="124">
          <cell r="A124">
            <v>341000</v>
          </cell>
          <cell r="B124" t="str">
            <v>Erträge aus dem Abgang von Gegenständen des Anlagevermögens</v>
          </cell>
          <cell r="E124" t="str">
            <v>Income from disposal of noncurrent assets</v>
          </cell>
        </row>
        <row r="125">
          <cell r="A125">
            <v>341010</v>
          </cell>
          <cell r="B125" t="str">
            <v xml:space="preserve">Erträge aus dem Abgang von immateriellen Vermögensgegenständen </v>
          </cell>
          <cell r="C125" t="str">
            <v xml:space="preserve"> </v>
          </cell>
          <cell r="D125" t="str">
            <v xml:space="preserve"> </v>
          </cell>
          <cell r="E125" t="str">
            <v>Income from disposal of intangible assets</v>
          </cell>
        </row>
        <row r="126">
          <cell r="A126">
            <v>341020</v>
          </cell>
          <cell r="B126" t="str">
            <v xml:space="preserve">Erträge aus dem Abgang von Sachanlagen </v>
          </cell>
          <cell r="E126" t="str">
            <v>Income from disposal of property, plant and equipment</v>
          </cell>
        </row>
        <row r="127">
          <cell r="A127">
            <v>341030</v>
          </cell>
          <cell r="B127" t="str">
            <v>Erträge aus dem Abgang von Finanzanlagen</v>
          </cell>
          <cell r="E127" t="str">
            <v>Income from disposal of financial assets</v>
          </cell>
        </row>
        <row r="128">
          <cell r="A128">
            <v>341040</v>
          </cell>
          <cell r="B128" t="str">
            <v>Erträge aus Entkonsolidierung</v>
          </cell>
          <cell r="E128" t="str">
            <v>Income from deconsolidation</v>
          </cell>
        </row>
        <row r="129">
          <cell r="A129">
            <v>341100</v>
          </cell>
          <cell r="B129" t="str">
            <v>Erträge aus Versicherungsentschädigungen</v>
          </cell>
          <cell r="E129" t="str">
            <v>Income from insurance compensation</v>
          </cell>
        </row>
        <row r="130">
          <cell r="A130">
            <v>341200</v>
          </cell>
          <cell r="B130" t="str">
            <v>Erträge aus Währungsumrechnung</v>
          </cell>
          <cell r="E130" t="str">
            <v>Income from foreign currency transaction/translation</v>
          </cell>
        </row>
        <row r="131">
          <cell r="A131">
            <v>341210</v>
          </cell>
          <cell r="B131" t="str">
            <v>Kursgewinne aus laufendem Lieferungs- und Zahlungsverkehr</v>
          </cell>
          <cell r="E131" t="str">
            <v>Foreign-currency transaction gains</v>
          </cell>
        </row>
        <row r="132">
          <cell r="A132">
            <v>341220</v>
          </cell>
          <cell r="B132" t="str">
            <v>Kursgewinne aus Umrechnung</v>
          </cell>
          <cell r="E132" t="str">
            <v>Foreign-currency translation gains</v>
          </cell>
        </row>
        <row r="133">
          <cell r="A133">
            <v>341300</v>
          </cell>
          <cell r="B133" t="str">
            <v>Erträge aus der Zuschreibung zu Gegenständen des Umlaufvermögens 
(ohne Vorräte und Forderungen)</v>
          </cell>
          <cell r="E133" t="str">
            <v>Income from write-ups to current assets</v>
          </cell>
        </row>
        <row r="134">
          <cell r="A134">
            <v>341310</v>
          </cell>
          <cell r="B134" t="str">
            <v>Erträge aus der Zuschreibung zu Wertpapieren des Umlaufvermögens</v>
          </cell>
          <cell r="E134" t="str">
            <v>Income from write-ups to to trade accounts receivable</v>
          </cell>
        </row>
        <row r="135">
          <cell r="A135">
            <v>341320</v>
          </cell>
          <cell r="B135" t="str">
            <v>Erträge aus der Zuschreibung zu übrigen Gegenständen des Umlaufvermögens</v>
          </cell>
          <cell r="D135" t="str">
            <v xml:space="preserve"> </v>
          </cell>
          <cell r="E135" t="str">
            <v>Income from write-ups to to other current assets (without inventories)</v>
          </cell>
        </row>
        <row r="136">
          <cell r="A136">
            <v>341400</v>
          </cell>
          <cell r="B136" t="str">
            <v>Erträge aus dem Abgang von Gegenständen des Umlaufvermögens (ohne Vorräte und Forderungen)</v>
          </cell>
          <cell r="E136" t="str">
            <v>Income from disposal of current assets</v>
          </cell>
        </row>
        <row r="137">
          <cell r="A137">
            <v>341410</v>
          </cell>
          <cell r="B137" t="str">
            <v>Erträge aus dem Abgang von Wertpapieren des Umlaufvermögens</v>
          </cell>
          <cell r="E137" t="str">
            <v>Income from disposal of marketable securities</v>
          </cell>
        </row>
        <row r="138">
          <cell r="A138">
            <v>341420</v>
          </cell>
          <cell r="B138" t="str">
            <v>Erträge aus dem Abgang von übrigen Gegenständen des  Umlaufvermögens</v>
          </cell>
          <cell r="E138" t="str">
            <v>Income from disposal of other current assets</v>
          </cell>
        </row>
        <row r="139">
          <cell r="A139">
            <v>341500</v>
          </cell>
          <cell r="B139" t="str">
            <v>Erträge aus der Auflösung von passivischen Unterschiedsbeträgen aus der Kapitalkonsolidierung</v>
          </cell>
          <cell r="C139" t="str">
            <v>Erläuterungspflicht im Anhang nach IAS</v>
          </cell>
          <cell r="D139" t="str">
            <v>IAS 22.91c und d</v>
          </cell>
          <cell r="E139" t="str">
            <v>Income from the reversal of passive differential amounts from capital consolidation</v>
          </cell>
        </row>
        <row r="140">
          <cell r="A140">
            <v>341600</v>
          </cell>
          <cell r="B140" t="str">
            <v>Übrige sonstige betriebliche Erträge</v>
          </cell>
          <cell r="E140" t="str">
            <v>Miscellaneous other operating income</v>
          </cell>
        </row>
        <row r="141">
          <cell r="A141">
            <v>341700</v>
          </cell>
          <cell r="B141" t="str">
            <v xml:space="preserve">Erträge aus internen Vor- und Dienstleistungen </v>
          </cell>
          <cell r="C141" t="str">
            <v>nur für interne Rechnungslegung (der AG) relevant</v>
          </cell>
          <cell r="E141" t="str">
            <v>Income from internal sale of goods and services</v>
          </cell>
        </row>
        <row r="142">
          <cell r="A142">
            <v>350000</v>
          </cell>
          <cell r="B142" t="str">
            <v>Sonstige betriebliche Aufwendungen</v>
          </cell>
          <cell r="E142" t="str">
            <v>Other operating expenses</v>
          </cell>
        </row>
        <row r="143">
          <cell r="A143">
            <v>351000</v>
          </cell>
          <cell r="B143" t="str">
            <v>Einstellungen in den Sonderposten mit Rücklageanteil</v>
          </cell>
          <cell r="C143" t="str">
            <v xml:space="preserve"> </v>
          </cell>
          <cell r="E143" t="str">
            <v>Transfer to special reserves</v>
          </cell>
        </row>
        <row r="144">
          <cell r="A144">
            <v>352000</v>
          </cell>
          <cell r="B144" t="str">
            <v>Einstellungen in Zuschüsse zum Anlagevermögen</v>
          </cell>
          <cell r="C144" t="str">
            <v>Positionsbezeichnung befindet sich derzeit noch in Abstimmung</v>
          </cell>
          <cell r="E144" t="str">
            <v>Transfer to subsidies for noncurrent assets</v>
          </cell>
        </row>
        <row r="145">
          <cell r="A145">
            <v>353000</v>
          </cell>
          <cell r="B145" t="str">
            <v>Verluste aus dem Abgang von Gegenständen des Anlagevermögens</v>
          </cell>
          <cell r="C145" t="str">
            <v xml:space="preserve"> </v>
          </cell>
          <cell r="D145" t="str">
            <v xml:space="preserve"> </v>
          </cell>
          <cell r="E145" t="str">
            <v xml:space="preserve">Losses from disposal of noncurrent assets </v>
          </cell>
        </row>
        <row r="146">
          <cell r="A146">
            <v>353100</v>
          </cell>
          <cell r="B146" t="str">
            <v>Verluste aus dem Abgang von immateriallen Vermögensgegenständen</v>
          </cell>
          <cell r="E146" t="str">
            <v>Losses from disposal of intangible assets</v>
          </cell>
        </row>
        <row r="147">
          <cell r="A147">
            <v>353200</v>
          </cell>
          <cell r="B147" t="str">
            <v xml:space="preserve">Verluste aus dem Abgang von Sachanlagen </v>
          </cell>
          <cell r="E147" t="str">
            <v>Losses from disposal of property, plant and equipment</v>
          </cell>
        </row>
        <row r="148">
          <cell r="A148">
            <v>353300</v>
          </cell>
          <cell r="B148" t="str">
            <v>Verluste aus dem Abgang von Finanzanlagen</v>
          </cell>
          <cell r="E148" t="str">
            <v>Losses from disposal of financial assets</v>
          </cell>
        </row>
        <row r="149">
          <cell r="A149">
            <v>354000</v>
          </cell>
          <cell r="B149" t="str">
            <v>Zuführungen zu Rückstellungen 
(soweit nicht den Herstellungs-, Vertriebs- oder allgemeinen Verwaltungsbereich betreffend)</v>
          </cell>
          <cell r="E149" t="str">
            <v>Additions to accruals (unless allocated to cost of sales, distribution costs and general administrative costs)</v>
          </cell>
        </row>
        <row r="150">
          <cell r="A150">
            <v>355000</v>
          </cell>
          <cell r="B150" t="str">
            <v>Verluste aus Währungsumrechnung</v>
          </cell>
          <cell r="E150" t="str">
            <v>Losses from foreign-currency transactions/translations</v>
          </cell>
        </row>
        <row r="151">
          <cell r="A151">
            <v>355100</v>
          </cell>
          <cell r="B151" t="str">
            <v>Kursverluste aus laufendem Lieferungs- und Zahlungsverkehr</v>
          </cell>
          <cell r="E151" t="str">
            <v>Losses from foreign-currency transactions</v>
          </cell>
        </row>
        <row r="152">
          <cell r="A152">
            <v>355200</v>
          </cell>
          <cell r="B152" t="str">
            <v>Kursverluste aus Umrechnung</v>
          </cell>
          <cell r="E152" t="str">
            <v>Losses from foreign-currency tranlations</v>
          </cell>
        </row>
        <row r="153">
          <cell r="A153">
            <v>356000</v>
          </cell>
          <cell r="B153" t="str">
            <v>Abschreibungen auf Geschäfts- oder Firmenwerte</v>
          </cell>
          <cell r="C153" t="str">
            <v>Erläuterungspflicht im Anhang nach IAS</v>
          </cell>
          <cell r="D153" t="str">
            <v>IAS 22.88d</v>
          </cell>
          <cell r="E153" t="str">
            <v>Amortization of goodwill</v>
          </cell>
        </row>
        <row r="154">
          <cell r="A154">
            <v>357000</v>
          </cell>
          <cell r="B154" t="str">
            <v>Übrige sonstige betriebliche Aufwendungen 
(inkl. Kostenerstattungen, Verluste aus dem Abgang von Gegenständen des Umlaufvermögens, Wertberichtigungen auf Gegenstände des übrigen Umlaufvermögens (ohne Vorräte/Forderungen/Wertpapiere))</v>
          </cell>
          <cell r="E154" t="str">
            <v xml:space="preserve">Miscellaneous other operating expenses 
(incl. reimbursements, losses from the disposal of current assets, valuation adjustments on other current assets (without inventories/ accounts receivable/ marketable securities)) </v>
          </cell>
        </row>
        <row r="155">
          <cell r="A155">
            <v>359999</v>
          </cell>
          <cell r="B155" t="str">
            <v>Zwischenergebnis ("Betriebsergebnis")</v>
          </cell>
          <cell r="C155" t="str">
            <v xml:space="preserve">GuV-Pflichtangabe nach IAS: 
"Ergebnis der betrieblichen Tätigkeit" </v>
          </cell>
          <cell r="D155" t="str">
            <v>IAS 1.75b</v>
          </cell>
          <cell r="E155" t="str">
            <v>Operating income</v>
          </cell>
        </row>
        <row r="156">
          <cell r="A156">
            <v>360000</v>
          </cell>
          <cell r="B156" t="str">
            <v>Finanzergebnis (einschließlich Ergebnis aus at equity bilanzierten Unternehmen)</v>
          </cell>
          <cell r="C156" t="str">
            <v>GuV-Pflichtangabe nach HGB; errechnet sich aus gesamtem Beteiligungsergebnis, Zinsergebnis  und dem übrigen Finanzergebnis 
(Pos.-Nr. 362000 + 363000 - 364000)</v>
          </cell>
          <cell r="E156" t="str">
            <v>Financial income (expenses), net (including results from companies accounted for under the equity method)</v>
          </cell>
        </row>
        <row r="157">
          <cell r="A157">
            <v>361000</v>
          </cell>
          <cell r="B157" t="str">
            <v>Finanzergebnis ohne Ergebnis aus at equity bilanzierten Unternehmen</v>
          </cell>
          <cell r="C157" t="str">
            <v>GuV-Pflichtangabe nach IAS: "Finanzergebnis ohne Ergebnis 
aus nach der Equity-Methode bewerteten Unternehmen" 
(Pos.-Nr. 360000 - 362200)</v>
          </cell>
          <cell r="D157" t="str">
            <v>IAS 1.75c</v>
          </cell>
          <cell r="E157" t="str">
            <v>Financial income (expenses), net, without results from companies accounted for under the equity method</v>
          </cell>
        </row>
        <row r="158">
          <cell r="A158">
            <v>362000</v>
          </cell>
          <cell r="B158" t="str">
            <v>Beteiligungsergebnis (gesamt)</v>
          </cell>
          <cell r="C158" t="str">
            <v>HGB-Angabe</v>
          </cell>
          <cell r="E158" t="str">
            <v>Income (loss) from subsidiaries, associated and related companies</v>
          </cell>
        </row>
        <row r="159">
          <cell r="A159">
            <v>362100</v>
          </cell>
          <cell r="B159" t="str">
            <v>Beteiligungsergebnis ohne Ergebnis aus nach der Equity-Methode bewerteten Unternehmen</v>
          </cell>
          <cell r="E159" t="str">
            <v>Income (loss) from subsidiaries, associated and related companies (without results from companies accounted for under the equity method)</v>
          </cell>
        </row>
        <row r="160">
          <cell r="A160">
            <v>362110</v>
          </cell>
          <cell r="B160" t="str">
            <v>Erträge aus Gewinngemeinschaften, Gewinnabführungs- und Teil-Gewinnabführungsverträgen</v>
          </cell>
          <cell r="D160" t="str">
            <v xml:space="preserve"> </v>
          </cell>
          <cell r="E160" t="str">
            <v>Income from profit pooling, profit and partial-profit transfer agreements</v>
          </cell>
        </row>
        <row r="161">
          <cell r="A161">
            <v>362111</v>
          </cell>
          <cell r="B161" t="str">
            <v>Erträge aus Steuerumlagen</v>
          </cell>
          <cell r="E161" t="str">
            <v>Income from tax allocation</v>
          </cell>
        </row>
        <row r="162">
          <cell r="A162">
            <v>362112</v>
          </cell>
          <cell r="B162" t="str">
            <v>übrige Erträge</v>
          </cell>
          <cell r="E162" t="str">
            <v>Other income from profit pooling, profit- and partial profit-transfer agreements</v>
          </cell>
        </row>
        <row r="163">
          <cell r="A163">
            <v>362120</v>
          </cell>
          <cell r="B163" t="str">
            <v>Sonstige Erträge aus Beteiligungen</v>
          </cell>
          <cell r="D163" t="str">
            <v xml:space="preserve"> </v>
          </cell>
          <cell r="E163" t="str">
            <v>Other income (loss) from subsidiaries, associated and related companies</v>
          </cell>
        </row>
        <row r="164">
          <cell r="A164">
            <v>362121</v>
          </cell>
          <cell r="B164" t="str">
            <v>Nettodividende aus verbundenen Unternehmen</v>
          </cell>
          <cell r="E164" t="str">
            <v>Net dividends from affiliated companies</v>
          </cell>
        </row>
        <row r="165">
          <cell r="A165">
            <v>362122</v>
          </cell>
          <cell r="B165" t="str">
            <v>anrechenbare Steuern aus verbundenen Unternehmen</v>
          </cell>
          <cell r="E165" t="str">
            <v xml:space="preserve">Creditable corporate income tax from affiliated companies </v>
          </cell>
        </row>
        <row r="166">
          <cell r="A166">
            <v>362123</v>
          </cell>
          <cell r="B166" t="str">
            <v>Nettodividende aus übrigen Beteiligungen</v>
          </cell>
          <cell r="E166" t="str">
            <v>Net dividends from other investments</v>
          </cell>
        </row>
        <row r="167">
          <cell r="A167">
            <v>362124</v>
          </cell>
          <cell r="B167" t="str">
            <v>anrechenbare Steuern aus übrigen Beteiligungen</v>
          </cell>
          <cell r="E167" t="str">
            <v>Creditable corporate income tax from other investments</v>
          </cell>
        </row>
        <row r="168">
          <cell r="A168">
            <v>362130</v>
          </cell>
          <cell r="B168" t="str">
            <v>Aufwendungen aus Verlustübernahme</v>
          </cell>
          <cell r="E168" t="str">
            <v>Expenses from of loss transfers</v>
          </cell>
        </row>
        <row r="169">
          <cell r="A169">
            <v>362200</v>
          </cell>
          <cell r="B169" t="str">
            <v>Ergebnis aus at equity bilanzierten Unternehmen</v>
          </cell>
          <cell r="C169" t="str">
            <v>GuV-Pflichtangabe nach IAS: Gewinn- und Verlustanteile aus nach der Equity-Methode bilanzierten Unternehmen</v>
          </cell>
          <cell r="D169" t="str">
            <v>IAS 1.75d</v>
          </cell>
          <cell r="E169" t="str">
            <v>Results from companies accounted for under the equity method</v>
          </cell>
        </row>
        <row r="170">
          <cell r="A170">
            <v>362210</v>
          </cell>
          <cell r="B170" t="str">
            <v>Erträge aus Beteiligungen an at equity bilanzierten Unternehmen</v>
          </cell>
          <cell r="E170" t="str">
            <v>Income from investments in companies accounted for under the equity method</v>
          </cell>
        </row>
        <row r="171">
          <cell r="A171">
            <v>362220</v>
          </cell>
          <cell r="B171" t="str">
            <v>Aufwendungen aus Beteiligungen an at equity bilanzierten Unternehmen</v>
          </cell>
          <cell r="E171" t="str">
            <v>Expenses from investments in companies accounted for under the equity method</v>
          </cell>
        </row>
        <row r="172">
          <cell r="A172">
            <v>362230</v>
          </cell>
          <cell r="B172" t="str">
            <v xml:space="preserve">Abschreibungen auf Goodwill </v>
          </cell>
          <cell r="E172" t="str">
            <v>Amortization of goodwill</v>
          </cell>
        </row>
        <row r="173">
          <cell r="A173">
            <v>362240</v>
          </cell>
          <cell r="B173" t="str">
            <v>Aufwendungen aus der Zuführung zu Rückstellungen für at equity bilanzierte Unternehmen</v>
          </cell>
          <cell r="E173" t="str">
            <v>Expenses from transfer to accruals for companies accounted for under the equity method</v>
          </cell>
        </row>
        <row r="174">
          <cell r="A174">
            <v>362250</v>
          </cell>
          <cell r="B174" t="str">
            <v>Erträge aus der Auflösung von Rückstellungen für at equity bilanzierte Unternehmen</v>
          </cell>
          <cell r="E174" t="str">
            <v>Income from reversal of accruals for companies accounted for under the equity method</v>
          </cell>
        </row>
        <row r="175">
          <cell r="A175">
            <v>362260</v>
          </cell>
          <cell r="B175" t="str">
            <v xml:space="preserve">Außerordentliches Ergebnis aus at equity bilanzierten Unternehmen </v>
          </cell>
          <cell r="C175" t="str">
            <v>Abfrage im Hinblick auf gesonderten Pflichtausweis im Anhang nach IAS</v>
          </cell>
          <cell r="D175" t="str">
            <v>IAS 1.75d und 28.28</v>
          </cell>
          <cell r="E175" t="str">
            <v>Extraordinary net income from companies accounted for under the equity method</v>
          </cell>
        </row>
        <row r="176">
          <cell r="A176">
            <v>363000</v>
          </cell>
          <cell r="B176" t="str">
            <v>Zinsergebnis</v>
          </cell>
          <cell r="E176" t="str">
            <v>Net interest income (loss)</v>
          </cell>
        </row>
        <row r="177">
          <cell r="A177">
            <v>363100</v>
          </cell>
          <cell r="B177" t="str">
            <v>Erträge aus anderen Wertpapieren und Ausleihungen des Finanzanlagevermögens</v>
          </cell>
          <cell r="D177" t="str">
            <v xml:space="preserve"> </v>
          </cell>
          <cell r="E177" t="str">
            <v>Income from debt securities and long-term loan receivables</v>
          </cell>
        </row>
        <row r="178">
          <cell r="A178">
            <v>363110</v>
          </cell>
          <cell r="B178" t="str">
            <v>Erträge aus anderen Wertpapieren und Ausleihungen des Finanzanlagevermögens aus verbundenen Unternehmen</v>
          </cell>
          <cell r="C178" t="str">
            <v xml:space="preserve"> </v>
          </cell>
          <cell r="E178" t="str">
            <v>Income from debt securities and long-term loan receivables from affiliated companies</v>
          </cell>
        </row>
        <row r="179">
          <cell r="A179">
            <v>363120</v>
          </cell>
          <cell r="B179" t="str">
            <v>Erträge aus anderen Wertpapieren und Ausleihungen des Finanzanlagevermögens aus Übrigen</v>
          </cell>
          <cell r="E179" t="str">
            <v>Income from debt securities and long-term loan receivables from others</v>
          </cell>
        </row>
        <row r="180">
          <cell r="A180">
            <v>363200</v>
          </cell>
          <cell r="B180" t="str">
            <v>Sonstige Zinsen und ähnliche Erträge</v>
          </cell>
          <cell r="D180" t="str">
            <v xml:space="preserve"> </v>
          </cell>
          <cell r="E180" t="str">
            <v>Other interest and similar income</v>
          </cell>
        </row>
        <row r="181">
          <cell r="A181">
            <v>363210</v>
          </cell>
          <cell r="B181" t="str">
            <v xml:space="preserve">Sonstige Zinsen und ähnliche Erträge aus verbundenen Unternehmen </v>
          </cell>
          <cell r="C181" t="str">
            <v xml:space="preserve"> </v>
          </cell>
          <cell r="E181" t="str">
            <v>Other interest and similar income from affiliated companies</v>
          </cell>
        </row>
        <row r="182">
          <cell r="A182">
            <v>363220</v>
          </cell>
          <cell r="B182" t="str">
            <v>Sonstige Zinsen und ähnliche Erträge aus Übrigen</v>
          </cell>
          <cell r="E182" t="str">
            <v>Other interest and similar income from others</v>
          </cell>
        </row>
        <row r="183">
          <cell r="A183">
            <v>363300</v>
          </cell>
          <cell r="B183" t="str">
            <v>Zinsen und ähnliche Aufwendungen</v>
          </cell>
          <cell r="D183" t="str">
            <v xml:space="preserve"> </v>
          </cell>
          <cell r="E183" t="str">
            <v>Interest and similar expenses</v>
          </cell>
        </row>
        <row r="184">
          <cell r="A184">
            <v>363310</v>
          </cell>
          <cell r="B184" t="str">
            <v>Zinsen und ähnliche Aufwendungen aus verbundene Unternehmen</v>
          </cell>
          <cell r="C184" t="str">
            <v xml:space="preserve"> </v>
          </cell>
          <cell r="E184" t="str">
            <v>Interest and similar expenses to affiliated companies</v>
          </cell>
        </row>
        <row r="185">
          <cell r="A185">
            <v>363320</v>
          </cell>
          <cell r="B185" t="str">
            <v xml:space="preserve">Zinsen und ähnliche Aufwendungen aus Übrigen </v>
          </cell>
          <cell r="C185" t="str">
            <v xml:space="preserve"> </v>
          </cell>
          <cell r="E185" t="str">
            <v>Interest and similar expenses to others</v>
          </cell>
        </row>
        <row r="186">
          <cell r="A186">
            <v>364000</v>
          </cell>
          <cell r="B186" t="str">
            <v>Übriges Finanzergebnis: Abschreibungen auf Finanzanlagen und auf Wertpapiere des Umlaufvermögens</v>
          </cell>
          <cell r="E186" t="str">
            <v>Other financial income (loss), i.e. write-downs on financial assets and marketable securities</v>
          </cell>
        </row>
        <row r="187">
          <cell r="A187">
            <v>364100</v>
          </cell>
          <cell r="B187" t="str">
            <v>Abschreibungen auf Finanzanlagen</v>
          </cell>
          <cell r="E187" t="str">
            <v xml:space="preserve">Write-downs on financial assets </v>
          </cell>
        </row>
        <row r="188">
          <cell r="A188">
            <v>364200</v>
          </cell>
          <cell r="B188" t="str">
            <v>Abschreibungen auf Wertpapiere des Umlaufvermögens</v>
          </cell>
          <cell r="E188" t="str">
            <v>Write-downs on marketable securities</v>
          </cell>
        </row>
        <row r="189">
          <cell r="A189">
            <v>369999</v>
          </cell>
          <cell r="B189" t="str">
            <v>Ergebnis der gewöhnlichen Geschäftstätigkeit</v>
          </cell>
          <cell r="C189" t="str">
            <v>HGB-Angabe (vor Steuern)</v>
          </cell>
          <cell r="E189" t="str">
            <v>Results from ordinary business activities</v>
          </cell>
        </row>
        <row r="190">
          <cell r="A190">
            <v>370000</v>
          </cell>
          <cell r="B190" t="str">
            <v xml:space="preserve">Außerordentliches Ergebnis </v>
          </cell>
          <cell r="C190" t="str">
            <v>HGB-Angabe (vor Steuern)</v>
          </cell>
          <cell r="E190" t="str">
            <v>Extraordinary income (loss)</v>
          </cell>
        </row>
        <row r="191">
          <cell r="A191">
            <v>371000</v>
          </cell>
          <cell r="B191" t="str">
            <v>Außerordentliche Erträge</v>
          </cell>
          <cell r="C191" t="str">
            <v xml:space="preserve"> </v>
          </cell>
          <cell r="E191" t="str">
            <v>Extraordinary income</v>
          </cell>
        </row>
        <row r="192">
          <cell r="A192">
            <v>372000</v>
          </cell>
          <cell r="B192" t="str">
            <v>Außerordentliche Aufwendungen</v>
          </cell>
          <cell r="E192" t="str">
            <v>Extraordinary expenses</v>
          </cell>
        </row>
        <row r="193">
          <cell r="A193">
            <v>380000</v>
          </cell>
          <cell r="B193" t="str">
            <v>Steuern</v>
          </cell>
          <cell r="E193" t="str">
            <v>Taxes</v>
          </cell>
        </row>
        <row r="194">
          <cell r="A194">
            <v>381000</v>
          </cell>
          <cell r="B194" t="str">
            <v>Steuern vom Einkommen und vom Ertrag</v>
          </cell>
          <cell r="C194" t="str">
            <v>GuV-Pflichtangabe nach IAS:
"Steueraufwand aus gewöhnlicher Geschäftstätigkeit inkl. latente Steuern"</v>
          </cell>
          <cell r="D194" t="str">
            <v>IAS 1.75e
IAS 12.77</v>
          </cell>
          <cell r="E194" t="str">
            <v>Income taxes</v>
          </cell>
        </row>
        <row r="195">
          <cell r="A195">
            <v>381100</v>
          </cell>
          <cell r="B195" t="str">
            <v xml:space="preserve">Steuern vom Einkommen und vom Ertrag auf das Ergebnis aus gewöhnlicher Geschäftstätigkeit inkl. latente Steuern </v>
          </cell>
          <cell r="E195" t="str">
            <v>Income taxes on results from ordinary business activities including deferred taxes</v>
          </cell>
        </row>
        <row r="196">
          <cell r="A196">
            <v>381110</v>
          </cell>
          <cell r="B196" t="str">
            <v>Ertragsteuern (ohne latente Steuern) auf das Ergebnis aus gewöhnlicher Geschäftstätigkeit</v>
          </cell>
          <cell r="C196" t="str">
            <v xml:space="preserve"> </v>
          </cell>
          <cell r="E196" t="str">
            <v>Current income taxes (without deferred taxes) on results from ordinary business activities</v>
          </cell>
        </row>
        <row r="197">
          <cell r="A197">
            <v>381111</v>
          </cell>
          <cell r="B197" t="str">
            <v xml:space="preserve">Körperschaftsteuer </v>
          </cell>
          <cell r="D197" t="str">
            <v xml:space="preserve"> </v>
          </cell>
          <cell r="E197" t="str">
            <v>Corporate income tax</v>
          </cell>
        </row>
        <row r="198">
          <cell r="A198">
            <v>381112</v>
          </cell>
          <cell r="B198" t="str">
            <v>Gewerbeertragsteuer</v>
          </cell>
          <cell r="D198" t="str">
            <v xml:space="preserve"> </v>
          </cell>
          <cell r="E198" t="str">
            <v>Trade income tax</v>
          </cell>
        </row>
        <row r="199">
          <cell r="A199">
            <v>381113</v>
          </cell>
          <cell r="B199" t="str">
            <v>Sonstige Ertragsteuern (inkl. Solidaritätszuschlag)</v>
          </cell>
          <cell r="D199" t="str">
            <v xml:space="preserve"> </v>
          </cell>
          <cell r="E199" t="str">
            <v>Other income taxes</v>
          </cell>
        </row>
        <row r="200">
          <cell r="A200">
            <v>381114</v>
          </cell>
          <cell r="B200" t="str">
            <v>Steuerumlagen (Ertragsteuern)</v>
          </cell>
          <cell r="D200" t="str">
            <v xml:space="preserve"> </v>
          </cell>
          <cell r="E200" t="str">
            <v>Tax allocations (income taxes)</v>
          </cell>
        </row>
        <row r="201">
          <cell r="A201">
            <v>381120</v>
          </cell>
          <cell r="B201" t="str">
            <v>Latente Steuern auf das Ergebnis aus gewöhnlicher Geschäftstätigkeit</v>
          </cell>
          <cell r="E201" t="str">
            <v>Deferred taxes on results from ordinary business activities</v>
          </cell>
        </row>
        <row r="202">
          <cell r="A202">
            <v>381121</v>
          </cell>
          <cell r="B202" t="str">
            <v>Latenter Steuerertrag</v>
          </cell>
          <cell r="E202" t="str">
            <v>Deferred tax income</v>
          </cell>
        </row>
        <row r="203">
          <cell r="A203">
            <v>381122</v>
          </cell>
          <cell r="B203" t="str">
            <v>Latenter Steueraufwand</v>
          </cell>
          <cell r="E203" t="str">
            <v>Deferred tax expenses</v>
          </cell>
        </row>
        <row r="204">
          <cell r="A204">
            <v>381200</v>
          </cell>
          <cell r="B204" t="str">
            <v>Steuern vom Einkommen und vom Ertrag auf das außerordentliche Ergebnis inkl. latente Steuern</v>
          </cell>
          <cell r="C204" t="str">
            <v xml:space="preserve"> </v>
          </cell>
          <cell r="E204" t="str">
            <v>Income taxes on extraordinary results including deferred taxes</v>
          </cell>
        </row>
        <row r="205">
          <cell r="A205">
            <v>381210</v>
          </cell>
          <cell r="B205" t="str">
            <v>Ertragsteuern (ohne latente Steuern) auf das außerordentliche Ergebnis</v>
          </cell>
          <cell r="D205" t="str">
            <v xml:space="preserve"> </v>
          </cell>
          <cell r="E205" t="str">
            <v>Current income taxes (without deferred taxes) on extraordinary results</v>
          </cell>
        </row>
        <row r="206">
          <cell r="A206">
            <v>381211</v>
          </cell>
          <cell r="B206" t="str">
            <v xml:space="preserve">Körperschaftsteuer </v>
          </cell>
          <cell r="D206" t="str">
            <v xml:space="preserve"> </v>
          </cell>
          <cell r="E206" t="str">
            <v>Corporate income tax</v>
          </cell>
        </row>
        <row r="207">
          <cell r="A207">
            <v>381212</v>
          </cell>
          <cell r="B207" t="str">
            <v>Gewerbeertragsteuer</v>
          </cell>
          <cell r="D207" t="str">
            <v xml:space="preserve"> </v>
          </cell>
          <cell r="E207" t="str">
            <v>Trade income tax</v>
          </cell>
        </row>
        <row r="208">
          <cell r="A208">
            <v>381213</v>
          </cell>
          <cell r="B208" t="str">
            <v>Sonstige Ertragsteuern (inkl. Solidaritätszuschlag)</v>
          </cell>
          <cell r="D208" t="str">
            <v xml:space="preserve"> </v>
          </cell>
          <cell r="E208" t="str">
            <v>Other income taxes</v>
          </cell>
        </row>
        <row r="209">
          <cell r="A209">
            <v>381214</v>
          </cell>
          <cell r="B209" t="str">
            <v>Steuerumlagen (Ertragsteuern)</v>
          </cell>
          <cell r="E209" t="str">
            <v>Tax allocations (income taxes)</v>
          </cell>
        </row>
        <row r="210">
          <cell r="A210">
            <v>381220</v>
          </cell>
          <cell r="B210" t="str">
            <v xml:space="preserve">Latente Steuern auf das außerordentliche Ergebnis </v>
          </cell>
          <cell r="E210" t="str">
            <v>Deferred taxes on extraordinary results</v>
          </cell>
        </row>
        <row r="211">
          <cell r="A211">
            <v>381221</v>
          </cell>
          <cell r="B211" t="str">
            <v>Latenter Steuerertrag</v>
          </cell>
          <cell r="E211" t="str">
            <v>Deferred tax income</v>
          </cell>
        </row>
        <row r="212">
          <cell r="A212">
            <v>381222</v>
          </cell>
          <cell r="B212" t="str">
            <v>Latenter Steueraufwand</v>
          </cell>
          <cell r="E212" t="str">
            <v>Deferred tax expenses</v>
          </cell>
        </row>
        <row r="213">
          <cell r="A213">
            <v>382000</v>
          </cell>
          <cell r="B213" t="str">
            <v>(Sonstige Steuern - inaktiv)</v>
          </cell>
          <cell r="C213" t="str">
            <v>Sonstige Steuern sind unter den Funktionskosten zu erfassen (Angabe im Anhang erforderlich)</v>
          </cell>
          <cell r="E213" t="str">
            <v>(Other taxes - inactive)</v>
          </cell>
        </row>
        <row r="214">
          <cell r="A214">
            <v>389999</v>
          </cell>
          <cell r="B214" t="str">
            <v>Ergebnis der gewöhnlichen Geschäftstätigkeit (nach Steuern)</v>
          </cell>
          <cell r="C214" t="str">
            <v>GuV-Pflichtangabe nach IAS
(Pos.-Nr. 369999 - Pos.-Nr. 381100)</v>
          </cell>
          <cell r="D214" t="str">
            <v>IAS 1.75f und 8.10</v>
          </cell>
          <cell r="E214" t="str">
            <v>Results from ordinary business activities (after taxes)</v>
          </cell>
        </row>
        <row r="215">
          <cell r="A215">
            <v>391000</v>
          </cell>
          <cell r="B215" t="str">
            <v>Außerordentliches Ergebnis (nach Steuern)</v>
          </cell>
          <cell r="C215" t="str">
            <v>GuV-Pflichtangabe nach IAS
(Pos-Nr. 370000 - 381200)</v>
          </cell>
          <cell r="D215" t="str">
            <v>IAS 1.75g und 8.10</v>
          </cell>
          <cell r="E215" t="str">
            <v>Extraordinary net income (after taxes)</v>
          </cell>
        </row>
        <row r="216">
          <cell r="A216">
            <v>392000</v>
          </cell>
          <cell r="B216" t="str">
            <v>Überschuss/Fehlbetrag vor Gewinnabführung bzw. Verlustübernahme</v>
          </cell>
          <cell r="C216" t="str">
            <v>(Pos.-Nr. 369999+ 370000 - 380000)</v>
          </cell>
          <cell r="E216" t="str">
            <v xml:space="preserve">Net income (loss) before profit/loss transfer </v>
          </cell>
        </row>
        <row r="217">
          <cell r="A217">
            <v>393000</v>
          </cell>
          <cell r="B217" t="str">
            <v>Erträge aus Verlustübernahme</v>
          </cell>
          <cell r="E217" t="str">
            <v>Income from loss transfer</v>
          </cell>
        </row>
        <row r="218">
          <cell r="A218">
            <v>394000</v>
          </cell>
          <cell r="B218" t="str">
            <v>Aufgrund einer Gewinngemeinschaft, eines Gewinnabführungs- oder eines Teilgewinnabführungsvertrages abgeführte Gewinne</v>
          </cell>
          <cell r="E218" t="str">
            <v>Profit transfer expenses from profit pooling, profit and partial-profit transfer agreement</v>
          </cell>
        </row>
        <row r="219">
          <cell r="A219">
            <v>395000</v>
          </cell>
          <cell r="B219" t="str">
            <v>Jahresüberschuss/-fehlbetrag</v>
          </cell>
          <cell r="C219" t="str">
            <v>GuV-Pflichtangabe nach IAS</v>
          </cell>
          <cell r="D219" t="str">
            <v>IAS 1.75i</v>
          </cell>
          <cell r="E219" t="str">
            <v>Net profit/loss for the year</v>
          </cell>
        </row>
        <row r="220">
          <cell r="A220">
            <v>396000</v>
          </cell>
          <cell r="B220" t="str">
            <v>Anderen Gesellschaftern zustehendes Ergebnis</v>
          </cell>
          <cell r="C220" t="str">
            <v>GuV-Pflichtangabe nach IAS</v>
          </cell>
          <cell r="D220" t="str">
            <v>IAS 1.75h und 27.26</v>
          </cell>
          <cell r="E220" t="str">
            <v>Income (loss) appplicable to minority interests</v>
          </cell>
        </row>
        <row r="221">
          <cell r="A221">
            <v>396100</v>
          </cell>
          <cell r="B221" t="str">
            <v>Anderen Gesellschaftern zustehender Gewinn</v>
          </cell>
          <cell r="C221" t="str">
            <v xml:space="preserve"> </v>
          </cell>
          <cell r="D221" t="str">
            <v xml:space="preserve"> </v>
          </cell>
          <cell r="E221" t="str">
            <v>Income applicable to minority interests</v>
          </cell>
        </row>
        <row r="222">
          <cell r="A222">
            <v>396200</v>
          </cell>
          <cell r="B222" t="str">
            <v>Auf andere Gesellschafter entfallender Verlust</v>
          </cell>
          <cell r="D222" t="str">
            <v xml:space="preserve"> </v>
          </cell>
          <cell r="E222" t="str">
            <v>Loss applicable to minority interests</v>
          </cell>
        </row>
        <row r="223">
          <cell r="A223">
            <v>399999</v>
          </cell>
          <cell r="B223" t="str">
            <v>Konzernüberschuss/-fehlbetrag</v>
          </cell>
          <cell r="C223" t="str">
            <v>GuV-Pflichtangabe nach IAS</v>
          </cell>
          <cell r="D223" t="str">
            <v>IAS 1.75i</v>
          </cell>
          <cell r="E223" t="str">
            <v>Net income (loss) of the group</v>
          </cell>
        </row>
        <row r="224">
          <cell r="A224">
            <v>500000</v>
          </cell>
          <cell r="B224" t="str">
            <v>ANHANG (HGB)</v>
          </cell>
          <cell r="E224" t="str">
            <v>NOTES (HGB)</v>
          </cell>
        </row>
        <row r="225">
          <cell r="A225">
            <v>560000</v>
          </cell>
          <cell r="B225" t="str">
            <v>GEWINN- und VERLUSTRECHNUNG (HGB)</v>
          </cell>
          <cell r="E225" t="str">
            <v>INCOME STATEMENT (HGB)</v>
          </cell>
        </row>
        <row r="226">
          <cell r="A226">
            <v>561000</v>
          </cell>
          <cell r="B226" t="str">
            <v>Umsatzaufteilung nach Regionen weltweit</v>
          </cell>
          <cell r="C226" t="str">
            <v>Angabepflicht nach § 285 Nr. 4 HGB</v>
          </cell>
          <cell r="E226" t="str">
            <v>Segmentation of net revenue of the group by region</v>
          </cell>
        </row>
        <row r="227">
          <cell r="A227">
            <v>561100</v>
          </cell>
          <cell r="B227" t="str">
            <v>Deutschland</v>
          </cell>
          <cell r="C227" t="str">
            <v>Aufriss nach Tätigkeiten entspricht Pos. Nr. 301000-308000 in der GuV</v>
          </cell>
          <cell r="E227" t="str">
            <v>Germany</v>
          </cell>
        </row>
        <row r="228">
          <cell r="A228">
            <v>561200</v>
          </cell>
          <cell r="B228" t="str">
            <v>EU-Länder ohne Deutschland</v>
          </cell>
          <cell r="E228" t="str">
            <v>EU countries, excluding Germany</v>
          </cell>
        </row>
        <row r="229">
          <cell r="A229">
            <v>561300</v>
          </cell>
          <cell r="B229" t="str">
            <v>Sonstiges Europa</v>
          </cell>
          <cell r="E229" t="str">
            <v>Rest of Europe</v>
          </cell>
        </row>
        <row r="230">
          <cell r="A230">
            <v>561400</v>
          </cell>
          <cell r="B230" t="str">
            <v>Mittel- und Südamerika</v>
          </cell>
          <cell r="E230" t="str">
            <v>Central and South America</v>
          </cell>
        </row>
        <row r="231">
          <cell r="A231">
            <v>561500</v>
          </cell>
          <cell r="B231" t="str">
            <v>Nordamerika</v>
          </cell>
          <cell r="E231" t="str">
            <v>North America</v>
          </cell>
        </row>
        <row r="232">
          <cell r="A232">
            <v>561600</v>
          </cell>
          <cell r="B232" t="str">
            <v>Naher und Mittlerer Osten</v>
          </cell>
          <cell r="E232" t="str">
            <v>Near and Middle East</v>
          </cell>
        </row>
        <row r="233">
          <cell r="A233">
            <v>561700</v>
          </cell>
          <cell r="B233" t="str">
            <v>Fernost</v>
          </cell>
          <cell r="E233" t="str">
            <v>Far East</v>
          </cell>
        </row>
        <row r="234">
          <cell r="A234">
            <v>561800</v>
          </cell>
          <cell r="B234" t="str">
            <v>Ozeanien</v>
          </cell>
          <cell r="E234" t="str">
            <v>Oceania</v>
          </cell>
        </row>
        <row r="235">
          <cell r="A235">
            <v>561900</v>
          </cell>
          <cell r="B235" t="str">
            <v>Afrika</v>
          </cell>
          <cell r="E235" t="str">
            <v>Africa</v>
          </cell>
        </row>
        <row r="236">
          <cell r="A236">
            <v>562000</v>
          </cell>
          <cell r="B236" t="str">
            <v>Materialaufwand</v>
          </cell>
          <cell r="C236" t="str">
            <v>Angabepflicht nach § 285 Nr. 8 a) HGB</v>
          </cell>
          <cell r="E236" t="str">
            <v>Goods and services purchased</v>
          </cell>
        </row>
        <row r="237">
          <cell r="A237">
            <v>562100</v>
          </cell>
          <cell r="B237" t="str">
            <v>Aufwendungen für Roh-, Hilfs- und Betriebsstoffe und für bezogene Waren</v>
          </cell>
          <cell r="E237" t="str">
            <v>Cost of raw material and supplies and purchased goods</v>
          </cell>
        </row>
        <row r="238">
          <cell r="A238">
            <v>562110</v>
          </cell>
          <cell r="B238" t="str">
            <v xml:space="preserve">Aufwendungen für Roh-, Hilfs- und Betriebsstoffe </v>
          </cell>
          <cell r="E238" t="str">
            <v>Cost of raw material and supplies</v>
          </cell>
        </row>
        <row r="239">
          <cell r="A239">
            <v>562120</v>
          </cell>
          <cell r="B239" t="str">
            <v>Aufwendungen für bezogene Waren</v>
          </cell>
          <cell r="E239" t="str">
            <v>Cost of purchased goods</v>
          </cell>
        </row>
        <row r="240">
          <cell r="A240">
            <v>562200</v>
          </cell>
          <cell r="B240" t="str">
            <v>Aufwendungen für bezogene Leistungen</v>
          </cell>
          <cell r="E240" t="str">
            <v>Cost of purchased services</v>
          </cell>
        </row>
        <row r="241">
          <cell r="A241">
            <v>562210</v>
          </cell>
          <cell r="B241" t="str">
            <v>Aufwendungen für den Bezug von Telekommunikationsleistungen (Inland)</v>
          </cell>
          <cell r="E241" t="str">
            <v>Cost of purchased telecommunication services (domestic)</v>
          </cell>
        </row>
        <row r="242">
          <cell r="A242">
            <v>562220</v>
          </cell>
          <cell r="B242" t="str">
            <v>Aufwendungen für den Bezug von Telekommunikationsleistungen (Ausland)</v>
          </cell>
          <cell r="E242" t="str">
            <v>Cost of purchased telecommunication services (international)</v>
          </cell>
        </row>
        <row r="243">
          <cell r="A243">
            <v>562230</v>
          </cell>
          <cell r="B243" t="str">
            <v>Aufwendungen für übrige bezogene Leistungen</v>
          </cell>
          <cell r="E243" t="str">
            <v>Cost of other purchased services</v>
          </cell>
        </row>
        <row r="244">
          <cell r="A244">
            <v>563000</v>
          </cell>
          <cell r="B244" t="str">
            <v>Personalaufwand</v>
          </cell>
          <cell r="C244" t="str">
            <v>Angabepflicht nach § 285 Nr. 8 b) HGB</v>
          </cell>
          <cell r="E244" t="str">
            <v>Personnel costs</v>
          </cell>
        </row>
        <row r="245">
          <cell r="A245">
            <v>563100</v>
          </cell>
          <cell r="B245" t="str">
            <v>Löhne und Gehälter</v>
          </cell>
          <cell r="E245" t="str">
            <v>Wages and salaries</v>
          </cell>
        </row>
        <row r="246">
          <cell r="A246">
            <v>563110</v>
          </cell>
          <cell r="B246" t="str">
            <v>Beamtenbezüge</v>
          </cell>
          <cell r="E246" t="str">
            <v>Emoluments to civil servants</v>
          </cell>
        </row>
        <row r="247">
          <cell r="A247">
            <v>563120</v>
          </cell>
          <cell r="B247" t="str">
            <v>Angestelltenvergütung</v>
          </cell>
          <cell r="E247" t="str">
            <v>Remuneration to salaried employees</v>
          </cell>
        </row>
        <row r="248">
          <cell r="A248">
            <v>563130</v>
          </cell>
          <cell r="B248" t="str">
            <v>Löhne</v>
          </cell>
          <cell r="E248" t="str">
            <v>Wages to workers</v>
          </cell>
        </row>
        <row r="249">
          <cell r="A249">
            <v>563140</v>
          </cell>
          <cell r="B249" t="str">
            <v>Ausbildungsvergütung</v>
          </cell>
          <cell r="E249" t="str">
            <v>Compensation for trainees</v>
          </cell>
        </row>
        <row r="250">
          <cell r="A250">
            <v>563150</v>
          </cell>
          <cell r="B250" t="str">
            <v>Aufwand im Zusammenhang mit Aktienoptionsprogrammen</v>
          </cell>
          <cell r="E250" t="str">
            <v>Expenses related to stock option programms</v>
          </cell>
        </row>
        <row r="251">
          <cell r="A251">
            <v>563160</v>
          </cell>
          <cell r="B251" t="str">
            <v>Übrige Lohn- und Gehaltsaufwendungen</v>
          </cell>
          <cell r="E251" t="str">
            <v>Other expenses related to wages and salaries</v>
          </cell>
        </row>
        <row r="252">
          <cell r="A252">
            <v>563200</v>
          </cell>
          <cell r="B252" t="str">
            <v>Soziale Abgaben und Aufwendungen für Altersversorgung und Unterstützung</v>
          </cell>
          <cell r="E252" t="str">
            <v>Social security contributions, expenses for pension plans and benefits</v>
          </cell>
        </row>
        <row r="253">
          <cell r="A253">
            <v>563210</v>
          </cell>
          <cell r="B253" t="str">
            <v xml:space="preserve">Soziale Abgaben </v>
          </cell>
          <cell r="E253" t="str">
            <v>Social security contributions</v>
          </cell>
        </row>
        <row r="254">
          <cell r="A254">
            <v>563220</v>
          </cell>
          <cell r="B254" t="str">
            <v>Aufwendungen für Altersversorgung</v>
          </cell>
          <cell r="E254" t="str">
            <v>Pension costs</v>
          </cell>
        </row>
        <row r="255">
          <cell r="A255">
            <v>563230</v>
          </cell>
          <cell r="B255" t="str">
            <v>Zuführung zu Pensionsrückstellungen</v>
          </cell>
          <cell r="E255" t="str">
            <v>Addition to pension accruals</v>
          </cell>
        </row>
        <row r="256">
          <cell r="A256">
            <v>563240</v>
          </cell>
          <cell r="B256" t="str">
            <v>Sonstige Aufwendungen für Altersversorgung</v>
          </cell>
          <cell r="E256" t="str">
            <v>Other pension costs</v>
          </cell>
        </row>
        <row r="257">
          <cell r="A257">
            <v>563250</v>
          </cell>
          <cell r="B257" t="str">
            <v>Aufwendungen für Unterstützung</v>
          </cell>
          <cell r="E257" t="str">
            <v>Expenses for benefits</v>
          </cell>
        </row>
        <row r="258">
          <cell r="A258">
            <v>564000</v>
          </cell>
          <cell r="B258" t="str">
            <v>Abschreibungen auf Gegenstände des Umlaufvermögens</v>
          </cell>
          <cell r="E258" t="str">
            <v>Write-downs on current assets</v>
          </cell>
        </row>
        <row r="259">
          <cell r="A259">
            <v>564100</v>
          </cell>
          <cell r="B259" t="str">
            <v>Abschreibungen auf Wertpapiere des Umlaufvermögens</v>
          </cell>
          <cell r="E259" t="str">
            <v>Write-downs on marketable securities and notes</v>
          </cell>
        </row>
        <row r="260">
          <cell r="A260">
            <v>564110</v>
          </cell>
          <cell r="B260" t="str">
            <v>Abschreibungen auf Wertpapiere des Umlaufvermögens zur Vermeidung künftiger Wertschwankungen</v>
          </cell>
          <cell r="E260" t="str">
            <v>Write-downs on marketable securities and notes to offset anticipated fluctuations in value</v>
          </cell>
        </row>
        <row r="261">
          <cell r="A261">
            <v>564120</v>
          </cell>
          <cell r="B261" t="str">
            <v>Sonstige Abschreibungen auf Wertpapiere des Umlaufvermögen</v>
          </cell>
          <cell r="E261" t="str">
            <v>Other write-downs on marketable securities and notes</v>
          </cell>
        </row>
        <row r="262">
          <cell r="A262">
            <v>564200</v>
          </cell>
          <cell r="B262" t="str">
            <v>Abschreibungen auf sonstige Gegenstände des Umlaufvermögens</v>
          </cell>
          <cell r="E262" t="str">
            <v>Write-downs on other current assets</v>
          </cell>
        </row>
        <row r="263">
          <cell r="A263">
            <v>564210</v>
          </cell>
          <cell r="B263" t="str">
            <v>Abschreibungen auf sonstige Gegenstände des Umlaufvermögens  zur Vermeidung künftiger Wertschwankungen</v>
          </cell>
          <cell r="E263" t="str">
            <v>Write-downs on other current assets to offset anticipated fluctuations in value</v>
          </cell>
        </row>
        <row r="264">
          <cell r="A264">
            <v>564220</v>
          </cell>
          <cell r="B264" t="str">
            <v>Sonstige Abschreibungen auf sonstige Gegenstände des Umlaufvermögens</v>
          </cell>
          <cell r="E264" t="str">
            <v>Other write-downs on other current assets</v>
          </cell>
        </row>
        <row r="265">
          <cell r="A265">
            <v>565000</v>
          </cell>
          <cell r="B265" t="str">
            <v xml:space="preserve">Sonstige Steuern </v>
          </cell>
          <cell r="E265" t="str">
            <v>Other taxes</v>
          </cell>
        </row>
        <row r="266">
          <cell r="A266">
            <v>565100</v>
          </cell>
          <cell r="B266" t="str">
            <v>Vermögensteuer</v>
          </cell>
          <cell r="E266" t="str">
            <v>Property tax</v>
          </cell>
        </row>
        <row r="267">
          <cell r="A267">
            <v>565200</v>
          </cell>
          <cell r="B267" t="str">
            <v xml:space="preserve">Grundsteuer </v>
          </cell>
          <cell r="E267" t="str">
            <v>Real estate tax</v>
          </cell>
        </row>
        <row r="268">
          <cell r="A268">
            <v>565300</v>
          </cell>
          <cell r="B268" t="str">
            <v>Umsatzsteuer</v>
          </cell>
          <cell r="E268" t="str">
            <v>VAT (value added tax)</v>
          </cell>
        </row>
        <row r="269">
          <cell r="A269">
            <v>565400</v>
          </cell>
          <cell r="B269" t="str">
            <v>Kfz-Steuer</v>
          </cell>
          <cell r="E269" t="str">
            <v>Motor vehicle tax</v>
          </cell>
        </row>
        <row r="270">
          <cell r="A270">
            <v>565500</v>
          </cell>
          <cell r="B270" t="str">
            <v>Lohnsteuer</v>
          </cell>
          <cell r="E270" t="str">
            <v>Income tax on wages and salaries</v>
          </cell>
        </row>
        <row r="271">
          <cell r="A271">
            <v>565600</v>
          </cell>
          <cell r="B271" t="str">
            <v>Übrige sonstige Steuern (z.B. Versicherungssteuer, Einfuhrabgaben)</v>
          </cell>
          <cell r="E271" t="str">
            <v>Miscellaneous other taxes (incl. Insurance tax, import duties)</v>
          </cell>
        </row>
        <row r="272">
          <cell r="A272">
            <v>566000</v>
          </cell>
          <cell r="B272" t="str">
            <v>Forschungs- und Entwicklungsaufwand (gesamt)</v>
          </cell>
          <cell r="E272" t="str">
            <v>Research &amp; Development expenses (in total)</v>
          </cell>
        </row>
        <row r="273">
          <cell r="A273">
            <v>567000</v>
          </cell>
          <cell r="B273" t="str">
            <v>Kursdifferenz (GuV) statistisch für 5er-Positionen</v>
          </cell>
          <cell r="E273" t="str">
            <v>Translation differences applicable to 5xx items</v>
          </cell>
        </row>
      </sheetData>
      <sheetData sheetId="2" refreshError="1"/>
      <sheetData sheetId="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slovni"/>
      <sheetName val="RDG"/>
      <sheetName val="realizirani"/>
      <sheetName val="nerealizirani"/>
      <sheetName val="AKTIVA"/>
      <sheetName val="PASIVA"/>
      <sheetName val="starosna struktura"/>
      <sheetName val="sp1_vrste"/>
      <sheetName val="sp1_rizici"/>
      <sheetName val="sp7"/>
      <sheetName val="sp8"/>
      <sheetName val="sp81"/>
      <sheetName val="sp10"/>
      <sheetName val="sp13"/>
      <sheetName val="GS - Z"/>
      <sheetName val="GSDO"/>
      <sheetName val="POM"/>
      <sheetName val="GSP"/>
      <sheetName val="GSS"/>
      <sheetName val="ZO"/>
      <sheetName val="GS - N"/>
      <sheetName val="AK ZO"/>
      <sheetName val="AK NO"/>
      <sheetName val="IK ZO"/>
      <sheetName val="IK NO"/>
      <sheetName val="pu1"/>
      <sheetName val="pu2"/>
      <sheetName val="pu3"/>
      <sheetName val="pu1re"/>
      <sheetName val="analitika"/>
      <sheetName val="kontrola"/>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A20"/>
      <sheetName val="A21"/>
      <sheetName val="A22"/>
      <sheetName val="A23"/>
      <sheetName val="analitika pu3"/>
      <sheetName val="analitika pu1 re"/>
      <sheetName val="IUMP"/>
      <sheetName val="obrazlozenja"/>
    </sheetNames>
    <sheetDataSet>
      <sheetData sheetId="0" refreshError="1">
        <row r="5">
          <cell r="B5" t="str">
            <v xml:space="preserve">naziv društva </v>
          </cell>
        </row>
        <row r="7">
          <cell r="B7" t="str">
            <v>31.03.2010.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slovni"/>
      <sheetName val="RDG"/>
      <sheetName val="TEH_obvezna"/>
      <sheetName val="TEH_vrste"/>
      <sheetName val="TEH_vrste_ZO"/>
      <sheetName val="AKTIVA"/>
      <sheetName val="PASIVA"/>
      <sheetName val="starosna struktura"/>
      <sheetName val="sp1_vrste"/>
      <sheetName val="sp1_rizici"/>
      <sheetName val="sp2"/>
      <sheetName val="sp3"/>
      <sheetName val="sp4"/>
      <sheetName val="sp5"/>
      <sheetName val="sp6"/>
      <sheetName val="sp7"/>
      <sheetName val="sp8"/>
      <sheetName val="sp81"/>
      <sheetName val="sp9"/>
      <sheetName val="sp10"/>
      <sheetName val="sp11"/>
      <sheetName val="sp12"/>
      <sheetName val="sp13"/>
      <sheetName val="sp14"/>
      <sheetName val="sp15"/>
      <sheetName val="sp16"/>
      <sheetName val="sp17"/>
      <sheetName val="sp18"/>
      <sheetName val="sp191"/>
      <sheetName val="sp192"/>
      <sheetName val="sp201"/>
      <sheetName val="sp202"/>
      <sheetName val="sp211"/>
      <sheetName val="sp212"/>
      <sheetName val="sp221"/>
      <sheetName val="sp222"/>
      <sheetName val="sp23"/>
      <sheetName val="sp24"/>
      <sheetName val="sp251_01"/>
      <sheetName val="sp252_01"/>
      <sheetName val="sp251_1001"/>
      <sheetName val="sp252_1001"/>
      <sheetName val="sp251"/>
      <sheetName val="sp252"/>
      <sheetName val="GS - Z"/>
      <sheetName val="GSDO"/>
      <sheetName val="POM"/>
      <sheetName val="GSP"/>
      <sheetName val="GSS"/>
      <sheetName val="ZO"/>
      <sheetName val="GS - N"/>
      <sheetName val="AK ZO"/>
      <sheetName val="AK NO"/>
      <sheetName val="IK ZO"/>
      <sheetName val="IK NO"/>
      <sheetName val="pu1"/>
      <sheetName val="pu2"/>
      <sheetName val="pu3"/>
      <sheetName val="analitika pu1"/>
      <sheetName val="analitika pu2"/>
      <sheetName val="analitika pu3"/>
      <sheetName val="likv"/>
    </sheetNames>
    <sheetDataSet>
      <sheetData sheetId="0" refreshError="1">
        <row r="5">
          <cell r="E5" t="str">
            <v>15.3.2009.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fbau"/>
      <sheetName val="Vorgehensweise"/>
      <sheetName val="Projektdaten"/>
      <sheetName val="WIRE"/>
      <sheetName val="Invest_Gesamt"/>
      <sheetName val="Invest_Ausgaben"/>
      <sheetName val="Invest_Einsparungen"/>
      <sheetName val="Nutzen_Kosten"/>
      <sheetName val="Kosten"/>
      <sheetName val="Nutzen"/>
      <sheetName val="AfA_Gesamt"/>
      <sheetName val="AfA_Ausgaben"/>
      <sheetName val="AfA_Einsparungen"/>
      <sheetName val="Steuerung"/>
    </sheetNames>
    <sheetDataSet>
      <sheetData sheetId="0" refreshError="1"/>
      <sheetData sheetId="1" refreshError="1"/>
      <sheetData sheetId="2" refreshError="1">
        <row r="16">
          <cell r="D16">
            <v>4</v>
          </cell>
        </row>
      </sheetData>
      <sheetData sheetId="3" refreshError="1">
        <row r="51">
          <cell r="D51">
            <v>0.1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Scenarios"/>
      <sheetName val="Macro"/>
      <sheetName val="Sales"/>
      <sheetName val="Costs"/>
      <sheetName val="Energy Unit Costs&amp; Total Bi"/>
      <sheetName val="P&amp;L"/>
      <sheetName val="Employees"/>
      <sheetName val="WC"/>
      <sheetName val="BS"/>
      <sheetName val="Movement long-term loans E&amp;Y"/>
      <sheetName val="CF"/>
      <sheetName val="Capex"/>
      <sheetName val="Details Capex"/>
      <sheetName val="Valuation"/>
      <sheetName val="DO NOT PRINT --&gt;&gt;"/>
      <sheetName val="Document F0060 Mat Costs 1-6 01"/>
      <sheetName val="Mgmt Forecast 2001"/>
      <sheetName val="P&amp;L Statutory (further details)"/>
      <sheetName val="Pricelist Sept 2001"/>
      <sheetName val="P&amp;L Audit Report 99 00"/>
      <sheetName val="Production cost 1-6 2001"/>
      <sheetName val="Production &amp; Realisation of Cem"/>
      <sheetName val="Doc FOO59 unit costs "/>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BILE Market"/>
      <sheetName val="GSM Market &amp;  TNS"/>
      <sheetName val="Churn"/>
      <sheetName val="Market net adds"/>
      <sheetName val="Market gross adds"/>
      <sheetName val="Tariff models postpaid"/>
      <sheetName val="Tariff models prepaid"/>
      <sheetName val="GPRS MMS WLAN"/>
      <sheetName val="M-PAY"/>
      <sheetName val="UMTS"/>
      <sheetName val="activ"/>
      <sheetName val="trend"/>
      <sheetName val="classic"/>
      <sheetName val="pro"/>
      <sheetName val="data"/>
      <sheetName val="budget"/>
      <sheetName val="checking tarifs totals"/>
      <sheetName val="cronet"/>
      <sheetName val="vpn"/>
      <sheetName val="simpa"/>
      <sheetName val="mobitel"/>
      <sheetName val="checking revenues"/>
      <sheetName val="visitors"/>
      <sheetName val="other"/>
      <sheetName val="mobile revenues"/>
      <sheetName val="htm employees"/>
      <sheetName val="mobile minutes "/>
      <sheetName val="IC minutes"/>
      <sheetName val="IC prices"/>
      <sheetName val="IC total"/>
      <sheetName val="ARPU_monthly"/>
      <sheetName val="ARPU_ytd"/>
      <sheetName val="calc_retention"/>
      <sheetName val="HW revenues postpaid old"/>
      <sheetName val="HW revenues postpaid"/>
      <sheetName val="HW revenues prepaid"/>
      <sheetName val="HW costs"/>
      <sheetName val="HW costs new"/>
      <sheetName val="SAC,CRC"/>
      <sheetName val="SAC,CRC OK"/>
      <sheetName val="opex"/>
      <sheetName val="opex Funct"/>
      <sheetName val="opex COO"/>
      <sheetName val="opex CFO"/>
      <sheetName val="opex CMO"/>
      <sheetName val="opex CSO"/>
      <sheetName val="opex CTO"/>
      <sheetName val="opex CHRO"/>
      <sheetName val="opex infl"/>
      <sheetName val="opex Funct infl"/>
      <sheetName val="opex COO infl"/>
      <sheetName val="opex CFO infl"/>
      <sheetName val="opex CMO infl"/>
      <sheetName val="opex CSO infl"/>
      <sheetName val="opex CTO infl"/>
      <sheetName val="opex CHRO infl"/>
      <sheetName val="headcount"/>
      <sheetName val="headcount 2"/>
      <sheetName val="expats"/>
      <sheetName val="bonus"/>
      <sheetName val="alokacija"/>
      <sheetName val="sla estimation"/>
      <sheetName val="rev comp"/>
      <sheetName val="P&amp;L"/>
      <sheetName val="P&amp;L old"/>
      <sheetName val="P&amp;L for HT"/>
      <sheetName val="P&amp;L IKOS"/>
      <sheetName val="Balance "/>
      <sheetName val="capex&amp;dep"/>
      <sheetName val="capex usporedba"/>
      <sheetName val="bs assump"/>
      <sheetName val="details for BS"/>
      <sheetName val="Notes all"/>
      <sheetName val="Notes "/>
      <sheetName val="cfs new"/>
      <sheetName val="FCF_division_HRK"/>
      <sheetName val="Free Cash Flow (Operating)"/>
      <sheetName val="EVA-plan"/>
      <sheetName val="OWC"/>
      <sheetName val="arpu for graph"/>
      <sheetName val="Mobile KPI new"/>
      <sheetName val="Sheet1"/>
      <sheetName val="MOU"/>
      <sheetName val="Sponsorships and donations"/>
      <sheetName val="advertising"/>
      <sheetName val="Input"/>
      <sheetName val="calc_DR_p3"/>
      <sheetName val="P&amp;L SAB"/>
      <sheetName val="P&amp;L IKOS SAB"/>
      <sheetName val="Balance  SAB"/>
      <sheetName val="Notes all SAB"/>
      <sheetName val="cfs new SAB"/>
      <sheetName val="FCF_division_HRK SAB"/>
      <sheetName val="Free Cash Flow (Operating) SAB"/>
      <sheetName val="EVA-plan SAB"/>
      <sheetName val="OWC SAB"/>
      <sheetName val="partner split"/>
      <sheetName val="Monthly"/>
      <sheetName val="bs"/>
      <sheetName val="notes"/>
      <sheetName val="smanjenje troškov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r Korrektur"/>
      <sheetName val="Zusammenstellung vor Korrektur"/>
      <sheetName val="Korrekturen"/>
      <sheetName val="EurotoolsXRates"/>
      <sheetName val="Korrektur Verrechnung Telekom"/>
      <sheetName val="Korrektur Verrechnung TMO"/>
      <sheetName val="Ertragsteuern"/>
      <sheetName val="Zinsaufwendungen"/>
      <sheetName val="Zinserträge"/>
      <sheetName val="CF nach Korrektur mit Verr.kten"/>
      <sheetName val="Darstellung Cash-Flow neu"/>
      <sheetName val="Cash-Flow ohne Verr. DTAG,TMO"/>
      <sheetName val="Kontrolle Bewegungsbilanz"/>
    </sheetNames>
    <sheetDataSet>
      <sheetData sheetId="0" refreshError="1"/>
      <sheetData sheetId="1" refreshError="1"/>
      <sheetData sheetId="2" refreshError="1"/>
      <sheetData sheetId="3" refreshError="1">
        <row r="9">
          <cell r="B9">
            <v>0.16818792646151104</v>
          </cell>
        </row>
        <row r="10">
          <cell r="B10">
            <v>0.15244901723741039</v>
          </cell>
        </row>
        <row r="11">
          <cell r="B11">
            <v>1.2697380784291816</v>
          </cell>
        </row>
        <row r="12">
          <cell r="B12">
            <v>5.1645689908948644E-4</v>
          </cell>
        </row>
        <row r="13">
          <cell r="B13">
            <v>2.4789352477323941E-2</v>
          </cell>
        </row>
        <row r="14">
          <cell r="A14">
            <v>2.2037100000000001</v>
          </cell>
        </row>
        <row r="15">
          <cell r="A15">
            <v>200.482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kos p_l"/>
      <sheetName val="konzern p_l"/>
      <sheetName val="konzern 13_01_03"/>
      <sheetName val="all"/>
      <sheetName val="Tabelle2"/>
    </sheetNames>
    <sheetDataSet>
      <sheetData sheetId="0" refreshError="1"/>
      <sheetData sheetId="1" refreshError="1"/>
      <sheetData sheetId="2" refreshError="1"/>
      <sheetData sheetId="3" refreshError="1"/>
      <sheetData sheetId="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CF-Input"/>
      <sheetName val="DCF-Calculation"/>
      <sheetName val="Tabelle1"/>
      <sheetName val="Tabelle2"/>
    </sheetNames>
    <sheetDataSet>
      <sheetData sheetId="0" refreshError="1">
        <row r="3">
          <cell r="C3" t="str">
            <v>Jan</v>
          </cell>
          <cell r="D3" t="str">
            <v>Feb</v>
          </cell>
          <cell r="E3" t="str">
            <v>Mrz</v>
          </cell>
          <cell r="F3" t="str">
            <v>Apr</v>
          </cell>
          <cell r="G3" t="str">
            <v>Mai</v>
          </cell>
          <cell r="H3" t="str">
            <v>Jun</v>
          </cell>
          <cell r="I3" t="str">
            <v>Jul</v>
          </cell>
          <cell r="J3" t="str">
            <v>Aug</v>
          </cell>
          <cell r="K3" t="str">
            <v>Sep</v>
          </cell>
          <cell r="L3" t="str">
            <v>Okt</v>
          </cell>
          <cell r="M3" t="str">
            <v>Nov</v>
          </cell>
          <cell r="N3" t="str">
            <v>Dez</v>
          </cell>
        </row>
        <row r="4">
          <cell r="C4">
            <v>1</v>
          </cell>
          <cell r="D4">
            <v>2</v>
          </cell>
          <cell r="E4">
            <v>3</v>
          </cell>
          <cell r="F4">
            <v>4</v>
          </cell>
          <cell r="G4">
            <v>5</v>
          </cell>
          <cell r="H4">
            <v>6</v>
          </cell>
          <cell r="I4">
            <v>7</v>
          </cell>
          <cell r="J4">
            <v>8</v>
          </cell>
          <cell r="K4">
            <v>9</v>
          </cell>
          <cell r="L4">
            <v>10</v>
          </cell>
          <cell r="M4">
            <v>11</v>
          </cell>
          <cell r="N4">
            <v>12</v>
          </cell>
        </row>
        <row r="14">
          <cell r="K14" t="str">
            <v>Jan</v>
          </cell>
          <cell r="L14">
            <v>2002</v>
          </cell>
        </row>
        <row r="15">
          <cell r="K15" t="str">
            <v>Dez</v>
          </cell>
          <cell r="L15">
            <v>2006</v>
          </cell>
        </row>
      </sheetData>
      <sheetData sheetId="1" refreshError="1">
        <row r="31">
          <cell r="G31">
            <v>3749.3855266908363</v>
          </cell>
        </row>
        <row r="34">
          <cell r="G34">
            <v>-6000</v>
          </cell>
        </row>
        <row r="41">
          <cell r="G41" t="str">
            <v>n. a.</v>
          </cell>
        </row>
        <row r="43">
          <cell r="G43">
            <v>-5293.6089114389988</v>
          </cell>
        </row>
        <row r="54">
          <cell r="G54">
            <v>9545.491431594899</v>
          </cell>
        </row>
        <row r="57">
          <cell r="G57">
            <v>-0.11073732815470529</v>
          </cell>
        </row>
        <row r="58">
          <cell r="G58">
            <v>0.40395440785194259</v>
          </cell>
        </row>
        <row r="59">
          <cell r="G59">
            <v>5.5403241459334991</v>
          </cell>
        </row>
        <row r="70">
          <cell r="G70">
            <v>0.02</v>
          </cell>
        </row>
        <row r="71">
          <cell r="G71">
            <v>7.8299999999999995E-2</v>
          </cell>
        </row>
        <row r="72">
          <cell r="G72">
            <v>2</v>
          </cell>
        </row>
      </sheetData>
      <sheetData sheetId="2"/>
      <sheetData sheetId="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tiy Stake of EBRD"/>
      <sheetName val="Charts"/>
      <sheetName val="Transaction Multiples"/>
      <sheetName val="Trading Multiples"/>
      <sheetName val="USD Inputs Trading Multiples"/>
      <sheetName val="Raw Inputs Trading Multiples"/>
      <sheetName val="Bond Yields"/>
      <sheetName val="Beta"/>
      <sheetName val="M&amp;A non-europe"/>
      <sheetName val="M&amp;A europe"/>
    </sheetNames>
    <sheetDataSet>
      <sheetData sheetId="0">
        <row r="6">
          <cell r="C6">
            <v>0.79688322628198383</v>
          </cell>
        </row>
      </sheetData>
      <sheetData sheetId="1"/>
      <sheetData sheetId="2"/>
      <sheetData sheetId="3"/>
      <sheetData sheetId="4"/>
      <sheetData sheetId="5"/>
      <sheetData sheetId="6"/>
      <sheetData sheetId="7"/>
      <sheetData sheetId="8"/>
      <sheetData sheetId="9"/>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isclaimer"/>
      <sheetName val="Scenario"/>
      <sheetName val="Sensitivities"/>
      <sheetName val="BS"/>
      <sheetName val="PL"/>
      <sheetName val="PL keyfigures"/>
      <sheetName val="CF"/>
      <sheetName val="Valuation"/>
      <sheetName val="Shareholders Funds"/>
      <sheetName val="Assumptions"/>
      <sheetName val="Sales"/>
      <sheetName val="Costs"/>
      <sheetName val="Employees"/>
      <sheetName val="S, G &amp; A"/>
      <sheetName val="Capex"/>
      <sheetName val="Capex TWO"/>
      <sheetName val="LAST  PAGE"/>
      <sheetName val="Analysis"/>
      <sheetName val="Charts"/>
    </sheetNames>
    <sheetDataSet>
      <sheetData sheetId="0"/>
      <sheetData sheetId="1"/>
      <sheetData sheetId="2">
        <row r="7">
          <cell r="G7">
            <v>0.79688322628198383</v>
          </cell>
        </row>
        <row r="12">
          <cell r="G12">
            <v>0</v>
          </cell>
        </row>
      </sheetData>
      <sheetData sheetId="3"/>
      <sheetData sheetId="4"/>
      <sheetData sheetId="5"/>
      <sheetData sheetId="6" refreshError="1"/>
      <sheetData sheetId="7"/>
      <sheetData sheetId="8"/>
      <sheetData sheetId="9"/>
      <sheetData sheetId="10">
        <row r="23">
          <cell r="B23">
            <v>0.38</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oC_NatCo"/>
      <sheetName val="InComeStmt"/>
      <sheetName val="BalanceSheet"/>
      <sheetName val="KPIs"/>
      <sheetName val="Net Margin"/>
      <sheetName val="Appendix"/>
      <sheetName val="ExchangeRates"/>
      <sheetName val="DummyPage"/>
      <sheetName val="Control"/>
      <sheetName val="ToC_Group"/>
    </sheetNames>
    <sheetDataSet>
      <sheetData sheetId="0"/>
      <sheetData sheetId="1"/>
      <sheetData sheetId="2"/>
      <sheetData sheetId="3"/>
      <sheetData sheetId="4"/>
      <sheetData sheetId="5"/>
      <sheetData sheetId="6"/>
      <sheetData sheetId="7"/>
      <sheetData sheetId="8"/>
      <sheetData sheetId="9" refreshError="1">
        <row r="2">
          <cell r="B2" t="str">
            <v>0650</v>
          </cell>
          <cell r="C2" t="str">
            <v>T-Mobile USA</v>
          </cell>
          <cell r="D2" t="str">
            <v>_HB2</v>
          </cell>
          <cell r="F2" t="str">
            <v>9</v>
          </cell>
        </row>
        <row r="4">
          <cell r="B4" t="str">
            <v>0002</v>
          </cell>
          <cell r="C4" t="str">
            <v>T-Mobile Deutschland</v>
          </cell>
          <cell r="F4">
            <v>1</v>
          </cell>
          <cell r="G4" t="str">
            <v>January</v>
          </cell>
        </row>
        <row r="5">
          <cell r="B5" t="str">
            <v>0159</v>
          </cell>
          <cell r="C5" t="str">
            <v>T-Mobile Austria</v>
          </cell>
          <cell r="F5">
            <v>2</v>
          </cell>
          <cell r="G5" t="str">
            <v>February</v>
          </cell>
        </row>
        <row r="6">
          <cell r="B6" t="str">
            <v>0246</v>
          </cell>
          <cell r="C6" t="str">
            <v>T-Mobile Czech Republic</v>
          </cell>
          <cell r="F6">
            <v>3</v>
          </cell>
          <cell r="G6" t="str">
            <v>March</v>
          </cell>
        </row>
        <row r="7">
          <cell r="B7" t="str">
            <v>0471</v>
          </cell>
          <cell r="C7" t="str">
            <v>TMO UK Ltd.</v>
          </cell>
          <cell r="F7">
            <v>4</v>
          </cell>
          <cell r="G7" t="str">
            <v>April</v>
          </cell>
        </row>
        <row r="8">
          <cell r="B8" t="str">
            <v>0500</v>
          </cell>
          <cell r="C8" t="str">
            <v>T-Mobile UK</v>
          </cell>
          <cell r="F8">
            <v>5</v>
          </cell>
          <cell r="G8" t="str">
            <v>May</v>
          </cell>
        </row>
        <row r="9">
          <cell r="B9" t="str">
            <v>0550</v>
          </cell>
          <cell r="C9" t="str">
            <v>TMO KG</v>
          </cell>
          <cell r="F9">
            <v>6</v>
          </cell>
          <cell r="G9" t="str">
            <v>June</v>
          </cell>
        </row>
        <row r="10">
          <cell r="B10" t="str">
            <v>0606</v>
          </cell>
          <cell r="C10" t="str">
            <v>T-Mobile Netherlands</v>
          </cell>
          <cell r="F10">
            <v>7</v>
          </cell>
          <cell r="G10" t="str">
            <v>July</v>
          </cell>
        </row>
        <row r="11">
          <cell r="B11" t="str">
            <v>0650</v>
          </cell>
          <cell r="C11" t="str">
            <v>T-Mobile USA</v>
          </cell>
          <cell r="F11">
            <v>8</v>
          </cell>
          <cell r="G11" t="str">
            <v>August</v>
          </cell>
        </row>
        <row r="12">
          <cell r="B12" t="str">
            <v>0179</v>
          </cell>
          <cell r="C12" t="str">
            <v>PTC</v>
          </cell>
          <cell r="F12">
            <v>9</v>
          </cell>
          <cell r="G12" t="str">
            <v>September</v>
          </cell>
        </row>
        <row r="13">
          <cell r="F13">
            <v>10</v>
          </cell>
          <cell r="G13" t="str">
            <v>October</v>
          </cell>
        </row>
        <row r="14">
          <cell r="F14">
            <v>11</v>
          </cell>
          <cell r="G14" t="str">
            <v>November</v>
          </cell>
        </row>
        <row r="15">
          <cell r="F15">
            <v>12</v>
          </cell>
          <cell r="G15" t="str">
            <v>December</v>
          </cell>
        </row>
      </sheetData>
      <sheetData sheetId="10"/>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P&amp;L"/>
      <sheetName val="BS"/>
      <sheetName val="KPIs"/>
      <sheetName val="Ext.Partners"/>
      <sheetName val="Help_German"/>
      <sheetName val="Help_English"/>
      <sheetName val="PL_EF"/>
      <sheetName val="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
          <cell r="A4" t="str">
            <v>MobiMak (Macedonia)</v>
          </cell>
          <cell r="E4" t="str">
            <v>_HB2</v>
          </cell>
          <cell r="F4" t="str">
            <v>HB2</v>
          </cell>
          <cell r="K4" t="str">
            <v>IPF_2004</v>
          </cell>
          <cell r="L4" t="str">
            <v>Y.CTD</v>
          </cell>
          <cell r="M4" t="str">
            <v>Actual_2002</v>
          </cell>
          <cell r="N4" t="str">
            <v>M.CTD</v>
          </cell>
          <cell r="O4">
            <v>12</v>
          </cell>
          <cell r="P4">
            <v>6</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Summary"/>
      <sheetName val="DCF"/>
      <sheetName val="Assumptions"/>
      <sheetName val="BS - adj."/>
      <sheetName val="BS"/>
      <sheetName val="IS"/>
      <sheetName val="CF"/>
      <sheetName val="IS common"/>
      <sheetName val="Revenue"/>
      <sheetName val="Direct &amp; fixed cost"/>
      <sheetName val="Labour"/>
      <sheetName val="D&amp;A"/>
      <sheetName val="CAPEX"/>
      <sheetName val="Working Cap"/>
      <sheetName val="LT Fin"/>
      <sheetName val="ST Fin"/>
      <sheetName val="WACC"/>
      <sheetName val="Beta"/>
      <sheetName val="Severance payments"/>
      <sheetName val="Chart1"/>
      <sheetName val="Chart2"/>
      <sheetName val="Chart3"/>
      <sheetName val="Chart4"/>
      <sheetName val="Definitions"/>
    </sheetNames>
    <sheetDataSet>
      <sheetData sheetId="0"/>
      <sheetData sheetId="1"/>
      <sheetData sheetId="2"/>
      <sheetData sheetId="3">
        <row r="10">
          <cell r="E10">
            <v>226.23530401606399</v>
          </cell>
        </row>
        <row r="11">
          <cell r="C11">
            <v>205.03</v>
          </cell>
          <cell r="D11">
            <v>221.447</v>
          </cell>
          <cell r="E11">
            <v>230.26730000000001</v>
          </cell>
          <cell r="F11">
            <v>235.1867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ends"/>
      <sheetName val="Estimates"/>
      <sheetName val="Ratios"/>
      <sheetName val="Ratios (2)"/>
      <sheetName val="Start"/>
      <sheetName val="Select"/>
      <sheetName val="Valuation"/>
      <sheetName val="Multiples"/>
      <sheetName val="WACC"/>
      <sheetName val="GLC"/>
      <sheetName val="Input"/>
      <sheetName val="BS"/>
      <sheetName val="P&amp;L"/>
      <sheetName val="Prac"/>
      <sheetName val="Des"/>
      <sheetName val="Sheet2"/>
      <sheetName val="Sheet1"/>
      <sheetName val="Sheet3"/>
      <sheetName val="Beta"/>
      <sheetName val="Beta_data"/>
      <sheetName val="Beta_data_t"/>
      <sheetName val="Beta_data_m"/>
      <sheetName val="Fiscal year"/>
      <sheetName val="MenuSheet"/>
      <sheetName val="ND"/>
      <sheetName val="EE"/>
      <sheetName val="OI"/>
      <sheetName val="Vzor"/>
      <sheetName val="Vzor1"/>
      <sheetName val="Download 01"/>
      <sheetName val="Download 02"/>
      <sheetName val="Download 03"/>
      <sheetName val="Download 04"/>
      <sheetName val="Download 05"/>
    </sheetNames>
    <sheetDataSet>
      <sheetData sheetId="0"/>
      <sheetData sheetId="1"/>
      <sheetData sheetId="2"/>
      <sheetData sheetId="3"/>
      <sheetData sheetId="4"/>
      <sheetData sheetId="5"/>
      <sheetData sheetId="6"/>
      <sheetData sheetId="7"/>
      <sheetData sheetId="8"/>
      <sheetData sheetId="9"/>
      <sheetData sheetId="10" refreshError="1">
        <row r="1">
          <cell r="T1">
            <v>1</v>
          </cell>
        </row>
        <row r="3">
          <cell r="C3">
            <v>39082</v>
          </cell>
          <cell r="Q3" t="str">
            <v>KGH1V FH equity</v>
          </cell>
        </row>
        <row r="4">
          <cell r="Q4" t="str">
            <v>YAR NO equity</v>
          </cell>
        </row>
        <row r="5">
          <cell r="Q5" t="str">
            <v>ZAP PW equity</v>
          </cell>
        </row>
        <row r="6">
          <cell r="C6">
            <v>1</v>
          </cell>
          <cell r="Q6" t="str">
            <v>AZOT UZ equity</v>
          </cell>
        </row>
        <row r="7">
          <cell r="Q7" t="str">
            <v>PCE PW equity</v>
          </cell>
        </row>
        <row r="8">
          <cell r="Q8" t="str">
            <v>EGGUB TI equity</v>
          </cell>
        </row>
        <row r="9">
          <cell r="Q9" t="str">
            <v>AZO RO equity</v>
          </cell>
        </row>
        <row r="10">
          <cell r="Q10" t="str">
            <v>AMO RO equity</v>
          </cell>
        </row>
        <row r="11">
          <cell r="Q11" t="str">
            <v>CIE PW equity</v>
          </cell>
        </row>
        <row r="12">
          <cell r="Q12" t="str">
            <v>AMMO RU equity</v>
          </cell>
        </row>
        <row r="13">
          <cell r="Q13" t="str">
            <v>DNAZ UZ equity</v>
          </cell>
        </row>
        <row r="14">
          <cell r="Q14" t="str">
            <v>STIR UZ equity</v>
          </cell>
        </row>
        <row r="15">
          <cell r="Q15" t="str">
            <v>BAGFS TI equity</v>
          </cell>
        </row>
        <row r="16">
          <cell r="Q16" t="str">
            <v>GUBRF TI equity</v>
          </cell>
        </row>
        <row r="17">
          <cell r="Q17">
            <v>0</v>
          </cell>
        </row>
        <row r="18">
          <cell r="Q18">
            <v>0</v>
          </cell>
        </row>
        <row r="19">
          <cell r="Q19">
            <v>0</v>
          </cell>
        </row>
        <row r="20">
          <cell r="Q20">
            <v>0</v>
          </cell>
        </row>
        <row r="21">
          <cell r="Q21">
            <v>0</v>
          </cell>
        </row>
        <row r="22">
          <cell r="Q22">
            <v>0</v>
          </cell>
        </row>
        <row r="23">
          <cell r="Q23">
            <v>0</v>
          </cell>
        </row>
        <row r="24">
          <cell r="Q24">
            <v>0</v>
          </cell>
        </row>
        <row r="25">
          <cell r="Q25">
            <v>0</v>
          </cell>
        </row>
        <row r="26">
          <cell r="Q26">
            <v>0</v>
          </cell>
        </row>
        <row r="27">
          <cell r="Q27">
            <v>0</v>
          </cell>
        </row>
        <row r="28">
          <cell r="Q28">
            <v>0</v>
          </cell>
        </row>
        <row r="29">
          <cell r="Q29">
            <v>0</v>
          </cell>
        </row>
        <row r="30">
          <cell r="Q30">
            <v>0</v>
          </cell>
        </row>
        <row r="31">
          <cell r="Q31">
            <v>0</v>
          </cell>
        </row>
        <row r="32">
          <cell r="Q32">
            <v>0</v>
          </cell>
        </row>
        <row r="33">
          <cell r="Q33">
            <v>0</v>
          </cell>
        </row>
        <row r="34">
          <cell r="Q34">
            <v>0</v>
          </cell>
        </row>
        <row r="35">
          <cell r="Q35">
            <v>0</v>
          </cell>
        </row>
        <row r="36">
          <cell r="Q36">
            <v>0</v>
          </cell>
        </row>
        <row r="37">
          <cell r="Q37">
            <v>0</v>
          </cell>
        </row>
        <row r="38">
          <cell r="Q38">
            <v>0</v>
          </cell>
        </row>
        <row r="39">
          <cell r="Q39">
            <v>0</v>
          </cell>
        </row>
        <row r="40">
          <cell r="Q40">
            <v>0</v>
          </cell>
        </row>
        <row r="41">
          <cell r="Q41">
            <v>0</v>
          </cell>
        </row>
        <row r="42">
          <cell r="Q42">
            <v>0</v>
          </cell>
        </row>
        <row r="43">
          <cell r="Q43">
            <v>0</v>
          </cell>
        </row>
        <row r="44">
          <cell r="Q44">
            <v>0</v>
          </cell>
        </row>
        <row r="45">
          <cell r="Q45">
            <v>0</v>
          </cell>
        </row>
        <row r="46">
          <cell r="Q46">
            <v>0</v>
          </cell>
        </row>
        <row r="47">
          <cell r="Q47">
            <v>0</v>
          </cell>
        </row>
        <row r="48">
          <cell r="Q48">
            <v>0</v>
          </cell>
        </row>
        <row r="49">
          <cell r="Q49">
            <v>0</v>
          </cell>
        </row>
        <row r="50">
          <cell r="Q50">
            <v>0</v>
          </cell>
        </row>
        <row r="51">
          <cell r="Q51">
            <v>0</v>
          </cell>
        </row>
        <row r="52">
          <cell r="Q52">
            <v>0</v>
          </cell>
        </row>
        <row r="53">
          <cell r="Q53">
            <v>0</v>
          </cell>
        </row>
      </sheetData>
      <sheetData sheetId="11"/>
      <sheetData sheetId="12"/>
      <sheetData sheetId="13" refreshError="1">
        <row r="4">
          <cell r="A4" t="str">
            <v>KGH1V FH equity</v>
          </cell>
          <cell r="B4" t="str">
            <v>2002</v>
          </cell>
          <cell r="C4">
            <v>15.6</v>
          </cell>
          <cell r="D4">
            <v>7.2</v>
          </cell>
          <cell r="E4">
            <v>39.6</v>
          </cell>
          <cell r="F4">
            <v>168</v>
          </cell>
          <cell r="G4">
            <v>255.3</v>
          </cell>
          <cell r="H4">
            <v>485.7</v>
          </cell>
          <cell r="I4">
            <v>672.8</v>
          </cell>
          <cell r="J4">
            <v>378.6</v>
          </cell>
          <cell r="K4">
            <v>294.2</v>
          </cell>
          <cell r="L4">
            <v>17.3</v>
          </cell>
          <cell r="M4">
            <v>42.3</v>
          </cell>
          <cell r="N4">
            <v>839.5</v>
          </cell>
          <cell r="O4">
            <v>106.3</v>
          </cell>
          <cell r="P4">
            <v>240.9</v>
          </cell>
          <cell r="Q4">
            <v>107.2</v>
          </cell>
          <cell r="R4">
            <v>454.4</v>
          </cell>
          <cell r="S4">
            <v>169.1</v>
          </cell>
          <cell r="T4">
            <v>31.5</v>
          </cell>
          <cell r="U4">
            <v>410</v>
          </cell>
          <cell r="V4" t="str">
            <v>#N/A N.A.</v>
          </cell>
          <cell r="W4" t="str">
            <v>2002</v>
          </cell>
          <cell r="X4">
            <v>6.3</v>
          </cell>
          <cell r="Y4">
            <v>178.2</v>
          </cell>
          <cell r="Z4">
            <v>164.5</v>
          </cell>
          <cell r="AA4">
            <v>13.7</v>
          </cell>
          <cell r="AB4">
            <v>184.5</v>
          </cell>
          <cell r="AC4">
            <v>839.5</v>
          </cell>
          <cell r="AD4">
            <v>57.209000000000003</v>
          </cell>
          <cell r="AE4" t="str">
            <v>#N/A N.A.</v>
          </cell>
          <cell r="AF4" t="str">
            <v>#N/A N.A.</v>
          </cell>
          <cell r="AG4">
            <v>1029.3</v>
          </cell>
          <cell r="AH4" t="str">
            <v>#N/A N.A.</v>
          </cell>
          <cell r="AI4">
            <v>1001.4</v>
          </cell>
          <cell r="AJ4">
            <v>30.1</v>
          </cell>
          <cell r="AK4">
            <v>17.399999999999999</v>
          </cell>
          <cell r="AL4">
            <v>144.4</v>
          </cell>
          <cell r="AM4">
            <v>-7.2</v>
          </cell>
          <cell r="AN4">
            <v>-123.2</v>
          </cell>
          <cell r="AO4">
            <v>0</v>
          </cell>
          <cell r="AP4">
            <v>0</v>
          </cell>
          <cell r="AQ4">
            <v>-123.2</v>
          </cell>
          <cell r="AR4" t="str">
            <v>2002</v>
          </cell>
          <cell r="AS4">
            <v>30.1</v>
          </cell>
          <cell r="AT4" t="str">
            <v>#N/A N.A.</v>
          </cell>
          <cell r="AU4" t="str">
            <v>#N/A N.A.</v>
          </cell>
          <cell r="AV4">
            <v>-130.4</v>
          </cell>
          <cell r="AW4" t="str">
            <v>#N/A N.A.</v>
          </cell>
          <cell r="AX4">
            <v>3039</v>
          </cell>
          <cell r="AY4">
            <v>2.92</v>
          </cell>
          <cell r="AZ4">
            <v>2.92</v>
          </cell>
          <cell r="BA4" t="str">
            <v>#N/A N.A.</v>
          </cell>
          <cell r="BB4" t="str">
            <v>#N/A N.A.</v>
          </cell>
          <cell r="BC4" t="str">
            <v>Agriculture</v>
          </cell>
          <cell r="BD4" t="str">
            <v>Agricultural Operations</v>
          </cell>
          <cell r="BE4" t="str">
            <v>Consumer, Non-cyclical</v>
          </cell>
          <cell r="BF4" t="str">
            <v>#N/A N Ap</v>
          </cell>
          <cell r="BG4" t="str">
            <v>Helsinki</v>
          </cell>
          <cell r="BH4" t="str">
            <v>EUR</v>
          </cell>
          <cell r="BI4" t="str">
            <v>FINLAND</v>
          </cell>
          <cell r="BJ4" t="str">
            <v>12/2006</v>
          </cell>
          <cell r="BK4" t="str">
            <v>#N/A N Ap</v>
          </cell>
          <cell r="BL4" t="str">
            <v>#N/A N.A.</v>
          </cell>
          <cell r="BM4" t="str">
            <v>2002</v>
          </cell>
          <cell r="BN4" t="str">
            <v>#N/A N.A.</v>
          </cell>
          <cell r="BO4" t="str">
            <v>#N/A N.A.</v>
          </cell>
          <cell r="BP4" t="str">
            <v>#N/A N.A.</v>
          </cell>
          <cell r="BQ4" t="str">
            <v>#N/A N.A.</v>
          </cell>
          <cell r="BR4" t="str">
            <v>#N/A N.A.</v>
          </cell>
          <cell r="BS4" t="str">
            <v>#N/A N.A.</v>
          </cell>
          <cell r="BT4" t="str">
            <v>#N/A N.A.</v>
          </cell>
          <cell r="BU4" t="str">
            <v>#N/A N.A.</v>
          </cell>
          <cell r="BV4">
            <v>0</v>
          </cell>
          <cell r="BW4">
            <v>0</v>
          </cell>
          <cell r="BX4" t="str">
            <v>#N/A N.A.</v>
          </cell>
          <cell r="BY4" t="str">
            <v>#N/A N.A.</v>
          </cell>
          <cell r="BZ4" t="str">
            <v>#N/A N.A.</v>
          </cell>
          <cell r="CA4" t="str">
            <v>#N/A N.A.</v>
          </cell>
          <cell r="CB4" t="str">
            <v>KEMIRA GROWHOW OYJ</v>
          </cell>
          <cell r="CC4" t="str">
            <v>KEMIRA GROWHOW O</v>
          </cell>
          <cell r="CD4" t="str">
            <v>EUR Curncy</v>
          </cell>
          <cell r="CE4">
            <v>1.0491999999999999</v>
          </cell>
          <cell r="CF4">
            <v>1.0491999999999999</v>
          </cell>
          <cell r="CG4">
            <v>15.6</v>
          </cell>
          <cell r="CH4">
            <v>7.2</v>
          </cell>
          <cell r="CI4">
            <v>39.6</v>
          </cell>
          <cell r="CJ4">
            <v>168</v>
          </cell>
          <cell r="CK4">
            <v>255.3</v>
          </cell>
          <cell r="CL4">
            <v>485.7</v>
          </cell>
          <cell r="CM4">
            <v>672.8</v>
          </cell>
          <cell r="CN4">
            <v>378.6</v>
          </cell>
          <cell r="CO4">
            <v>294.2</v>
          </cell>
          <cell r="CP4">
            <v>17.3</v>
          </cell>
          <cell r="CQ4">
            <v>42.3</v>
          </cell>
          <cell r="CR4">
            <v>839.5</v>
          </cell>
          <cell r="CS4">
            <v>106.3</v>
          </cell>
          <cell r="CT4">
            <v>240.9</v>
          </cell>
          <cell r="CU4">
            <v>107.20000000000002</v>
          </cell>
          <cell r="CV4">
            <v>454.4</v>
          </cell>
          <cell r="CW4">
            <v>169.1</v>
          </cell>
          <cell r="CX4">
            <v>31.5</v>
          </cell>
          <cell r="CY4">
            <v>410</v>
          </cell>
          <cell r="CZ4" t="e">
            <v>#VALUE!</v>
          </cell>
          <cell r="DA4">
            <v>2001.9999999999998</v>
          </cell>
          <cell r="DB4">
            <v>6.3</v>
          </cell>
          <cell r="DC4">
            <v>178.2</v>
          </cell>
          <cell r="DD4">
            <v>164.5</v>
          </cell>
          <cell r="DE4">
            <v>13.7</v>
          </cell>
          <cell r="DF4">
            <v>184.5</v>
          </cell>
          <cell r="DG4">
            <v>839.5</v>
          </cell>
          <cell r="DH4">
            <v>57.209000000000003</v>
          </cell>
          <cell r="DI4" t="e">
            <v>#VALUE!</v>
          </cell>
          <cell r="DJ4" t="e">
            <v>#VALUE!</v>
          </cell>
          <cell r="DK4">
            <v>1029.3</v>
          </cell>
          <cell r="DL4" t="e">
            <v>#VALUE!</v>
          </cell>
          <cell r="DM4">
            <v>1001.4</v>
          </cell>
          <cell r="DN4">
            <v>30.099999999999998</v>
          </cell>
          <cell r="DO4">
            <v>17.399999999999999</v>
          </cell>
          <cell r="DP4">
            <v>144.4</v>
          </cell>
          <cell r="DQ4">
            <v>-7.2</v>
          </cell>
          <cell r="DR4">
            <v>-123.2</v>
          </cell>
          <cell r="DS4">
            <v>0</v>
          </cell>
          <cell r="DT4">
            <v>0</v>
          </cell>
          <cell r="DU4">
            <v>-123.2</v>
          </cell>
          <cell r="DV4">
            <v>2001.9999999999998</v>
          </cell>
          <cell r="DW4">
            <v>30.099999999999998</v>
          </cell>
          <cell r="DX4" t="e">
            <v>#VALUE!</v>
          </cell>
          <cell r="DY4" t="e">
            <v>#VALUE!</v>
          </cell>
          <cell r="DZ4">
            <v>-130.4</v>
          </cell>
          <cell r="EA4" t="e">
            <v>#VALUE!</v>
          </cell>
          <cell r="EB4">
            <v>3039</v>
          </cell>
        </row>
        <row r="5">
          <cell r="A5" t="str">
            <v>YAR NO equity</v>
          </cell>
          <cell r="B5" t="str">
            <v>2002</v>
          </cell>
          <cell r="C5">
            <v>419</v>
          </cell>
          <cell r="D5" t="str">
            <v>#N/A N.A.</v>
          </cell>
          <cell r="E5">
            <v>5424</v>
          </cell>
          <cell r="F5">
            <v>4383</v>
          </cell>
          <cell r="G5">
            <v>1191</v>
          </cell>
          <cell r="H5">
            <v>11417</v>
          </cell>
          <cell r="I5">
            <v>22428</v>
          </cell>
          <cell r="J5">
            <v>15338</v>
          </cell>
          <cell r="K5">
            <v>7090</v>
          </cell>
          <cell r="L5" t="str">
            <v>#N/A N.A.</v>
          </cell>
          <cell r="M5">
            <v>3513</v>
          </cell>
          <cell r="N5">
            <v>22020</v>
          </cell>
          <cell r="O5">
            <v>3231</v>
          </cell>
          <cell r="P5">
            <v>8781</v>
          </cell>
          <cell r="Q5">
            <v>1408</v>
          </cell>
          <cell r="R5">
            <v>13420</v>
          </cell>
          <cell r="S5">
            <v>174</v>
          </cell>
          <cell r="T5">
            <v>2409</v>
          </cell>
          <cell r="U5">
            <v>8955</v>
          </cell>
          <cell r="V5" t="str">
            <v>#N/A N.A.</v>
          </cell>
          <cell r="W5" t="str">
            <v>2002</v>
          </cell>
          <cell r="X5">
            <v>85</v>
          </cell>
          <cell r="Y5">
            <v>5932</v>
          </cell>
          <cell r="Z5">
            <v>4232</v>
          </cell>
          <cell r="AA5">
            <v>1700</v>
          </cell>
          <cell r="AB5">
            <v>6017</v>
          </cell>
          <cell r="AC5">
            <v>22020</v>
          </cell>
          <cell r="AD5">
            <v>302.97899999999998</v>
          </cell>
          <cell r="AE5">
            <v>18.57</v>
          </cell>
          <cell r="AF5" t="str">
            <v>#N/A N.A.</v>
          </cell>
          <cell r="AG5">
            <v>33477</v>
          </cell>
          <cell r="AH5" t="str">
            <v>#N/A N.A.</v>
          </cell>
          <cell r="AI5">
            <v>31334</v>
          </cell>
          <cell r="AJ5">
            <v>2143</v>
          </cell>
          <cell r="AK5">
            <v>646</v>
          </cell>
          <cell r="AL5">
            <v>-404</v>
          </cell>
          <cell r="AM5">
            <v>845</v>
          </cell>
          <cell r="AN5">
            <v>1726</v>
          </cell>
          <cell r="AO5" t="str">
            <v>#N/A N.A.</v>
          </cell>
          <cell r="AP5">
            <v>11</v>
          </cell>
          <cell r="AQ5">
            <v>1715</v>
          </cell>
          <cell r="AR5" t="str">
            <v>2002</v>
          </cell>
          <cell r="AS5">
            <v>2143</v>
          </cell>
          <cell r="AT5">
            <v>1183</v>
          </cell>
          <cell r="AU5">
            <v>3326</v>
          </cell>
          <cell r="AV5">
            <v>2571</v>
          </cell>
          <cell r="AW5">
            <v>-1134</v>
          </cell>
          <cell r="AX5" t="str">
            <v>#N/A N.A.</v>
          </cell>
          <cell r="AY5">
            <v>6.4</v>
          </cell>
          <cell r="AZ5">
            <v>6.4</v>
          </cell>
          <cell r="BA5" t="str">
            <v>#N/A N.A.</v>
          </cell>
          <cell r="BB5">
            <v>9.94</v>
          </cell>
          <cell r="BC5" t="str">
            <v>Chemicals</v>
          </cell>
          <cell r="BD5" t="str">
            <v>Agricultural Chemicals</v>
          </cell>
          <cell r="BE5" t="str">
            <v>Basic Materials</v>
          </cell>
          <cell r="BF5" t="str">
            <v>#N/A N Ap</v>
          </cell>
          <cell r="BG5" t="str">
            <v>Oslo</v>
          </cell>
          <cell r="BH5" t="str">
            <v>NOK</v>
          </cell>
          <cell r="BI5" t="str">
            <v>NORWAY</v>
          </cell>
          <cell r="BJ5" t="str">
            <v>12/2006</v>
          </cell>
          <cell r="BK5" t="str">
            <v>#N/A N Ap</v>
          </cell>
          <cell r="BL5">
            <v>-441</v>
          </cell>
          <cell r="BM5" t="str">
            <v>2002</v>
          </cell>
          <cell r="BN5" t="str">
            <v>#N/A N.A.</v>
          </cell>
          <cell r="BO5" t="str">
            <v>#N/A N.A.</v>
          </cell>
          <cell r="BP5" t="str">
            <v>#N/A N.A.</v>
          </cell>
          <cell r="BQ5" t="str">
            <v>#N/A N.A.</v>
          </cell>
          <cell r="BR5">
            <v>-954</v>
          </cell>
          <cell r="BS5">
            <v>-2136</v>
          </cell>
          <cell r="BT5" t="str">
            <v>#N/A N.A.</v>
          </cell>
          <cell r="BU5">
            <v>319.44299999999998</v>
          </cell>
          <cell r="BV5" t="str">
            <v>#N/A N.A.</v>
          </cell>
          <cell r="BW5" t="str">
            <v>#N/A N.A.</v>
          </cell>
          <cell r="BX5" t="str">
            <v>#N/A N.A.</v>
          </cell>
          <cell r="BY5" t="str">
            <v>#N/A N.A.</v>
          </cell>
          <cell r="BZ5">
            <v>18.57</v>
          </cell>
          <cell r="CA5">
            <v>5.3689999999999998</v>
          </cell>
          <cell r="CB5" t="str">
            <v>YARA INTERNATIONAL ASA</v>
          </cell>
          <cell r="CC5" t="str">
            <v>YARA INTL ASA</v>
          </cell>
          <cell r="CD5" t="str">
            <v>NOK Curncy</v>
          </cell>
          <cell r="CE5">
            <v>6.9370000000000003</v>
          </cell>
          <cell r="CF5">
            <v>1.0491999999999999</v>
          </cell>
          <cell r="CG5">
            <v>63.372466484070912</v>
          </cell>
          <cell r="CH5" t="e">
            <v>#VALUE!</v>
          </cell>
          <cell r="CI5">
            <v>820.36338474845024</v>
          </cell>
          <cell r="CJ5">
            <v>662.91532362692806</v>
          </cell>
          <cell r="CK5">
            <v>180.13510162894619</v>
          </cell>
          <cell r="CL5">
            <v>1726.7862764883953</v>
          </cell>
          <cell r="CM5">
            <v>3392.1662966700301</v>
          </cell>
          <cell r="CN5">
            <v>2319.8255153524574</v>
          </cell>
          <cell r="CO5">
            <v>1072.3407813175722</v>
          </cell>
          <cell r="CP5" t="e">
            <v>#VALUE!</v>
          </cell>
          <cell r="CQ5">
            <v>531.33048868386902</v>
          </cell>
          <cell r="CR5">
            <v>3330.4575464898367</v>
          </cell>
          <cell r="CS5">
            <v>488.67885252991204</v>
          </cell>
          <cell r="CT5">
            <v>1328.0993513045985</v>
          </cell>
          <cell r="CU5">
            <v>212.95568689635289</v>
          </cell>
          <cell r="CV5">
            <v>2029.7338907308633</v>
          </cell>
          <cell r="CW5">
            <v>26.316966988611789</v>
          </cell>
          <cell r="CX5">
            <v>364.3538705492287</v>
          </cell>
          <cell r="CY5">
            <v>1354.41631829321</v>
          </cell>
          <cell r="CZ5" t="e">
            <v>#VALUE!</v>
          </cell>
          <cell r="DA5">
            <v>302.79636730575174</v>
          </cell>
          <cell r="DB5">
            <v>12.855989620873576</v>
          </cell>
          <cell r="DC5">
            <v>897.19682860025932</v>
          </cell>
          <cell r="DD5">
            <v>640.07703618278788</v>
          </cell>
          <cell r="DE5">
            <v>257.1197924174715</v>
          </cell>
          <cell r="DF5">
            <v>910.05281822113295</v>
          </cell>
          <cell r="DG5">
            <v>3330.4575464898367</v>
          </cell>
          <cell r="DH5">
            <v>45.824645639325347</v>
          </cell>
          <cell r="DI5">
            <v>2.8086556148190858</v>
          </cell>
          <cell r="DJ5" t="e">
            <v>#VALUE!</v>
          </cell>
          <cell r="DK5">
            <v>5063.2937004468786</v>
          </cell>
          <cell r="DL5" t="e">
            <v>#VALUE!</v>
          </cell>
          <cell r="DM5">
            <v>4739.1715150641485</v>
          </cell>
          <cell r="DN5">
            <v>324.12218538273027</v>
          </cell>
          <cell r="DO5">
            <v>97.705521118639169</v>
          </cell>
          <cell r="DP5">
            <v>-61.103762433328519</v>
          </cell>
          <cell r="DQ5">
            <v>127.80366152515495</v>
          </cell>
          <cell r="DR5">
            <v>261.05221277209165</v>
          </cell>
          <cell r="DS5" t="e">
            <v>#VALUE!</v>
          </cell>
          <cell r="DT5">
            <v>1.6637163038777569</v>
          </cell>
          <cell r="DU5">
            <v>259.38849646821387</v>
          </cell>
          <cell r="DV5">
            <v>302.79636730575174</v>
          </cell>
          <cell r="DW5">
            <v>324.12218538273027</v>
          </cell>
          <cell r="DX5">
            <v>178.92512613521694</v>
          </cell>
          <cell r="DY5">
            <v>503.04731151794715</v>
          </cell>
          <cell r="DZ5">
            <v>388.8558742972466</v>
          </cell>
          <cell r="EA5">
            <v>-171.51402623612509</v>
          </cell>
          <cell r="EB5" t="e">
            <v>#VALUE!</v>
          </cell>
        </row>
        <row r="6">
          <cell r="A6" t="str">
            <v>ZAP PW equity</v>
          </cell>
          <cell r="B6" t="str">
            <v>2002</v>
          </cell>
          <cell r="C6" t="str">
            <v>#N/A N.A.</v>
          </cell>
          <cell r="D6" t="str">
            <v>#N/A N.A.</v>
          </cell>
          <cell r="E6" t="str">
            <v>#N/A N.A.</v>
          </cell>
          <cell r="F6" t="str">
            <v>#N/A N.A.</v>
          </cell>
          <cell r="G6" t="str">
            <v>#N/A N.A.</v>
          </cell>
          <cell r="H6" t="str">
            <v>#N/A N.A.</v>
          </cell>
          <cell r="I6" t="str">
            <v>#N/A N.A.</v>
          </cell>
          <cell r="J6" t="str">
            <v>#N/A N.A.</v>
          </cell>
          <cell r="K6" t="str">
            <v>#N/A N.A.</v>
          </cell>
          <cell r="L6" t="str">
            <v>#N/A N.A.</v>
          </cell>
          <cell r="M6" t="str">
            <v>#N/A N.A.</v>
          </cell>
          <cell r="N6" t="str">
            <v>#N/A N.A.</v>
          </cell>
          <cell r="O6" t="str">
            <v>#N/A N.A.</v>
          </cell>
          <cell r="P6" t="str">
            <v>#N/A N.A.</v>
          </cell>
          <cell r="Q6" t="str">
            <v>#N/A N.A.</v>
          </cell>
          <cell r="R6" t="str">
            <v>#N/A N.A.</v>
          </cell>
          <cell r="S6" t="str">
            <v>#N/A N.A.</v>
          </cell>
          <cell r="T6" t="str">
            <v>#N/A N.A.</v>
          </cell>
          <cell r="U6" t="str">
            <v>#N/A N.A.</v>
          </cell>
          <cell r="V6" t="str">
            <v>#N/A N.A.</v>
          </cell>
          <cell r="W6" t="str">
            <v>2002</v>
          </cell>
          <cell r="X6" t="str">
            <v>#N/A N.A.</v>
          </cell>
          <cell r="Y6" t="str">
            <v>#N/A N.A.</v>
          </cell>
          <cell r="Z6" t="str">
            <v>#N/A N.A.</v>
          </cell>
          <cell r="AA6" t="str">
            <v>#N/A N.A.</v>
          </cell>
          <cell r="AB6" t="str">
            <v>#N/A N.A.</v>
          </cell>
          <cell r="AC6" t="str">
            <v>#N/A N.A.</v>
          </cell>
          <cell r="AD6">
            <v>19.114999999999998</v>
          </cell>
          <cell r="AE6" t="str">
            <v>#N/A N.A.</v>
          </cell>
          <cell r="AF6" t="str">
            <v>#N/A N.A.</v>
          </cell>
          <cell r="AG6" t="str">
            <v>#N/A N.A.</v>
          </cell>
          <cell r="AH6" t="str">
            <v>#N/A N.A.</v>
          </cell>
          <cell r="AI6" t="str">
            <v>#N/A N.A.</v>
          </cell>
          <cell r="AJ6" t="str">
            <v>#N/A N.A.</v>
          </cell>
          <cell r="AK6" t="str">
            <v>#N/A N.A.</v>
          </cell>
          <cell r="AL6" t="str">
            <v>#N/A N.A.</v>
          </cell>
          <cell r="AM6" t="str">
            <v>#N/A N.A.</v>
          </cell>
          <cell r="AN6" t="str">
            <v>#N/A N.A.</v>
          </cell>
          <cell r="AO6" t="str">
            <v>#N/A N.A.</v>
          </cell>
          <cell r="AP6" t="str">
            <v>#N/A N.A.</v>
          </cell>
          <cell r="AQ6" t="str">
            <v>#N/A N.A.</v>
          </cell>
          <cell r="AR6" t="str">
            <v>2002</v>
          </cell>
          <cell r="AS6" t="str">
            <v>#N/A N.A.</v>
          </cell>
          <cell r="AT6" t="str">
            <v>#N/A N.A.</v>
          </cell>
          <cell r="AU6" t="str">
            <v>#N/A N.A.</v>
          </cell>
          <cell r="AV6" t="str">
            <v>#N/A N.A.</v>
          </cell>
          <cell r="AW6" t="str">
            <v>#N/A N.A.</v>
          </cell>
          <cell r="AX6" t="str">
            <v>#N/A N.A.</v>
          </cell>
          <cell r="AY6" t="str">
            <v>#N/A N.A.</v>
          </cell>
          <cell r="AZ6" t="str">
            <v>#N/A N.A.</v>
          </cell>
          <cell r="BA6" t="str">
            <v>#N/A N.A.</v>
          </cell>
          <cell r="BB6" t="str">
            <v>#N/A N.A.</v>
          </cell>
          <cell r="BC6" t="str">
            <v>Chemicals</v>
          </cell>
          <cell r="BD6" t="str">
            <v>Agricultural Chemicals</v>
          </cell>
          <cell r="BE6" t="str">
            <v>Basic Materials</v>
          </cell>
          <cell r="BF6" t="str">
            <v>#N/A N Ap</v>
          </cell>
          <cell r="BG6" t="str">
            <v>Warsaw</v>
          </cell>
          <cell r="BH6" t="str">
            <v>PLN</v>
          </cell>
          <cell r="BI6" t="str">
            <v>POLAND</v>
          </cell>
          <cell r="BJ6" t="str">
            <v>06/2006</v>
          </cell>
          <cell r="BK6" t="str">
            <v>#N/A N Ap</v>
          </cell>
          <cell r="BL6" t="str">
            <v>#N/A N.A.</v>
          </cell>
          <cell r="BM6" t="str">
            <v>2002</v>
          </cell>
          <cell r="BN6" t="str">
            <v>#N/A N.A.</v>
          </cell>
          <cell r="BO6" t="str">
            <v>#N/A N.A.</v>
          </cell>
          <cell r="BP6" t="str">
            <v>#N/A N.A.</v>
          </cell>
          <cell r="BQ6" t="str">
            <v>#N/A N.A.</v>
          </cell>
          <cell r="BR6" t="str">
            <v>#N/A N.A.</v>
          </cell>
          <cell r="BS6" t="str">
            <v>#N/A N.A.</v>
          </cell>
          <cell r="BT6" t="str">
            <v>#N/A N.A.</v>
          </cell>
          <cell r="BU6" t="str">
            <v>#N/A N.A.</v>
          </cell>
          <cell r="BV6" t="str">
            <v>#N/A N.A.</v>
          </cell>
          <cell r="BW6" t="str">
            <v>#N/A N.A.</v>
          </cell>
          <cell r="BX6" t="str">
            <v>#N/A N.A.</v>
          </cell>
          <cell r="BY6" t="str">
            <v>#N/A N.A.</v>
          </cell>
          <cell r="BZ6" t="str">
            <v>#N/A N.A.</v>
          </cell>
          <cell r="CA6" t="str">
            <v>#N/A N.A.</v>
          </cell>
          <cell r="CB6" t="str">
            <v>ZAKLADY AZOTOWE PULAWY SA</v>
          </cell>
          <cell r="CC6" t="str">
            <v>ZA PULAWY SA</v>
          </cell>
          <cell r="CD6" t="str">
            <v>PLN Curncy</v>
          </cell>
          <cell r="CE6">
            <v>3.8289999999999997</v>
          </cell>
          <cell r="CF6">
            <v>1.0491999999999999</v>
          </cell>
          <cell r="CG6" t="e">
            <v>#VALUE!</v>
          </cell>
          <cell r="CH6" t="e">
            <v>#VALUE!</v>
          </cell>
          <cell r="CI6" t="e">
            <v>#VALUE!</v>
          </cell>
          <cell r="CJ6" t="e">
            <v>#VALUE!</v>
          </cell>
          <cell r="CK6" t="e">
            <v>#VALUE!</v>
          </cell>
          <cell r="CL6" t="e">
            <v>#VALUE!</v>
          </cell>
          <cell r="CM6" t="e">
            <v>#VALUE!</v>
          </cell>
          <cell r="CN6" t="e">
            <v>#VALUE!</v>
          </cell>
          <cell r="CO6" t="e">
            <v>#VALUE!</v>
          </cell>
          <cell r="CP6" t="e">
            <v>#VALUE!</v>
          </cell>
          <cell r="CQ6" t="e">
            <v>#VALUE!</v>
          </cell>
          <cell r="CR6" t="e">
            <v>#VALUE!</v>
          </cell>
          <cell r="CS6" t="e">
            <v>#VALUE!</v>
          </cell>
          <cell r="CT6" t="e">
            <v>#VALUE!</v>
          </cell>
          <cell r="CU6" t="e">
            <v>#VALUE!</v>
          </cell>
          <cell r="CV6" t="e">
            <v>#VALUE!</v>
          </cell>
          <cell r="CW6" t="e">
            <v>#VALUE!</v>
          </cell>
          <cell r="CX6" t="e">
            <v>#VALUE!</v>
          </cell>
          <cell r="CY6" t="e">
            <v>#VALUE!</v>
          </cell>
          <cell r="CZ6" t="e">
            <v>#VALUE!</v>
          </cell>
          <cell r="DA6">
            <v>548.5762340036564</v>
          </cell>
          <cell r="DB6" t="e">
            <v>#VALUE!</v>
          </cell>
          <cell r="DC6" t="e">
            <v>#VALUE!</v>
          </cell>
          <cell r="DD6" t="e">
            <v>#VALUE!</v>
          </cell>
          <cell r="DE6" t="e">
            <v>#VALUE!</v>
          </cell>
          <cell r="DF6" t="e">
            <v>#VALUE!</v>
          </cell>
          <cell r="DG6" t="e">
            <v>#VALUE!</v>
          </cell>
          <cell r="DH6">
            <v>5.2377795769130318</v>
          </cell>
          <cell r="DI6" t="e">
            <v>#VALUE!</v>
          </cell>
          <cell r="DJ6" t="e">
            <v>#VALUE!</v>
          </cell>
          <cell r="DK6" t="e">
            <v>#VALUE!</v>
          </cell>
          <cell r="DL6" t="e">
            <v>#VALUE!</v>
          </cell>
          <cell r="DM6" t="e">
            <v>#VALUE!</v>
          </cell>
          <cell r="DN6" t="e">
            <v>#VALUE!</v>
          </cell>
          <cell r="DO6" t="e">
            <v>#VALUE!</v>
          </cell>
          <cell r="DP6" t="e">
            <v>#VALUE!</v>
          </cell>
          <cell r="DQ6" t="e">
            <v>#VALUE!</v>
          </cell>
          <cell r="DR6" t="e">
            <v>#VALUE!</v>
          </cell>
          <cell r="DS6" t="e">
            <v>#VALUE!</v>
          </cell>
          <cell r="DT6" t="e">
            <v>#VALUE!</v>
          </cell>
          <cell r="DU6" t="e">
            <v>#VALUE!</v>
          </cell>
          <cell r="DV6">
            <v>548.5762340036564</v>
          </cell>
          <cell r="DW6" t="e">
            <v>#VALUE!</v>
          </cell>
          <cell r="DX6" t="e">
            <v>#VALUE!</v>
          </cell>
          <cell r="DY6" t="e">
            <v>#VALUE!</v>
          </cell>
          <cell r="DZ6" t="e">
            <v>#VALUE!</v>
          </cell>
          <cell r="EA6" t="e">
            <v>#VALUE!</v>
          </cell>
          <cell r="EB6" t="e">
            <v>#VALUE!</v>
          </cell>
        </row>
        <row r="7">
          <cell r="A7" t="str">
            <v>AZOT UZ equity</v>
          </cell>
          <cell r="B7" t="str">
            <v>2002</v>
          </cell>
          <cell r="C7">
            <v>2.66</v>
          </cell>
          <cell r="D7">
            <v>1.6</v>
          </cell>
          <cell r="E7">
            <v>251.75</v>
          </cell>
          <cell r="F7">
            <v>173.7</v>
          </cell>
          <cell r="G7">
            <v>151.44999999999999</v>
          </cell>
          <cell r="H7">
            <v>581.16</v>
          </cell>
          <cell r="I7">
            <v>1150.9100000000001</v>
          </cell>
          <cell r="J7">
            <v>688.61</v>
          </cell>
          <cell r="K7">
            <v>462.3</v>
          </cell>
          <cell r="L7">
            <v>9.69</v>
          </cell>
          <cell r="M7">
            <v>1.61</v>
          </cell>
          <cell r="N7">
            <v>1054.77</v>
          </cell>
          <cell r="O7">
            <v>223.56</v>
          </cell>
          <cell r="P7">
            <v>306.3</v>
          </cell>
          <cell r="Q7">
            <v>127.87</v>
          </cell>
          <cell r="R7">
            <v>657.74</v>
          </cell>
          <cell r="S7" t="str">
            <v>#N/A N.A.</v>
          </cell>
          <cell r="T7">
            <v>168.55</v>
          </cell>
          <cell r="U7">
            <v>306.3</v>
          </cell>
          <cell r="V7" t="str">
            <v>#N/A N.A.</v>
          </cell>
          <cell r="W7" t="str">
            <v>2002</v>
          </cell>
          <cell r="X7" t="str">
            <v>#N/A N.A.</v>
          </cell>
          <cell r="Y7">
            <v>228.48</v>
          </cell>
          <cell r="Z7">
            <v>426.42</v>
          </cell>
          <cell r="AA7">
            <v>-197.94</v>
          </cell>
          <cell r="AB7">
            <v>228.48</v>
          </cell>
          <cell r="AC7">
            <v>1054.77</v>
          </cell>
          <cell r="AD7">
            <v>124.29300000000001</v>
          </cell>
          <cell r="AE7">
            <v>4.6630000000000003</v>
          </cell>
          <cell r="AF7" t="str">
            <v>#N/A N.A.</v>
          </cell>
          <cell r="AG7">
            <v>775.08</v>
          </cell>
          <cell r="AH7">
            <v>654.03</v>
          </cell>
          <cell r="AI7">
            <v>267.95999999999998</v>
          </cell>
          <cell r="AJ7">
            <v>46.11</v>
          </cell>
          <cell r="AK7" t="str">
            <v>#N/A N.A.</v>
          </cell>
          <cell r="AL7">
            <v>22.15</v>
          </cell>
          <cell r="AM7">
            <v>14.88</v>
          </cell>
          <cell r="AN7">
            <v>9.08</v>
          </cell>
          <cell r="AO7" t="str">
            <v>#N/A N.A.</v>
          </cell>
          <cell r="AP7" t="str">
            <v>#N/A N.A.</v>
          </cell>
          <cell r="AQ7">
            <v>9.08</v>
          </cell>
          <cell r="AR7" t="str">
            <v>2002</v>
          </cell>
          <cell r="AS7">
            <v>46.11</v>
          </cell>
          <cell r="AT7">
            <v>30.94</v>
          </cell>
          <cell r="AU7">
            <v>77.040000000000006</v>
          </cell>
          <cell r="AV7">
            <v>23.96</v>
          </cell>
          <cell r="AW7" t="str">
            <v>#N/A N.A.</v>
          </cell>
          <cell r="AX7" t="str">
            <v>#N/A N.A.</v>
          </cell>
          <cell r="AY7">
            <v>5.95</v>
          </cell>
          <cell r="AZ7">
            <v>5.95</v>
          </cell>
          <cell r="BA7">
            <v>15.62</v>
          </cell>
          <cell r="BB7">
            <v>9.94</v>
          </cell>
          <cell r="BC7" t="str">
            <v>Chemicals</v>
          </cell>
          <cell r="BD7" t="str">
            <v>Agricultural Chemicals</v>
          </cell>
          <cell r="BE7" t="str">
            <v>Basic Materials</v>
          </cell>
          <cell r="BF7" t="str">
            <v>#N/A N Ap</v>
          </cell>
          <cell r="BG7" t="str">
            <v>Ukraine</v>
          </cell>
          <cell r="BH7" t="str">
            <v>UAH</v>
          </cell>
          <cell r="BI7" t="str">
            <v>UKRAINE</v>
          </cell>
          <cell r="BJ7" t="str">
            <v>12/2005</v>
          </cell>
          <cell r="BK7" t="str">
            <v>#N/A N Ap</v>
          </cell>
          <cell r="BL7">
            <v>2.4700000000000002</v>
          </cell>
          <cell r="BM7" t="str">
            <v>2002</v>
          </cell>
          <cell r="BN7" t="str">
            <v>#N/A N.A.</v>
          </cell>
          <cell r="BO7" t="str">
            <v>#N/A N.A.</v>
          </cell>
          <cell r="BP7" t="str">
            <v>#N/A N.A.</v>
          </cell>
          <cell r="BQ7" t="str">
            <v>#N/A N.A.</v>
          </cell>
          <cell r="BR7">
            <v>-10.96</v>
          </cell>
          <cell r="BS7">
            <v>32.96</v>
          </cell>
          <cell r="BT7" t="str">
            <v>#N/A N.A.</v>
          </cell>
          <cell r="BU7">
            <v>48.999000000000002</v>
          </cell>
          <cell r="BV7" t="str">
            <v>#N/A N.A.</v>
          </cell>
          <cell r="BW7" t="str">
            <v>#N/A N.A.</v>
          </cell>
          <cell r="BX7" t="str">
            <v>#N/A N.A.</v>
          </cell>
          <cell r="BY7" t="str">
            <v>#N/A N.A.</v>
          </cell>
          <cell r="BZ7">
            <v>4.6630000000000003</v>
          </cell>
          <cell r="CA7">
            <v>0.185</v>
          </cell>
          <cell r="CB7" t="str">
            <v>AZOT CHERKASY</v>
          </cell>
          <cell r="CC7" t="str">
            <v>AZOT CHERKASY</v>
          </cell>
          <cell r="CD7" t="str">
            <v>UAH Curncy</v>
          </cell>
          <cell r="CE7">
            <v>5.3323999999999998</v>
          </cell>
          <cell r="CF7">
            <v>1.0491999999999999</v>
          </cell>
          <cell r="CG7">
            <v>0.52338009151601528</v>
          </cell>
          <cell r="CH7">
            <v>0.31481509264121221</v>
          </cell>
          <cell r="CI7">
            <v>49.534187232765738</v>
          </cell>
          <cell r="CJ7">
            <v>34.177113494861601</v>
          </cell>
          <cell r="CK7">
            <v>29.799216112819739</v>
          </cell>
          <cell r="CL7">
            <v>114.3487120246043</v>
          </cell>
          <cell r="CM7">
            <v>226.45239891981095</v>
          </cell>
          <cell r="CN7">
            <v>135.49051308979071</v>
          </cell>
          <cell r="CO7">
            <v>90.96188583002025</v>
          </cell>
          <cell r="CP7">
            <v>1.9065989048083412</v>
          </cell>
          <cell r="CQ7">
            <v>0.31678268697021977</v>
          </cell>
          <cell r="CR7">
            <v>207.53594704073211</v>
          </cell>
          <cell r="CS7">
            <v>43.987538819293377</v>
          </cell>
          <cell r="CT7">
            <v>60.267414297502064</v>
          </cell>
          <cell r="CU7">
            <v>25.159628685019879</v>
          </cell>
          <cell r="CV7">
            <v>129.41654939614432</v>
          </cell>
          <cell r="CW7" t="e">
            <v>#VALUE!</v>
          </cell>
          <cell r="CX7">
            <v>33.163802415422701</v>
          </cell>
          <cell r="CY7">
            <v>60.267414297502064</v>
          </cell>
          <cell r="CZ7" t="e">
            <v>#VALUE!</v>
          </cell>
          <cell r="DA7">
            <v>393.91238466731676</v>
          </cell>
          <cell r="DB7" t="e">
            <v>#VALUE!</v>
          </cell>
          <cell r="DC7">
            <v>44.955595229165098</v>
          </cell>
          <cell r="DD7">
            <v>83.902157377541073</v>
          </cell>
          <cell r="DE7">
            <v>-38.946562148375961</v>
          </cell>
          <cell r="DF7">
            <v>44.955595229165098</v>
          </cell>
          <cell r="DG7">
            <v>207.53594704073211</v>
          </cell>
          <cell r="DH7">
            <v>24.455820193533871</v>
          </cell>
          <cell r="DI7">
            <v>0.91748923561623286</v>
          </cell>
          <cell r="DJ7" t="e">
            <v>#VALUE!</v>
          </cell>
          <cell r="DK7">
            <v>152.50430125271924</v>
          </cell>
          <cell r="DL7">
            <v>128.6865719000825</v>
          </cell>
          <cell r="DM7">
            <v>52.723657640087012</v>
          </cell>
          <cell r="DN7">
            <v>9.0725774510539345</v>
          </cell>
          <cell r="DO7" t="e">
            <v>#VALUE!</v>
          </cell>
          <cell r="DP7">
            <v>4.358221438751781</v>
          </cell>
          <cell r="DQ7">
            <v>2.9277803615632738</v>
          </cell>
          <cell r="DR7">
            <v>1.786575650738879</v>
          </cell>
          <cell r="DS7" t="e">
            <v>#VALUE!</v>
          </cell>
          <cell r="DT7" t="e">
            <v>#VALUE!</v>
          </cell>
          <cell r="DU7">
            <v>1.786575650738879</v>
          </cell>
          <cell r="DV7">
            <v>393.91238466731676</v>
          </cell>
          <cell r="DW7">
            <v>9.0725774510539345</v>
          </cell>
          <cell r="DX7">
            <v>6.0877368539494405</v>
          </cell>
          <cell r="DY7">
            <v>15.158346710674369</v>
          </cell>
          <cell r="DZ7">
            <v>4.7143560123021526</v>
          </cell>
          <cell r="EA7" t="e">
            <v>#VALUE!</v>
          </cell>
          <cell r="EB7" t="e">
            <v>#VALUE!</v>
          </cell>
        </row>
        <row r="8">
          <cell r="A8" t="str">
            <v>PCE PW equity</v>
          </cell>
          <cell r="B8" t="str">
            <v>2002</v>
          </cell>
          <cell r="C8">
            <v>19.04</v>
          </cell>
          <cell r="D8">
            <v>5.94</v>
          </cell>
          <cell r="E8">
            <v>114.73</v>
          </cell>
          <cell r="F8">
            <v>160.96</v>
          </cell>
          <cell r="G8">
            <v>48.29</v>
          </cell>
          <cell r="H8">
            <v>348.96</v>
          </cell>
          <cell r="I8">
            <v>2354.35</v>
          </cell>
          <cell r="J8">
            <v>1537.61</v>
          </cell>
          <cell r="K8">
            <v>816.74</v>
          </cell>
          <cell r="L8">
            <v>0</v>
          </cell>
          <cell r="M8">
            <v>40.03</v>
          </cell>
          <cell r="N8">
            <v>1205.73</v>
          </cell>
          <cell r="O8">
            <v>206.92</v>
          </cell>
          <cell r="P8">
            <v>67.31</v>
          </cell>
          <cell r="Q8">
            <v>48.23</v>
          </cell>
          <cell r="R8">
            <v>322.45999999999998</v>
          </cell>
          <cell r="S8">
            <v>16.510000000000002</v>
          </cell>
          <cell r="T8">
            <v>40.619999999999997</v>
          </cell>
          <cell r="U8">
            <v>83.82</v>
          </cell>
          <cell r="V8">
            <v>0</v>
          </cell>
          <cell r="W8" t="str">
            <v>2002</v>
          </cell>
          <cell r="X8" t="str">
            <v>#N/A N.A.</v>
          </cell>
          <cell r="Y8">
            <v>826.14</v>
          </cell>
          <cell r="Z8">
            <v>600</v>
          </cell>
          <cell r="AA8">
            <v>196.12</v>
          </cell>
          <cell r="AB8">
            <v>826.14</v>
          </cell>
          <cell r="AC8">
            <v>1205.73</v>
          </cell>
          <cell r="AD8">
            <v>75</v>
          </cell>
          <cell r="AE8">
            <v>13.769</v>
          </cell>
          <cell r="AF8" t="str">
            <v>#N/A N.A.</v>
          </cell>
          <cell r="AG8">
            <v>1121.54</v>
          </cell>
          <cell r="AH8">
            <v>1108.52</v>
          </cell>
          <cell r="AI8">
            <v>119.53</v>
          </cell>
          <cell r="AJ8">
            <v>-96.6</v>
          </cell>
          <cell r="AK8">
            <v>24.32</v>
          </cell>
          <cell r="AL8">
            <v>53.24</v>
          </cell>
          <cell r="AM8">
            <v>27.49</v>
          </cell>
          <cell r="AN8">
            <v>-193.94</v>
          </cell>
          <cell r="AO8">
            <v>0.08</v>
          </cell>
          <cell r="AP8" t="str">
            <v>#N/A N.A.</v>
          </cell>
          <cell r="AQ8">
            <v>-194.01</v>
          </cell>
          <cell r="AR8" t="str">
            <v>2002</v>
          </cell>
          <cell r="AS8">
            <v>-96.6</v>
          </cell>
          <cell r="AT8">
            <v>67.91</v>
          </cell>
          <cell r="AU8">
            <v>-28.68</v>
          </cell>
          <cell r="AV8">
            <v>-166.45</v>
          </cell>
          <cell r="AW8">
            <v>-56.33</v>
          </cell>
          <cell r="AX8">
            <v>2468</v>
          </cell>
          <cell r="AY8">
            <v>-8.61</v>
          </cell>
          <cell r="AZ8">
            <v>-8.61</v>
          </cell>
          <cell r="BA8">
            <v>1.1599999999999999</v>
          </cell>
          <cell r="BB8">
            <v>-2.56</v>
          </cell>
          <cell r="BC8" t="str">
            <v>Chemicals</v>
          </cell>
          <cell r="BD8" t="str">
            <v>Chemicals-Diversified</v>
          </cell>
          <cell r="BE8" t="str">
            <v>Basic Materials</v>
          </cell>
          <cell r="BF8" t="str">
            <v>#N/A N Ap</v>
          </cell>
          <cell r="BG8" t="str">
            <v>Warsaw</v>
          </cell>
          <cell r="BH8" t="str">
            <v>PLN</v>
          </cell>
          <cell r="BI8" t="str">
            <v>POLAND</v>
          </cell>
          <cell r="BJ8" t="str">
            <v>12/2006</v>
          </cell>
          <cell r="BK8" t="str">
            <v>#N/A N Ap</v>
          </cell>
          <cell r="BL8">
            <v>16.079999999999998</v>
          </cell>
          <cell r="BM8" t="str">
            <v>2002</v>
          </cell>
          <cell r="BN8" t="str">
            <v>#N/A N.A.</v>
          </cell>
          <cell r="BO8" t="str">
            <v>#N/A N.A.</v>
          </cell>
          <cell r="BP8" t="str">
            <v>#N/A N.A.</v>
          </cell>
          <cell r="BQ8" t="str">
            <v>#N/A N.A.</v>
          </cell>
          <cell r="BR8">
            <v>-57.94</v>
          </cell>
          <cell r="BS8">
            <v>-60.52</v>
          </cell>
          <cell r="BT8" t="str">
            <v>#N/A N.A.</v>
          </cell>
          <cell r="BU8">
            <v>60</v>
          </cell>
          <cell r="BV8" t="str">
            <v>#N/A N.A.</v>
          </cell>
          <cell r="BW8" t="str">
            <v>#N/A N.A.</v>
          </cell>
          <cell r="BX8" t="str">
            <v>#N/A N.A.</v>
          </cell>
          <cell r="BY8" t="str">
            <v>#N/A N.A.</v>
          </cell>
          <cell r="BZ8">
            <v>13.769</v>
          </cell>
          <cell r="CA8">
            <v>-3.234</v>
          </cell>
          <cell r="CB8" t="str">
            <v>ZAKLADY CHEMICZNE POLICE SA</v>
          </cell>
          <cell r="CC8" t="str">
            <v>ZAKLADY CHEMICZN</v>
          </cell>
          <cell r="CD8" t="str">
            <v>PLN Curncy</v>
          </cell>
          <cell r="CE8">
            <v>3.8289999999999997</v>
          </cell>
          <cell r="CF8">
            <v>1.0491999999999999</v>
          </cell>
          <cell r="CG8">
            <v>5.2172285191956123</v>
          </cell>
          <cell r="CH8">
            <v>1.6276437712196397</v>
          </cell>
          <cell r="CI8">
            <v>31.437638025594151</v>
          </cell>
          <cell r="CJ8">
            <v>44.105310002611652</v>
          </cell>
          <cell r="CK8">
            <v>13.232141028989291</v>
          </cell>
          <cell r="CL8">
            <v>95.619961347610342</v>
          </cell>
          <cell r="CM8">
            <v>645.125103160094</v>
          </cell>
          <cell r="CN8">
            <v>421.32682475842256</v>
          </cell>
          <cell r="CO8">
            <v>223.79827840167144</v>
          </cell>
          <cell r="CP8">
            <v>0</v>
          </cell>
          <cell r="CQ8">
            <v>10.968784539044137</v>
          </cell>
          <cell r="CR8">
            <v>330.38702428832596</v>
          </cell>
          <cell r="CS8">
            <v>56.698998171846426</v>
          </cell>
          <cell r="CT8">
            <v>18.443889266126927</v>
          </cell>
          <cell r="CU8">
            <v>13.215700182815354</v>
          </cell>
          <cell r="CV8">
            <v>88.358587620788711</v>
          </cell>
          <cell r="CW8">
            <v>4.5239728388613223</v>
          </cell>
          <cell r="CX8">
            <v>11.130452859754504</v>
          </cell>
          <cell r="CY8">
            <v>22.967862104988246</v>
          </cell>
          <cell r="CZ8">
            <v>0</v>
          </cell>
          <cell r="DA8">
            <v>548.5762340036564</v>
          </cell>
          <cell r="DB8" t="e">
            <v>#VALUE!</v>
          </cell>
          <cell r="DC8">
            <v>226.37401096892137</v>
          </cell>
          <cell r="DD8">
            <v>164.40846173935753</v>
          </cell>
          <cell r="DE8">
            <v>53.739645860537998</v>
          </cell>
          <cell r="DF8">
            <v>226.37401096892137</v>
          </cell>
          <cell r="DG8">
            <v>330.38702428832596</v>
          </cell>
          <cell r="DH8">
            <v>20.551057717419692</v>
          </cell>
          <cell r="DI8">
            <v>3.7729001828153561</v>
          </cell>
          <cell r="DJ8" t="e">
            <v>#VALUE!</v>
          </cell>
          <cell r="DK8">
            <v>307.31777696526507</v>
          </cell>
          <cell r="DL8">
            <v>303.75011334552102</v>
          </cell>
          <cell r="DM8">
            <v>32.752905719509009</v>
          </cell>
          <cell r="DN8">
            <v>-26.46976234003656</v>
          </cell>
          <cell r="DO8">
            <v>6.664022982501959</v>
          </cell>
          <cell r="DP8">
            <v>14.588510838338992</v>
          </cell>
          <cell r="DQ8">
            <v>7.5326476886915641</v>
          </cell>
          <cell r="DR8">
            <v>-53.142295116218335</v>
          </cell>
          <cell r="DS8">
            <v>2.192112823191434E-2</v>
          </cell>
          <cell r="DT8" t="e">
            <v>#VALUE!</v>
          </cell>
          <cell r="DU8">
            <v>-53.161476103421251</v>
          </cell>
          <cell r="DV8">
            <v>548.5762340036564</v>
          </cell>
          <cell r="DW8">
            <v>-26.46976234003656</v>
          </cell>
          <cell r="DX8">
            <v>18.608297727866283</v>
          </cell>
          <cell r="DY8">
            <v>-7.85872447114129</v>
          </cell>
          <cell r="DZ8">
            <v>-45.609647427526767</v>
          </cell>
          <cell r="EA8">
            <v>-15.435214416296683</v>
          </cell>
          <cell r="EB8">
            <v>676.2668059545573</v>
          </cell>
        </row>
        <row r="9">
          <cell r="A9" t="str">
            <v>EGGUB TI equity</v>
          </cell>
          <cell r="B9" t="str">
            <v>2002</v>
          </cell>
          <cell r="C9">
            <v>16.059999999999999</v>
          </cell>
          <cell r="D9">
            <v>0.33</v>
          </cell>
          <cell r="E9">
            <v>0.37</v>
          </cell>
          <cell r="F9">
            <v>18.440000000000001</v>
          </cell>
          <cell r="G9">
            <v>4.17</v>
          </cell>
          <cell r="H9">
            <v>39.369999999999997</v>
          </cell>
          <cell r="I9">
            <v>30.17</v>
          </cell>
          <cell r="J9">
            <v>6.47</v>
          </cell>
          <cell r="K9">
            <v>23.7</v>
          </cell>
          <cell r="L9">
            <v>0.01</v>
          </cell>
          <cell r="M9">
            <v>7.0000000000000007E-2</v>
          </cell>
          <cell r="N9">
            <v>63.14</v>
          </cell>
          <cell r="O9">
            <v>14.52</v>
          </cell>
          <cell r="P9">
            <v>34.090000000000003</v>
          </cell>
          <cell r="Q9">
            <v>1.1100000000000001</v>
          </cell>
          <cell r="R9">
            <v>49.72</v>
          </cell>
          <cell r="S9">
            <v>0</v>
          </cell>
          <cell r="T9">
            <v>1.66</v>
          </cell>
          <cell r="U9">
            <v>34.090000000000003</v>
          </cell>
          <cell r="V9">
            <v>0</v>
          </cell>
          <cell r="W9" t="str">
            <v>2002</v>
          </cell>
          <cell r="X9">
            <v>0</v>
          </cell>
          <cell r="Y9">
            <v>11.77</v>
          </cell>
          <cell r="Z9">
            <v>2.61</v>
          </cell>
          <cell r="AA9">
            <v>1.2</v>
          </cell>
          <cell r="AB9">
            <v>11.77</v>
          </cell>
          <cell r="AC9">
            <v>63.14</v>
          </cell>
          <cell r="AD9">
            <v>2.0089999999999999</v>
          </cell>
          <cell r="AE9">
            <v>5.8579999999999997</v>
          </cell>
          <cell r="AF9">
            <v>1.1000000000000001</v>
          </cell>
          <cell r="AG9">
            <v>79.78</v>
          </cell>
          <cell r="AH9">
            <v>69.02</v>
          </cell>
          <cell r="AI9">
            <v>7.56</v>
          </cell>
          <cell r="AJ9">
            <v>3.2</v>
          </cell>
          <cell r="AK9">
            <v>6.8</v>
          </cell>
          <cell r="AL9">
            <v>-4.55</v>
          </cell>
          <cell r="AM9">
            <v>0.28999999999999998</v>
          </cell>
          <cell r="AN9">
            <v>0.66</v>
          </cell>
          <cell r="AO9" t="str">
            <v>#N/A N.A.</v>
          </cell>
          <cell r="AP9">
            <v>0</v>
          </cell>
          <cell r="AQ9">
            <v>0.66</v>
          </cell>
          <cell r="AR9" t="str">
            <v>2002</v>
          </cell>
          <cell r="AS9">
            <v>3.2</v>
          </cell>
          <cell r="AT9" t="str">
            <v>#N/A N.A.</v>
          </cell>
          <cell r="AU9" t="str">
            <v>#N/A N.A.</v>
          </cell>
          <cell r="AV9">
            <v>0.95</v>
          </cell>
          <cell r="AW9" t="str">
            <v>#N/A N.A.</v>
          </cell>
          <cell r="AX9" t="str">
            <v>#N/A N.A.</v>
          </cell>
          <cell r="AY9">
            <v>4.01</v>
          </cell>
          <cell r="AZ9">
            <v>4.01</v>
          </cell>
          <cell r="BA9">
            <v>13.49</v>
          </cell>
          <cell r="BB9">
            <v>0</v>
          </cell>
          <cell r="BC9" t="str">
            <v>Chemicals</v>
          </cell>
          <cell r="BD9" t="str">
            <v>Agricultural Chemicals</v>
          </cell>
          <cell r="BE9" t="str">
            <v>Basic Materials</v>
          </cell>
          <cell r="BF9" t="str">
            <v>#N/A N Ap</v>
          </cell>
          <cell r="BG9" t="str">
            <v>Istanbul</v>
          </cell>
          <cell r="BH9" t="str">
            <v>TRY</v>
          </cell>
          <cell r="BI9" t="str">
            <v>TURKEY</v>
          </cell>
          <cell r="BJ9" t="str">
            <v>12/2006</v>
          </cell>
          <cell r="BK9" t="str">
            <v>#N/A N Ap</v>
          </cell>
          <cell r="BL9" t="str">
            <v>#N/A N.A.</v>
          </cell>
          <cell r="BM9" t="str">
            <v>2002</v>
          </cell>
          <cell r="BN9">
            <v>0.16</v>
          </cell>
          <cell r="BO9">
            <v>1.1000000000000001</v>
          </cell>
          <cell r="BP9" t="str">
            <v>#N/A N.A.</v>
          </cell>
          <cell r="BQ9" t="str">
            <v>#N/A N.A.</v>
          </cell>
          <cell r="BR9" t="str">
            <v>#N/A N.A.</v>
          </cell>
          <cell r="BS9" t="str">
            <v>#N/A N.A.</v>
          </cell>
          <cell r="BT9">
            <v>23.58</v>
          </cell>
          <cell r="BU9">
            <v>2.0089999999999999</v>
          </cell>
          <cell r="BV9" t="str">
            <v>#N/A N.A.</v>
          </cell>
          <cell r="BW9" t="str">
            <v>#N/A N.A.</v>
          </cell>
          <cell r="BX9" t="str">
            <v>#N/A N.A.</v>
          </cell>
          <cell r="BY9" t="str">
            <v>#N/A N.A.</v>
          </cell>
          <cell r="BZ9">
            <v>5.8579999999999997</v>
          </cell>
          <cell r="CA9">
            <v>0.32700000000000001</v>
          </cell>
          <cell r="CB9" t="str">
            <v>EGE GUBRE SANAYII AS</v>
          </cell>
          <cell r="CC9" t="str">
            <v>EGE GUBRE</v>
          </cell>
          <cell r="CD9" t="str">
            <v>TRY Curncy</v>
          </cell>
          <cell r="CE9">
            <v>1.6551</v>
          </cell>
          <cell r="CF9">
            <v>1.0491999999999999</v>
          </cell>
          <cell r="CG9">
            <v>10.18074557428554</v>
          </cell>
          <cell r="CH9">
            <v>0.20919340221134672</v>
          </cell>
          <cell r="CI9">
            <v>0.2345501782369645</v>
          </cell>
          <cell r="CJ9">
            <v>11.689473747809799</v>
          </cell>
          <cell r="CK9">
            <v>2.643443900670654</v>
          </cell>
          <cell r="CL9">
            <v>24.957406803214305</v>
          </cell>
          <cell r="CM9">
            <v>19.125348317322214</v>
          </cell>
          <cell r="CN9">
            <v>4.1014585221436768</v>
          </cell>
          <cell r="CO9">
            <v>15.023889795178537</v>
          </cell>
          <cell r="CP9">
            <v>6.3391940064044458E-3</v>
          </cell>
          <cell r="CQ9">
            <v>4.4374358044831128E-2</v>
          </cell>
          <cell r="CR9">
            <v>40.025670956437672</v>
          </cell>
          <cell r="CS9">
            <v>9.2045096972992564</v>
          </cell>
          <cell r="CT9">
            <v>21.610312367832758</v>
          </cell>
          <cell r="CU9">
            <v>0.70365053471089356</v>
          </cell>
          <cell r="CV9">
            <v>31.518472599842909</v>
          </cell>
          <cell r="CW9">
            <v>0</v>
          </cell>
          <cell r="CX9">
            <v>1.052306205063138</v>
          </cell>
          <cell r="CY9">
            <v>21.610312367832758</v>
          </cell>
          <cell r="CZ9">
            <v>0</v>
          </cell>
          <cell r="DA9">
            <v>1269.1066400821703</v>
          </cell>
          <cell r="DB9">
            <v>0</v>
          </cell>
          <cell r="DC9">
            <v>7.4612313455380335</v>
          </cell>
          <cell r="DD9">
            <v>1.6545296356715604</v>
          </cell>
          <cell r="DE9">
            <v>0.76070328076853344</v>
          </cell>
          <cell r="DF9">
            <v>7.4612313455380335</v>
          </cell>
          <cell r="DG9">
            <v>40.025670956437672</v>
          </cell>
          <cell r="DH9">
            <v>1.2735440758866532</v>
          </cell>
          <cell r="DI9">
            <v>3.7134998489517241</v>
          </cell>
          <cell r="DJ9">
            <v>0.69731134070448908</v>
          </cell>
          <cell r="DK9">
            <v>50.574089783094671</v>
          </cell>
          <cell r="DL9">
            <v>43.753117032203484</v>
          </cell>
          <cell r="DM9">
            <v>4.7924306688417611</v>
          </cell>
          <cell r="DN9">
            <v>2.0285420820494227</v>
          </cell>
          <cell r="DO9">
            <v>4.3106519243550228</v>
          </cell>
          <cell r="DP9">
            <v>-2.8843332729140227</v>
          </cell>
          <cell r="DQ9">
            <v>0.18383662618572894</v>
          </cell>
          <cell r="DR9">
            <v>0.41838680442269344</v>
          </cell>
          <cell r="DS9" t="e">
            <v>#VALUE!</v>
          </cell>
          <cell r="DT9">
            <v>0</v>
          </cell>
          <cell r="DU9">
            <v>0.41838680442269344</v>
          </cell>
          <cell r="DV9">
            <v>1269.1066400821703</v>
          </cell>
          <cell r="DW9">
            <v>2.0285420820494227</v>
          </cell>
          <cell r="DX9" t="e">
            <v>#VALUE!</v>
          </cell>
          <cell r="DY9" t="e">
            <v>#VALUE!</v>
          </cell>
          <cell r="DZ9">
            <v>0.60222343060842243</v>
          </cell>
          <cell r="EA9" t="e">
            <v>#VALUE!</v>
          </cell>
          <cell r="EB9" t="e">
            <v>#VALUE!</v>
          </cell>
        </row>
        <row r="10">
          <cell r="A10" t="str">
            <v>AZO RO equity</v>
          </cell>
          <cell r="B10" t="str">
            <v>2002</v>
          </cell>
          <cell r="C10" t="str">
            <v>#N/A N.A.</v>
          </cell>
          <cell r="D10" t="str">
            <v>#N/A N.A.</v>
          </cell>
          <cell r="E10" t="str">
            <v>#N/A N.A.</v>
          </cell>
          <cell r="F10" t="str">
            <v>#N/A N.A.</v>
          </cell>
          <cell r="G10" t="str">
            <v>#N/A N.A.</v>
          </cell>
          <cell r="H10" t="str">
            <v>#N/A N.A.</v>
          </cell>
          <cell r="I10" t="str">
            <v>#N/A N.A.</v>
          </cell>
          <cell r="J10" t="str">
            <v>#N/A N.A.</v>
          </cell>
          <cell r="K10" t="str">
            <v>#N/A N.A.</v>
          </cell>
          <cell r="L10" t="str">
            <v>#N/A N.A.</v>
          </cell>
          <cell r="M10" t="str">
            <v>#N/A N.A.</v>
          </cell>
          <cell r="N10" t="str">
            <v>#N/A N.A.</v>
          </cell>
          <cell r="O10" t="str">
            <v>#N/A N.A.</v>
          </cell>
          <cell r="P10" t="str">
            <v>#N/A N.A.</v>
          </cell>
          <cell r="Q10" t="str">
            <v>#N/A N.A.</v>
          </cell>
          <cell r="R10" t="str">
            <v>#N/A N.A.</v>
          </cell>
          <cell r="S10" t="str">
            <v>#N/A N.A.</v>
          </cell>
          <cell r="T10" t="str">
            <v>#N/A N.A.</v>
          </cell>
          <cell r="U10" t="str">
            <v>#N/A N.A.</v>
          </cell>
          <cell r="V10" t="str">
            <v>#N/A N.A.</v>
          </cell>
          <cell r="W10" t="str">
            <v>2002</v>
          </cell>
          <cell r="X10" t="str">
            <v>#N/A N.A.</v>
          </cell>
          <cell r="Y10" t="str">
            <v>#N/A N.A.</v>
          </cell>
          <cell r="Z10" t="str">
            <v>#N/A N.A.</v>
          </cell>
          <cell r="AA10" t="str">
            <v>#N/A N.A.</v>
          </cell>
          <cell r="AB10" t="str">
            <v>#N/A N.A.</v>
          </cell>
          <cell r="AC10" t="str">
            <v>#N/A N.A.</v>
          </cell>
          <cell r="AD10">
            <v>526.03300000000002</v>
          </cell>
          <cell r="AE10" t="str">
            <v>#N/A N.A.</v>
          </cell>
          <cell r="AF10" t="str">
            <v>#N/A N.A.</v>
          </cell>
          <cell r="AG10" t="str">
            <v>#N/A N.A.</v>
          </cell>
          <cell r="AH10" t="str">
            <v>#N/A N.A.</v>
          </cell>
          <cell r="AI10" t="str">
            <v>#N/A N.A.</v>
          </cell>
          <cell r="AJ10" t="str">
            <v>#N/A N.A.</v>
          </cell>
          <cell r="AK10" t="str">
            <v>#N/A N.A.</v>
          </cell>
          <cell r="AL10" t="str">
            <v>#N/A N.A.</v>
          </cell>
          <cell r="AM10" t="str">
            <v>#N/A N.A.</v>
          </cell>
          <cell r="AN10" t="str">
            <v>#N/A N.A.</v>
          </cell>
          <cell r="AO10" t="str">
            <v>#N/A N.A.</v>
          </cell>
          <cell r="AP10" t="str">
            <v>#N/A N.A.</v>
          </cell>
          <cell r="AQ10" t="str">
            <v>#N/A N.A.</v>
          </cell>
          <cell r="AR10" t="str">
            <v>2002</v>
          </cell>
          <cell r="AS10" t="str">
            <v>#N/A N.A.</v>
          </cell>
          <cell r="AT10" t="str">
            <v>#N/A N.A.</v>
          </cell>
          <cell r="AU10" t="str">
            <v>#N/A N.A.</v>
          </cell>
          <cell r="AV10" t="str">
            <v>#N/A N.A.</v>
          </cell>
          <cell r="AW10" t="str">
            <v>#N/A N.A.</v>
          </cell>
          <cell r="AX10" t="str">
            <v>#N/A N.A.</v>
          </cell>
          <cell r="AY10" t="str">
            <v>#N/A N.A.</v>
          </cell>
          <cell r="AZ10" t="str">
            <v>#N/A N.A.</v>
          </cell>
          <cell r="BA10" t="str">
            <v>#N/A N.A.</v>
          </cell>
          <cell r="BB10" t="str">
            <v>#N/A N.A.</v>
          </cell>
          <cell r="BC10" t="str">
            <v>Chemicals</v>
          </cell>
          <cell r="BD10" t="str">
            <v>Chemicals-Diversified</v>
          </cell>
          <cell r="BE10" t="str">
            <v>Basic Materials</v>
          </cell>
          <cell r="BF10" t="str">
            <v>#N/A N Ap</v>
          </cell>
          <cell r="BG10" t="str">
            <v>Bucharest</v>
          </cell>
          <cell r="BH10" t="str">
            <v>RON</v>
          </cell>
          <cell r="BI10" t="str">
            <v>ROMANIA</v>
          </cell>
          <cell r="BJ10" t="str">
            <v>12/2006</v>
          </cell>
          <cell r="BK10" t="str">
            <v>#N/A N Ap</v>
          </cell>
          <cell r="BL10" t="str">
            <v>#N/A N.A.</v>
          </cell>
          <cell r="BM10" t="str">
            <v>2002</v>
          </cell>
          <cell r="BN10" t="str">
            <v>#N/A N.A.</v>
          </cell>
          <cell r="BO10" t="str">
            <v>#N/A N.A.</v>
          </cell>
          <cell r="BP10" t="str">
            <v>#N/A N.A.</v>
          </cell>
          <cell r="BQ10" t="str">
            <v>#N/A N.A.</v>
          </cell>
          <cell r="BR10" t="str">
            <v>#N/A N.A.</v>
          </cell>
          <cell r="BS10" t="str">
            <v>#N/A N.A.</v>
          </cell>
          <cell r="BT10" t="str">
            <v>#N/A N.A.</v>
          </cell>
          <cell r="BU10" t="str">
            <v>#N/A N.A.</v>
          </cell>
          <cell r="BV10" t="str">
            <v>#N/A N.A.</v>
          </cell>
          <cell r="BW10" t="str">
            <v>#N/A N.A.</v>
          </cell>
          <cell r="BX10" t="str">
            <v>#N/A N.A.</v>
          </cell>
          <cell r="BY10" t="str">
            <v>#N/A N.A.</v>
          </cell>
          <cell r="BZ10" t="str">
            <v>#N/A N.A.</v>
          </cell>
          <cell r="CA10" t="str">
            <v>#N/A N.A.</v>
          </cell>
          <cell r="CB10" t="str">
            <v>AZOMURES TARGU-MURES</v>
          </cell>
          <cell r="CC10" t="str">
            <v>AZOMURES TARGU-M</v>
          </cell>
          <cell r="CD10" t="str">
            <v>RON Curncy</v>
          </cell>
          <cell r="CE10">
            <v>3.3475000000000001</v>
          </cell>
          <cell r="CF10">
            <v>1.0491999999999999</v>
          </cell>
          <cell r="CG10" t="e">
            <v>#VALUE!</v>
          </cell>
          <cell r="CH10" t="e">
            <v>#VALUE!</v>
          </cell>
          <cell r="CI10" t="e">
            <v>#VALUE!</v>
          </cell>
          <cell r="CJ10" t="e">
            <v>#VALUE!</v>
          </cell>
          <cell r="CK10" t="e">
            <v>#VALUE!</v>
          </cell>
          <cell r="CL10" t="e">
            <v>#VALUE!</v>
          </cell>
          <cell r="CM10" t="e">
            <v>#VALUE!</v>
          </cell>
          <cell r="CN10" t="e">
            <v>#VALUE!</v>
          </cell>
          <cell r="CO10" t="e">
            <v>#VALUE!</v>
          </cell>
          <cell r="CP10" t="e">
            <v>#VALUE!</v>
          </cell>
          <cell r="CQ10" t="e">
            <v>#VALUE!</v>
          </cell>
          <cell r="CR10" t="e">
            <v>#VALUE!</v>
          </cell>
          <cell r="CS10" t="e">
            <v>#VALUE!</v>
          </cell>
          <cell r="CT10" t="e">
            <v>#VALUE!</v>
          </cell>
          <cell r="CU10" t="e">
            <v>#VALUE!</v>
          </cell>
          <cell r="CV10" t="e">
            <v>#VALUE!</v>
          </cell>
          <cell r="CW10" t="e">
            <v>#VALUE!</v>
          </cell>
          <cell r="CX10" t="e">
            <v>#VALUE!</v>
          </cell>
          <cell r="CY10" t="e">
            <v>#VALUE!</v>
          </cell>
          <cell r="CZ10" t="e">
            <v>#VALUE!</v>
          </cell>
          <cell r="DA10">
            <v>627.48271844660189</v>
          </cell>
          <cell r="DB10" t="e">
            <v>#VALUE!</v>
          </cell>
          <cell r="DC10" t="e">
            <v>#VALUE!</v>
          </cell>
          <cell r="DD10" t="e">
            <v>#VALUE!</v>
          </cell>
          <cell r="DE10" t="e">
            <v>#VALUE!</v>
          </cell>
          <cell r="DF10" t="e">
            <v>#VALUE!</v>
          </cell>
          <cell r="DG10" t="e">
            <v>#VALUE!</v>
          </cell>
          <cell r="DH10">
            <v>164.87343498132932</v>
          </cell>
          <cell r="DI10" t="e">
            <v>#VALUE!</v>
          </cell>
          <cell r="DJ10" t="e">
            <v>#VALUE!</v>
          </cell>
          <cell r="DK10" t="e">
            <v>#VALUE!</v>
          </cell>
          <cell r="DL10" t="e">
            <v>#VALUE!</v>
          </cell>
          <cell r="DM10" t="e">
            <v>#VALUE!</v>
          </cell>
          <cell r="DN10" t="e">
            <v>#VALUE!</v>
          </cell>
          <cell r="DO10" t="e">
            <v>#VALUE!</v>
          </cell>
          <cell r="DP10" t="e">
            <v>#VALUE!</v>
          </cell>
          <cell r="DQ10" t="e">
            <v>#VALUE!</v>
          </cell>
          <cell r="DR10" t="e">
            <v>#VALUE!</v>
          </cell>
          <cell r="DS10" t="e">
            <v>#VALUE!</v>
          </cell>
          <cell r="DT10" t="e">
            <v>#VALUE!</v>
          </cell>
          <cell r="DU10" t="e">
            <v>#VALUE!</v>
          </cell>
          <cell r="DV10">
            <v>627.48271844660189</v>
          </cell>
          <cell r="DW10" t="e">
            <v>#VALUE!</v>
          </cell>
          <cell r="DX10" t="e">
            <v>#VALUE!</v>
          </cell>
          <cell r="DY10" t="e">
            <v>#VALUE!</v>
          </cell>
          <cell r="DZ10" t="e">
            <v>#VALUE!</v>
          </cell>
          <cell r="EA10" t="e">
            <v>#VALUE!</v>
          </cell>
          <cell r="EB10" t="e">
            <v>#VALUE!</v>
          </cell>
        </row>
        <row r="11">
          <cell r="A11" t="str">
            <v>AMO RO equity</v>
          </cell>
          <cell r="B11" t="str">
            <v>2002</v>
          </cell>
          <cell r="C11" t="str">
            <v>#N/A N.A.</v>
          </cell>
          <cell r="D11" t="str">
            <v>#N/A N.A.</v>
          </cell>
          <cell r="E11" t="str">
            <v>#N/A N.A.</v>
          </cell>
          <cell r="F11" t="str">
            <v>#N/A N.A.</v>
          </cell>
          <cell r="G11" t="str">
            <v>#N/A N.A.</v>
          </cell>
          <cell r="H11" t="str">
            <v>#N/A N.A.</v>
          </cell>
          <cell r="I11" t="str">
            <v>#N/A N.A.</v>
          </cell>
          <cell r="J11" t="str">
            <v>#N/A N.A.</v>
          </cell>
          <cell r="K11" t="str">
            <v>#N/A N.A.</v>
          </cell>
          <cell r="L11" t="str">
            <v>#N/A N.A.</v>
          </cell>
          <cell r="M11" t="str">
            <v>#N/A N.A.</v>
          </cell>
          <cell r="N11" t="str">
            <v>#N/A N.A.</v>
          </cell>
          <cell r="O11" t="str">
            <v>#N/A N.A.</v>
          </cell>
          <cell r="P11" t="str">
            <v>#N/A N.A.</v>
          </cell>
          <cell r="Q11" t="str">
            <v>#N/A N.A.</v>
          </cell>
          <cell r="R11" t="str">
            <v>#N/A N.A.</v>
          </cell>
          <cell r="S11" t="str">
            <v>#N/A N.A.</v>
          </cell>
          <cell r="T11" t="str">
            <v>#N/A N.A.</v>
          </cell>
          <cell r="U11" t="str">
            <v>#N/A N.A.</v>
          </cell>
          <cell r="V11" t="str">
            <v>#N/A N.A.</v>
          </cell>
          <cell r="W11" t="str">
            <v>2002</v>
          </cell>
          <cell r="X11" t="str">
            <v>#N/A N.A.</v>
          </cell>
          <cell r="Y11" t="str">
            <v>#N/A N.A.</v>
          </cell>
          <cell r="Z11" t="str">
            <v>#N/A N.A.</v>
          </cell>
          <cell r="AA11" t="str">
            <v>#N/A N.A.</v>
          </cell>
          <cell r="AB11" t="str">
            <v>#N/A N.A.</v>
          </cell>
          <cell r="AC11" t="str">
            <v>#N/A N.A.</v>
          </cell>
          <cell r="AD11">
            <v>1112.6579999999999</v>
          </cell>
          <cell r="AE11" t="str">
            <v>#N/A N.A.</v>
          </cell>
          <cell r="AF11" t="str">
            <v>#N/A N.A.</v>
          </cell>
          <cell r="AG11" t="str">
            <v>#N/A N.A.</v>
          </cell>
          <cell r="AH11" t="str">
            <v>#N/A N.A.</v>
          </cell>
          <cell r="AI11" t="str">
            <v>#N/A N.A.</v>
          </cell>
          <cell r="AJ11" t="str">
            <v>#N/A N.A.</v>
          </cell>
          <cell r="AK11" t="str">
            <v>#N/A N.A.</v>
          </cell>
          <cell r="AL11" t="str">
            <v>#N/A N.A.</v>
          </cell>
          <cell r="AM11" t="str">
            <v>#N/A N.A.</v>
          </cell>
          <cell r="AN11" t="str">
            <v>#N/A N.A.</v>
          </cell>
          <cell r="AO11" t="str">
            <v>#N/A N.A.</v>
          </cell>
          <cell r="AP11" t="str">
            <v>#N/A N.A.</v>
          </cell>
          <cell r="AQ11" t="str">
            <v>#N/A N.A.</v>
          </cell>
          <cell r="AR11" t="str">
            <v>2002</v>
          </cell>
          <cell r="AS11" t="str">
            <v>#N/A N.A.</v>
          </cell>
          <cell r="AT11" t="str">
            <v>#N/A N.A.</v>
          </cell>
          <cell r="AU11" t="str">
            <v>#N/A N.A.</v>
          </cell>
          <cell r="AV11" t="str">
            <v>#N/A N.A.</v>
          </cell>
          <cell r="AW11" t="str">
            <v>#N/A N.A.</v>
          </cell>
          <cell r="AX11" t="str">
            <v>#N/A N.A.</v>
          </cell>
          <cell r="AY11" t="str">
            <v>#N/A N.A.</v>
          </cell>
          <cell r="AZ11" t="str">
            <v>#N/A N.A.</v>
          </cell>
          <cell r="BA11" t="str">
            <v>#N/A N.A.</v>
          </cell>
          <cell r="BB11" t="str">
            <v>#N/A N.A.</v>
          </cell>
          <cell r="BC11" t="str">
            <v>Chemicals</v>
          </cell>
          <cell r="BD11" t="str">
            <v>Chemicals-Diversified</v>
          </cell>
          <cell r="BE11" t="str">
            <v>Basic Materials</v>
          </cell>
          <cell r="BF11" t="str">
            <v>#N/A N Ap</v>
          </cell>
          <cell r="BG11" t="str">
            <v>Bucharest</v>
          </cell>
          <cell r="BH11" t="str">
            <v>RON</v>
          </cell>
          <cell r="BI11" t="str">
            <v>ROMANIA</v>
          </cell>
          <cell r="BJ11" t="str">
            <v>12/2005</v>
          </cell>
          <cell r="BK11" t="str">
            <v>#N/A N Ap</v>
          </cell>
          <cell r="BL11" t="str">
            <v>#N/A N.A.</v>
          </cell>
          <cell r="BM11" t="str">
            <v>2002</v>
          </cell>
          <cell r="BN11" t="str">
            <v>#N/A N.A.</v>
          </cell>
          <cell r="BO11" t="str">
            <v>#N/A N.A.</v>
          </cell>
          <cell r="BP11" t="str">
            <v>#N/A N.A.</v>
          </cell>
          <cell r="BQ11" t="str">
            <v>#N/A N.A.</v>
          </cell>
          <cell r="BR11" t="str">
            <v>#N/A N.A.</v>
          </cell>
          <cell r="BS11" t="str">
            <v>#N/A N.A.</v>
          </cell>
          <cell r="BT11" t="str">
            <v>#N/A N.A.</v>
          </cell>
          <cell r="BU11" t="str">
            <v>#N/A N.A.</v>
          </cell>
          <cell r="BV11" t="str">
            <v>#N/A N.A.</v>
          </cell>
          <cell r="BW11" t="str">
            <v>#N/A N.A.</v>
          </cell>
          <cell r="BX11" t="str">
            <v>#N/A N.A.</v>
          </cell>
          <cell r="BY11" t="str">
            <v>#N/A N.A.</v>
          </cell>
          <cell r="BZ11" t="str">
            <v>#N/A N.A.</v>
          </cell>
          <cell r="CA11" t="str">
            <v>#N/A N.A.</v>
          </cell>
          <cell r="CB11" t="str">
            <v>AMONIL SLOBOZIA</v>
          </cell>
          <cell r="CC11" t="str">
            <v>AMONIL SLOBOZIA</v>
          </cell>
          <cell r="CD11" t="str">
            <v>RON Curncy</v>
          </cell>
          <cell r="CE11">
            <v>3.3475000000000001</v>
          </cell>
          <cell r="CF11">
            <v>1.0491999999999999</v>
          </cell>
          <cell r="CG11" t="e">
            <v>#VALUE!</v>
          </cell>
          <cell r="CH11" t="e">
            <v>#VALUE!</v>
          </cell>
          <cell r="CI11" t="e">
            <v>#VALUE!</v>
          </cell>
          <cell r="CJ11" t="e">
            <v>#VALUE!</v>
          </cell>
          <cell r="CK11" t="e">
            <v>#VALUE!</v>
          </cell>
          <cell r="CL11" t="e">
            <v>#VALUE!</v>
          </cell>
          <cell r="CM11" t="e">
            <v>#VALUE!</v>
          </cell>
          <cell r="CN11" t="e">
            <v>#VALUE!</v>
          </cell>
          <cell r="CO11" t="e">
            <v>#VALUE!</v>
          </cell>
          <cell r="CP11" t="e">
            <v>#VALUE!</v>
          </cell>
          <cell r="CQ11" t="e">
            <v>#VALUE!</v>
          </cell>
          <cell r="CR11" t="e">
            <v>#VALUE!</v>
          </cell>
          <cell r="CS11" t="e">
            <v>#VALUE!</v>
          </cell>
          <cell r="CT11" t="e">
            <v>#VALUE!</v>
          </cell>
          <cell r="CU11" t="e">
            <v>#VALUE!</v>
          </cell>
          <cell r="CV11" t="e">
            <v>#VALUE!</v>
          </cell>
          <cell r="CW11" t="e">
            <v>#VALUE!</v>
          </cell>
          <cell r="CX11" t="e">
            <v>#VALUE!</v>
          </cell>
          <cell r="CY11" t="e">
            <v>#VALUE!</v>
          </cell>
          <cell r="CZ11" t="e">
            <v>#VALUE!</v>
          </cell>
          <cell r="DA11">
            <v>627.48271844660189</v>
          </cell>
          <cell r="DB11" t="e">
            <v>#VALUE!</v>
          </cell>
          <cell r="DC11" t="e">
            <v>#VALUE!</v>
          </cell>
          <cell r="DD11" t="e">
            <v>#VALUE!</v>
          </cell>
          <cell r="DE11" t="e">
            <v>#VALUE!</v>
          </cell>
          <cell r="DF11" t="e">
            <v>#VALUE!</v>
          </cell>
          <cell r="DG11" t="e">
            <v>#VALUE!</v>
          </cell>
          <cell r="DH11">
            <v>348.73809517550404</v>
          </cell>
          <cell r="DI11" t="e">
            <v>#VALUE!</v>
          </cell>
          <cell r="DJ11" t="e">
            <v>#VALUE!</v>
          </cell>
          <cell r="DK11" t="e">
            <v>#VALUE!</v>
          </cell>
          <cell r="DL11" t="e">
            <v>#VALUE!</v>
          </cell>
          <cell r="DM11" t="e">
            <v>#VALUE!</v>
          </cell>
          <cell r="DN11" t="e">
            <v>#VALUE!</v>
          </cell>
          <cell r="DO11" t="e">
            <v>#VALUE!</v>
          </cell>
          <cell r="DP11" t="e">
            <v>#VALUE!</v>
          </cell>
          <cell r="DQ11" t="e">
            <v>#VALUE!</v>
          </cell>
          <cell r="DR11" t="e">
            <v>#VALUE!</v>
          </cell>
          <cell r="DS11" t="e">
            <v>#VALUE!</v>
          </cell>
          <cell r="DT11" t="e">
            <v>#VALUE!</v>
          </cell>
          <cell r="DU11" t="e">
            <v>#VALUE!</v>
          </cell>
          <cell r="DV11">
            <v>627.48271844660189</v>
          </cell>
          <cell r="DW11" t="e">
            <v>#VALUE!</v>
          </cell>
          <cell r="DX11" t="e">
            <v>#VALUE!</v>
          </cell>
          <cell r="DY11" t="e">
            <v>#VALUE!</v>
          </cell>
          <cell r="DZ11" t="e">
            <v>#VALUE!</v>
          </cell>
          <cell r="EA11" t="e">
            <v>#VALUE!</v>
          </cell>
          <cell r="EB11" t="e">
            <v>#VALUE!</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
      <sheetName val="FA FV"/>
      <sheetName val="FA"/>
      <sheetName val="BS"/>
      <sheetName val="Capex&amp;Depr"/>
      <sheetName val="MIS OutputPC"/>
      <sheetName val="Client Input -&gt;"/>
      <sheetName val="BP Erste"/>
      <sheetName val="PL"/>
      <sheetName val="Rev break-up"/>
      <sheetName val="Rev per month"/>
      <sheetName val="OutputPC_2013"/>
      <sheetName val="OutputPC_2012"/>
      <sheetName val="OutputPC_2011"/>
      <sheetName val="CF"/>
      <sheetName val="EQ"/>
      <sheetName val="TB I-VI 14"/>
      <sheetName val="TB 13"/>
      <sheetName val="TB 13 old"/>
      <sheetName val="TB 12"/>
      <sheetName val="TB 11"/>
      <sheetName val="TB Legend"/>
      <sheetName val="FA Pivot"/>
      <sheetName val="FA TB Legenda"/>
      <sheetName val="Ap ZG"/>
      <sheetName val="Ap RI"/>
      <sheetName val="SKLADIŠTE RI"/>
      <sheetName val="Ap tech"/>
      <sheetName val="Severance payments"/>
      <sheetName val="RE Appraisal Dubrovnik"/>
      <sheetName val="NUL tbl Northwestern Univ"/>
      <sheetName val="HBOR"/>
      <sheetName val="daily_nominal_exchange_rate"/>
      <sheetName val="Car off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6397">
          <cell r="C6397">
            <v>7.5713710000000001</v>
          </cell>
        </row>
      </sheetData>
      <sheetData sheetId="33"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mall Hot Spot"/>
      <sheetName val="Medium"/>
      <sheetName val="Huge"/>
    </sheetNames>
    <sheetDataSet>
      <sheetData sheetId="0"/>
      <sheetData sheetId="1" refreshError="1">
        <row r="3">
          <cell r="E3">
            <v>0.87929999999999997</v>
          </cell>
        </row>
      </sheetData>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CoE"/>
    </sheetNames>
    <sheetDataSet>
      <sheetData sheetId="0" refreshError="1"/>
      <sheetData sheetId="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Scenarios"/>
      <sheetName val="Valuation"/>
      <sheetName val="Macro"/>
      <sheetName val="Sales"/>
      <sheetName val="Costs"/>
      <sheetName val="Energy Cost Summary"/>
      <sheetName val="P&amp;L"/>
      <sheetName val="Employees"/>
      <sheetName val="WC"/>
      <sheetName val="BS"/>
      <sheetName val="CF"/>
      <sheetName val="Capex"/>
      <sheetName val="Details Capex"/>
      <sheetName val="Movement long-term loans E&amp;Y"/>
      <sheetName val="DO NOT PRINT --&gt;&gt;"/>
      <sheetName val="Production cost 1-6 2001"/>
      <sheetName val="Document F0060 Mat Costs 1-6 01"/>
      <sheetName val="Mgmt Forecast 2001"/>
      <sheetName val="P&amp;L Statutory (further details)"/>
      <sheetName val="Pricelist Sept 2001"/>
      <sheetName val="P&amp;L Audit Report 99 00"/>
      <sheetName val="Production &amp; Realisation of Cem"/>
      <sheetName val="Doc FOO59 unit costs "/>
    </sheetNames>
    <sheetDataSet>
      <sheetData sheetId="0" refreshError="1"/>
      <sheetData sheetId="1">
        <row r="9">
          <cell r="G9">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atl."/>
    </sheetNames>
    <sheetDataSet>
      <sheetData sheetId="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stensätze_Euro"/>
      <sheetName val="GF-K-01"/>
      <sheetName val="Analyse"/>
      <sheetName val="Billing+Kundenservice_EVA-Saetz"/>
    </sheetNames>
    <sheetDataSet>
      <sheetData sheetId="0" refreshError="1"/>
      <sheetData sheetId="1" refreshError="1">
        <row r="44">
          <cell r="B44">
            <v>1.3129999999999999</v>
          </cell>
        </row>
        <row r="45">
          <cell r="B45">
            <v>1.0565510460004139</v>
          </cell>
        </row>
      </sheetData>
      <sheetData sheetId="2" refreshError="1"/>
      <sheetData sheetId="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Fields"/>
      <sheetName val="Taxes"/>
      <sheetName val="Des"/>
      <sheetName val="OI"/>
      <sheetName val="ND"/>
      <sheetName val="Beta"/>
      <sheetName val="EST"/>
      <sheetName val="MA_GPC"/>
      <sheetName val="Des_dwn"/>
      <sheetName val="OI_dwn"/>
      <sheetName val="ND_dwn"/>
      <sheetName val="Beta_dwn"/>
      <sheetName val="EST_dwn"/>
      <sheetName val="ToDo"/>
    </sheetNames>
    <sheetDataSet>
      <sheetData sheetId="0"/>
      <sheetData sheetId="1">
        <row r="8">
          <cell r="B8" t="str">
            <v>company_description</v>
          </cell>
          <cell r="C8" t="str">
            <v>Company description</v>
          </cell>
          <cell r="D8" t="str">
            <v>Popis společnosti</v>
          </cell>
        </row>
        <row r="9">
          <cell r="B9" t="str">
            <v>NAME</v>
          </cell>
          <cell r="C9" t="str">
            <v>Company name</v>
          </cell>
          <cell r="D9" t="str">
            <v>Název společnosti</v>
          </cell>
        </row>
        <row r="10">
          <cell r="B10" t="str">
            <v>COUNTRY_FULL_NAME</v>
          </cell>
          <cell r="C10" t="str">
            <v>Country</v>
          </cell>
          <cell r="D10" t="str">
            <v>Země</v>
          </cell>
        </row>
        <row r="11">
          <cell r="B11" t="str">
            <v>EQY_FUND_CRNCY</v>
          </cell>
          <cell r="C11" t="str">
            <v>Currency</v>
          </cell>
          <cell r="D11" t="str">
            <v>Měna</v>
          </cell>
        </row>
        <row r="12">
          <cell r="B12" t="str">
            <v>COMPANY_WEB_ADDRESS</v>
          </cell>
          <cell r="C12" t="str">
            <v>Web address</v>
          </cell>
          <cell r="D12" t="str">
            <v>Webová adresa</v>
          </cell>
        </row>
        <row r="13">
          <cell r="B13" t="str">
            <v>net_debt</v>
          </cell>
          <cell r="C13" t="str">
            <v>Net debt</v>
          </cell>
          <cell r="D13" t="str">
            <v>Čistý dluh</v>
          </cell>
        </row>
        <row r="14">
          <cell r="B14" t="str">
            <v>mvic</v>
          </cell>
          <cell r="C14" t="str">
            <v>MVIC</v>
          </cell>
          <cell r="D14" t="str">
            <v>MVIC</v>
          </cell>
        </row>
        <row r="15">
          <cell r="B15" t="str">
            <v>ev</v>
          </cell>
          <cell r="C15" t="str">
            <v>EV</v>
          </cell>
          <cell r="D15" t="str">
            <v>EV</v>
          </cell>
        </row>
        <row r="16">
          <cell r="B16" t="str">
            <v>oi_description</v>
          </cell>
          <cell r="C16" t="str">
            <v>Market value of invested capital as at</v>
          </cell>
          <cell r="D16" t="str">
            <v>Tržní kapitalizace k</v>
          </cell>
        </row>
        <row r="17">
          <cell r="B17" t="str">
            <v>in_fs_currency</v>
          </cell>
          <cell r="C17" t="str">
            <v>In the currency of financial statements</v>
          </cell>
          <cell r="D17" t="str">
            <v>V měně finančních výkazů</v>
          </cell>
        </row>
        <row r="18">
          <cell r="B18" t="str">
            <v>in</v>
          </cell>
          <cell r="C18" t="str">
            <v>In</v>
          </cell>
          <cell r="D18" t="str">
            <v>V</v>
          </cell>
        </row>
        <row r="20">
          <cell r="B20" t="str">
            <v>local_index</v>
          </cell>
          <cell r="C20" t="str">
            <v>Local index</v>
          </cell>
          <cell r="D20" t="str">
            <v>Lokální index</v>
          </cell>
        </row>
        <row r="22">
          <cell r="B22" t="str">
            <v>BS_TOT_ASSET</v>
          </cell>
          <cell r="C22" t="str">
            <v>TOTAL ASSETS</v>
          </cell>
        </row>
        <row r="23">
          <cell r="B23" t="str">
            <v>BS_TOT_NON_CUR_ASSET</v>
          </cell>
          <cell r="C23" t="str">
            <v>Noncurrent assets</v>
          </cell>
        </row>
        <row r="24">
          <cell r="B24" t="str">
            <v>BS_NET_FIX_ASSET</v>
          </cell>
          <cell r="C24" t="str">
            <v>Net fixed assets</v>
          </cell>
        </row>
        <row r="25">
          <cell r="B25" t="str">
            <v>BS GROSS FIX ASSET</v>
          </cell>
          <cell r="C25" t="str">
            <v>Gross fixed assets</v>
          </cell>
        </row>
        <row r="26">
          <cell r="B26" t="str">
            <v>BS_ACCUM_DEPR</v>
          </cell>
          <cell r="C26" t="str">
            <v>Accumulated depreciation</v>
          </cell>
        </row>
        <row r="27">
          <cell r="B27" t="str">
            <v>BS LT INVEST</v>
          </cell>
          <cell r="C27" t="str">
            <v>LT investments &amp; LT receivables</v>
          </cell>
        </row>
        <row r="28">
          <cell r="B28" t="str">
            <v>BS OTHER ASSET DEF CHNG OTHER</v>
          </cell>
          <cell r="C28" t="str">
            <v>Other Assets &amp; Deferred Changes</v>
          </cell>
        </row>
        <row r="29">
          <cell r="B29" t="str">
            <v>BS_CUR_ASSET_REPORT</v>
          </cell>
          <cell r="C29" t="str">
            <v>Current assets</v>
          </cell>
        </row>
        <row r="30">
          <cell r="B30" t="str">
            <v>BS_INVENTORIES</v>
          </cell>
          <cell r="C30" t="str">
            <v>Inventory</v>
          </cell>
        </row>
        <row r="31">
          <cell r="B31" t="str">
            <v>BS_ACCT_NOTE_RCV</v>
          </cell>
          <cell r="C31" t="str">
            <v>Accounts &amp; Notes  Receivables</v>
          </cell>
        </row>
        <row r="32">
          <cell r="B32" t="str">
            <v>BS_MKT_SEC_OTHER_ST_INVEST</v>
          </cell>
          <cell r="C32" t="str">
            <v>Marketable Sec &amp; Other ST Investments</v>
          </cell>
        </row>
        <row r="33">
          <cell r="B33" t="str">
            <v>BS_CASH_NEAR_CASH_ITEM</v>
          </cell>
          <cell r="C33" t="str">
            <v>Cash &amp; near cash</v>
          </cell>
        </row>
        <row r="34">
          <cell r="B34" t="str">
            <v>BS OTHER CUR ASSET</v>
          </cell>
          <cell r="C34" t="str">
            <v>Other current assets</v>
          </cell>
        </row>
        <row r="35">
          <cell r="B35" t="str">
            <v>TOT_LIAB_AND_EQY</v>
          </cell>
          <cell r="C35" t="str">
            <v>TOTAL LIABILITIES &amp; EQUITY</v>
          </cell>
        </row>
        <row r="36">
          <cell r="B36" t="str">
            <v>BS_SH_OUT</v>
          </cell>
          <cell r="C36" t="str">
            <v>Shares outstanding</v>
          </cell>
        </row>
        <row r="37">
          <cell r="B37" t="str">
            <v>EQY_SH_OUT</v>
          </cell>
          <cell r="C37" t="str">
            <v>Equity shares outstanding</v>
          </cell>
        </row>
        <row r="38">
          <cell r="B38" t="str">
            <v>BS_NUM_OF_TSY_SH</v>
          </cell>
          <cell r="C38" t="str">
            <v>Number of treasury stock</v>
          </cell>
        </row>
        <row r="39">
          <cell r="B39" t="str">
            <v>TOT_SHRHLDR_EQY</v>
          </cell>
          <cell r="C39" t="str">
            <v>Total shareholder equity</v>
          </cell>
        </row>
        <row r="40">
          <cell r="B40" t="str">
            <v>TOT_COMMON_EQY</v>
          </cell>
          <cell r="C40" t="str">
            <v>Total common equity</v>
          </cell>
        </row>
        <row r="41">
          <cell r="B41" t="str">
            <v>BS PFD EQY</v>
          </cell>
          <cell r="C41" t="str">
            <v>Preferred equity</v>
          </cell>
        </row>
        <row r="42">
          <cell r="B42" t="str">
            <v>BS_SH_CAP_AND_APIC</v>
          </cell>
          <cell r="C42" t="str">
            <v>Common equity &amp; premium</v>
          </cell>
        </row>
        <row r="43">
          <cell r="B43" t="str">
            <v>RETAIN_EARN_NOT_REV_RSRV</v>
          </cell>
          <cell r="C43" t="str">
            <v>Retained earnings</v>
          </cell>
        </row>
        <row r="44">
          <cell r="B44" t="str">
            <v>BS MINORITY INT</v>
          </cell>
          <cell r="C44" t="str">
            <v>Minority interest</v>
          </cell>
          <cell r="D44" t="str">
            <v>Menšinové podíly</v>
          </cell>
        </row>
        <row r="45">
          <cell r="B45" t="str">
            <v>BS_TOT_LIAB2</v>
          </cell>
          <cell r="C45" t="str">
            <v>Total liabilities</v>
          </cell>
        </row>
        <row r="46">
          <cell r="B46" t="str">
            <v>SHORT_AND_LONG_TERM_DEBT</v>
          </cell>
          <cell r="C46" t="str">
            <v>Total debt</v>
          </cell>
          <cell r="D46" t="str">
            <v>Celkový dluh</v>
          </cell>
        </row>
        <row r="47">
          <cell r="B47" t="str">
            <v>BS_LT_BORROW</v>
          </cell>
          <cell r="C47" t="str">
            <v>LT borrowings</v>
          </cell>
        </row>
        <row r="48">
          <cell r="B48" t="str">
            <v>BS_ST_BORROW</v>
          </cell>
          <cell r="C48" t="str">
            <v>ST borrowings</v>
          </cell>
        </row>
        <row r="49">
          <cell r="B49" t="str">
            <v>ARD_ST_BORROW</v>
          </cell>
          <cell r="C49" t="str">
            <v>ARD ST Borrowings</v>
          </cell>
        </row>
        <row r="50">
          <cell r="B50" t="str">
            <v>BS_ST_PORTION_OF_LT_DEBT</v>
          </cell>
          <cell r="C50" t="str">
            <v>ST part of LT debt</v>
          </cell>
        </row>
        <row r="51">
          <cell r="B51" t="str">
            <v>BS_ACCT_PAYABLE</v>
          </cell>
          <cell r="C51" t="str">
            <v>Accounts payable</v>
          </cell>
        </row>
        <row r="52">
          <cell r="B52" t="str">
            <v>BS OTHER LT LIABILITIES</v>
          </cell>
          <cell r="C52" t="str">
            <v>Other LT liabilities</v>
          </cell>
        </row>
        <row r="53">
          <cell r="B53" t="str">
            <v>BS OTHER ST LIAB</v>
          </cell>
          <cell r="C53" t="str">
            <v>Other ST liabilities</v>
          </cell>
        </row>
        <row r="56">
          <cell r="B56" t="str">
            <v>SALES_REV_TURN</v>
          </cell>
          <cell r="C56" t="str">
            <v>Sales/Revenue/Turnover</v>
          </cell>
        </row>
        <row r="57">
          <cell r="B57" t="str">
            <v>IS_COGS_TO_FE_AND_PP_AND_G</v>
          </cell>
          <cell r="C57" t="str">
            <v>(-) Cost of Goods Sold</v>
          </cell>
        </row>
        <row r="58">
          <cell r="B58" t="str">
            <v>IS SGA OTHER OP DEPR OP MAINT</v>
          </cell>
          <cell r="C58" t="str">
            <v>(-) Indirect operating expenses</v>
          </cell>
        </row>
        <row r="59">
          <cell r="B59" t="str">
            <v>IS_OPER_INC</v>
          </cell>
          <cell r="C59" t="str">
            <v>Operating income (EBIT)</v>
          </cell>
        </row>
        <row r="60">
          <cell r="B60" t="str">
            <v>CF_DEPR_AMORT</v>
          </cell>
          <cell r="C60" t="str">
            <v>Depreciation &amp; amortisation (from CF statement)</v>
          </cell>
        </row>
        <row r="61">
          <cell r="B61" t="str">
            <v>EBITDA</v>
          </cell>
          <cell r="C61" t="str">
            <v>EBITDA</v>
          </cell>
        </row>
        <row r="62">
          <cell r="B62" t="str">
            <v>IS_INT_EXPENSE</v>
          </cell>
          <cell r="C62" t="str">
            <v>(-) Interest expense</v>
          </cell>
        </row>
        <row r="63">
          <cell r="B63" t="str">
            <v>IS_FOREIGN_EXCH_LOSS</v>
          </cell>
          <cell r="C63" t="str">
            <v>(-) Foreign exchange losses (gains)</v>
          </cell>
        </row>
        <row r="64">
          <cell r="B64" t="str">
            <v>IS NET NON OPER LOSS</v>
          </cell>
          <cell r="C64" t="str">
            <v>(-) Net non-operating losses (gains)</v>
          </cell>
        </row>
        <row r="65">
          <cell r="B65" t="str">
            <v>PRETAX_INC</v>
          </cell>
          <cell r="C65" t="str">
            <v>Pretax income</v>
          </cell>
        </row>
        <row r="66">
          <cell r="B66" t="str">
            <v>IS INC TAX EXP</v>
          </cell>
          <cell r="C66" t="str">
            <v>(-) Income tax expenses (credits)</v>
          </cell>
        </row>
        <row r="67">
          <cell r="B67" t="str">
            <v>IS INC BEF XO ITEM</v>
          </cell>
          <cell r="C67" t="str">
            <v>Income (loss) before extraordinary items</v>
          </cell>
        </row>
        <row r="68">
          <cell r="B68" t="str">
            <v>IS XO LOSS BEF TAX EFF</v>
          </cell>
          <cell r="C68" t="str">
            <v>(-) Extraordinary loss (gain) before tax</v>
          </cell>
        </row>
        <row r="69">
          <cell r="B69" t="str">
            <v>IS_TAX_EFF_ON_XO_ITEM</v>
          </cell>
          <cell r="C69" t="str">
            <v>(-) Tax effects on extraordinary items</v>
          </cell>
        </row>
        <row r="70">
          <cell r="B70" t="str">
            <v>IS MINORITY INT</v>
          </cell>
          <cell r="C70" t="str">
            <v>(-) Minority interests (credits)</v>
          </cell>
        </row>
        <row r="71">
          <cell r="B71" t="str">
            <v>NET_INCOME</v>
          </cell>
          <cell r="C71" t="str">
            <v>Net income (loss)</v>
          </cell>
        </row>
        <row r="72">
          <cell r="B72" t="str">
            <v>IS_TOT_CASH_PFD_DVD</v>
          </cell>
          <cell r="C72" t="str">
            <v>(-) Total cash preferred dividends</v>
          </cell>
        </row>
        <row r="73">
          <cell r="B73" t="str">
            <v>IS_TOT_CASH_COM_DVD</v>
          </cell>
          <cell r="C73" t="str">
            <v>(-) Total cash common dividends</v>
          </cell>
        </row>
        <row r="74">
          <cell r="B74" t="str">
            <v>REINVEST_EARN</v>
          </cell>
          <cell r="C74" t="str">
            <v>Reinvested earnings</v>
          </cell>
        </row>
        <row r="75">
          <cell r="B75" t="str">
            <v>IS_EPS</v>
          </cell>
          <cell r="C75" t="str">
            <v>Earnings per share</v>
          </cell>
        </row>
        <row r="76">
          <cell r="B76" t="str">
            <v>IS_DIV_PER_SHR</v>
          </cell>
          <cell r="C76" t="str">
            <v>Dividend per share</v>
          </cell>
        </row>
        <row r="77">
          <cell r="B77" t="str">
            <v>DVD_PAYOUT_RATIO</v>
          </cell>
          <cell r="C77" t="str">
            <v>Dividend payout ratio</v>
          </cell>
        </row>
        <row r="78">
          <cell r="B78" t="str">
            <v>NUM OF EMPLOYEES</v>
          </cell>
          <cell r="C78" t="str">
            <v>Number of employees</v>
          </cell>
        </row>
        <row r="81">
          <cell r="B81" t="str">
            <v>CF_NET_INC</v>
          </cell>
          <cell r="C81" t="str">
            <v>Net income</v>
          </cell>
        </row>
        <row r="82">
          <cell r="B82" t="str">
            <v>CF_DEPR_AMORT</v>
          </cell>
          <cell r="C82" t="str">
            <v>Depreciation &amp; amortisation</v>
          </cell>
        </row>
        <row r="83">
          <cell r="B83" t="str">
            <v>CF_OTHER_NON_CASH_ADJUST</v>
          </cell>
          <cell r="C83" t="str">
            <v>Other non-cash adjustments</v>
          </cell>
        </row>
        <row r="84">
          <cell r="B84" t="str">
            <v>CF_CHNG_NON_CASH_WORK_CAP</v>
          </cell>
          <cell r="C84" t="str">
            <v>Changes in non-cash working capital</v>
          </cell>
        </row>
        <row r="85">
          <cell r="B85" t="str">
            <v>CF_CASH_FROM_OPER</v>
          </cell>
          <cell r="C85" t="str">
            <v>Cash from operations</v>
          </cell>
        </row>
        <row r="86">
          <cell r="B86" t="str">
            <v>CF_DISP_FIX_ASSET</v>
          </cell>
          <cell r="C86" t="str">
            <v>Disposal of fixed assets</v>
          </cell>
        </row>
        <row r="87">
          <cell r="B87" t="str">
            <v>CF CAP EXPEND PRPTY ADD</v>
          </cell>
          <cell r="C87" t="str">
            <v>Capital expenditures/Property additions</v>
          </cell>
        </row>
        <row r="88">
          <cell r="B88" t="str">
            <v>CF_DECR_INVEST</v>
          </cell>
          <cell r="C88" t="str">
            <v>Sale LT investments</v>
          </cell>
        </row>
        <row r="89">
          <cell r="B89" t="str">
            <v>CF_INCR_INVEST</v>
          </cell>
          <cell r="C89" t="str">
            <v>Purchase LT investments</v>
          </cell>
        </row>
        <row r="90">
          <cell r="B90" t="str">
            <v>CF_OTHER_INV_ACT</v>
          </cell>
          <cell r="C90" t="str">
            <v>Other investing activities</v>
          </cell>
        </row>
        <row r="91">
          <cell r="B91" t="str">
            <v>CF_CASH_FROM_INV_ACT</v>
          </cell>
          <cell r="C91" t="str">
            <v>Cash flow from investing activities</v>
          </cell>
        </row>
        <row r="92">
          <cell r="B92" t="str">
            <v>CF_INCR_CAP_STOCK</v>
          </cell>
          <cell r="C92" t="str">
            <v>Increase in capital stocks</v>
          </cell>
        </row>
        <row r="93">
          <cell r="B93" t="str">
            <v>CF_DECR_CAP_STOCK</v>
          </cell>
          <cell r="C93" t="str">
            <v>Decrease in capital stocks</v>
          </cell>
        </row>
        <row r="94">
          <cell r="B94" t="str">
            <v>CF_DVD_PAID</v>
          </cell>
          <cell r="C94" t="str">
            <v>Dividends paid</v>
          </cell>
        </row>
        <row r="95">
          <cell r="B95" t="str">
            <v>CF_INCR_ST_BORROW</v>
          </cell>
          <cell r="C95" t="str">
            <v>Increase (decrease) in ST borrowings</v>
          </cell>
        </row>
        <row r="96">
          <cell r="B96" t="str">
            <v>CF_INCR_LT_BORROW</v>
          </cell>
          <cell r="C96" t="str">
            <v>Increase (decrease) in LT borrowings</v>
          </cell>
        </row>
        <row r="97">
          <cell r="B97" t="str">
            <v>CF_REIMB_LT_BORROW</v>
          </cell>
          <cell r="C97" t="str">
            <v>Reimbursement of LT borrowings</v>
          </cell>
        </row>
        <row r="98">
          <cell r="B98" t="str">
            <v>CF_OTHER_FNC_ACT</v>
          </cell>
          <cell r="C98" t="str">
            <v>Other financing activities</v>
          </cell>
        </row>
        <row r="99">
          <cell r="B99" t="str">
            <v>CF_CASH_FROM_FNC_ACT</v>
          </cell>
          <cell r="C99" t="str">
            <v>Cash from financing activities</v>
          </cell>
        </row>
        <row r="100">
          <cell r="B100" t="str">
            <v>CF_NET_CHNG_CASH</v>
          </cell>
          <cell r="C100" t="str">
            <v>Net changes in cash</v>
          </cell>
        </row>
        <row r="101">
          <cell r="B101" t="str">
            <v>CF_CASH_PAID_FOR_TAX</v>
          </cell>
          <cell r="C101" t="str">
            <v>Cash paid for taxes</v>
          </cell>
        </row>
        <row r="102">
          <cell r="B102" t="str">
            <v>CF_ACT_CASH_PAID_FOR_INT_DEBT</v>
          </cell>
          <cell r="C102" t="str">
            <v>Cash paid for interest</v>
          </cell>
        </row>
        <row r="103">
          <cell r="B103" t="str">
            <v>CF_FREE_CASH_FLOW</v>
          </cell>
          <cell r="C103" t="str">
            <v>Free cash flow (FCF)</v>
          </cell>
        </row>
        <row r="104">
          <cell r="B104" t="str">
            <v>FREE_CASH_FLOW_PER_SH</v>
          </cell>
          <cell r="C104" t="str">
            <v>FCF/share</v>
          </cell>
        </row>
        <row r="105">
          <cell r="B105" t="str">
            <v>CASH_FLOW_PER_SH</v>
          </cell>
          <cell r="C105" t="str">
            <v>Cash flow/Basic share</v>
          </cell>
        </row>
        <row r="108">
          <cell r="B108" t="str">
            <v>CUR_MKT_CAP</v>
          </cell>
          <cell r="C108" t="str">
            <v>Market capitalisation</v>
          </cell>
          <cell r="D108" t="str">
            <v>Tržní kapitalizace</v>
          </cell>
        </row>
        <row r="109">
          <cell r="B109" t="str">
            <v>BS_PFD_EQY</v>
          </cell>
          <cell r="C109" t="str">
            <v>Preferred equity</v>
          </cell>
          <cell r="D109" t="str">
            <v>Prioritní akcie</v>
          </cell>
        </row>
        <row r="110">
          <cell r="B110" t="str">
            <v>BS_MINORITY_INT</v>
          </cell>
          <cell r="C110" t="str">
            <v>Minority interest</v>
          </cell>
          <cell r="D110" t="str">
            <v>Menšinové podíly</v>
          </cell>
        </row>
        <row r="111">
          <cell r="B111" t="str">
            <v>SHORT_AND_LONG_TERM_DEBT</v>
          </cell>
          <cell r="C111" t="str">
            <v>Total debt</v>
          </cell>
          <cell r="D111" t="str">
            <v>Celkový dluh</v>
          </cell>
        </row>
        <row r="112">
          <cell r="B112" t="str">
            <v>CASH_AND_EQUIV</v>
          </cell>
          <cell r="C112" t="str">
            <v>Cash &amp; equiv.</v>
          </cell>
          <cell r="D112" t="str">
            <v>Peníze a ekviv.</v>
          </cell>
        </row>
        <row r="113">
          <cell r="B113" t="str">
            <v>ENTERPRISE_VALUE</v>
          </cell>
          <cell r="C113" t="str">
            <v>Enterprise value</v>
          </cell>
        </row>
        <row r="114">
          <cell r="B114" t="str">
            <v>TRAIL_12M_NET_SALES</v>
          </cell>
          <cell r="C114" t="str">
            <v>T12 Net Sales</v>
          </cell>
        </row>
        <row r="115">
          <cell r="B115" t="str">
            <v>EV_TO_T12M_SALES</v>
          </cell>
          <cell r="C115" t="str">
            <v>EV/T12 Sales</v>
          </cell>
        </row>
        <row r="116">
          <cell r="B116" t="str">
            <v>PX_TO_SALES_RATIO</v>
          </cell>
          <cell r="C116" t="str">
            <v>Price to sales</v>
          </cell>
        </row>
        <row r="117">
          <cell r="B117" t="str">
            <v>TRAIL_12M_EBITDA</v>
          </cell>
          <cell r="C117" t="str">
            <v>T12 EBITDA</v>
          </cell>
        </row>
        <row r="118">
          <cell r="B118" t="str">
            <v>EV_TO_T12M_EBITDA</v>
          </cell>
          <cell r="C118" t="str">
            <v>EV/T12 EBITDA</v>
          </cell>
        </row>
        <row r="119">
          <cell r="B119" t="str">
            <v>TRAIL_12M_OPER_INC</v>
          </cell>
          <cell r="C119" t="str">
            <v>T12 EBIT</v>
          </cell>
        </row>
        <row r="120">
          <cell r="B120" t="str">
            <v>EV_TO_T12M_EBIT</v>
          </cell>
          <cell r="C120" t="str">
            <v>EV/T12 EBIT</v>
          </cell>
        </row>
        <row r="121">
          <cell r="B121" t="str">
            <v>PE_RATIO</v>
          </cell>
          <cell r="C121" t="str">
            <v>P/E ratio</v>
          </cell>
        </row>
        <row r="122">
          <cell r="B122" t="str">
            <v>EV_TO_T12M_CASH_FLOW</v>
          </cell>
          <cell r="C122" t="str">
            <v>EV/T12 Cash Flow</v>
          </cell>
        </row>
        <row r="123">
          <cell r="B123" t="str">
            <v>PX_TO_CASH_FLOW</v>
          </cell>
          <cell r="C123" t="str">
            <v>Price/Cashflow</v>
          </cell>
        </row>
        <row r="124">
          <cell r="B124" t="str">
            <v>EV_TO_T12M_FREE_CASH_FLOW</v>
          </cell>
          <cell r="C124" t="str">
            <v>EV/T12 FCF</v>
          </cell>
        </row>
        <row r="125">
          <cell r="B125" t="str">
            <v>PX_TO_FREE_CASH_FLOW</v>
          </cell>
          <cell r="C125" t="str">
            <v>Price to FCF</v>
          </cell>
        </row>
        <row r="126">
          <cell r="B126" t="str">
            <v>BOOK_VAL_PER_SH</v>
          </cell>
          <cell r="C126" t="str">
            <v>Book value per share</v>
          </cell>
        </row>
        <row r="127">
          <cell r="B127" t="str">
            <v>PX_TO_BOOK_RATIO</v>
          </cell>
          <cell r="C127" t="str">
            <v>Price to book value</v>
          </cell>
        </row>
        <row r="128">
          <cell r="B128" t="str">
            <v>EV_TO_MKT_CAP</v>
          </cell>
          <cell r="C128" t="str">
            <v>EV/Market capitalisation</v>
          </cell>
        </row>
        <row r="129">
          <cell r="B129" t="str">
            <v>TOTAL_DEBT_TO_EV</v>
          </cell>
          <cell r="C129" t="str">
            <v>Total debt/EV</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
      <sheetName val="99 General Parameter"/>
      <sheetName val="01 Market"/>
      <sheetName val="02 2G Subscriber"/>
      <sheetName val="03 3G Subscriber"/>
      <sheetName val="04 2G Contract Churner"/>
      <sheetName val="05 2G Prepaid Churner"/>
      <sheetName val="06 3G Contract Churner"/>
      <sheetName val="07 3G Prepaid Churner"/>
      <sheetName val="07a Churn Summary"/>
      <sheetName val="08 2G MOC Voice Revenue"/>
      <sheetName val="09 2G MOC Data Revenue"/>
      <sheetName val="10 3G MOC Voice Revenue"/>
      <sheetName val="11 3G MOC Data Revenue"/>
      <sheetName val="12 2G MTC Voice Revenue"/>
      <sheetName val="13 2G MTC Data Revenue"/>
      <sheetName val="14 3G MTC Voice Revenue"/>
      <sheetName val="15 3G MTC Data Revenue"/>
      <sheetName val="16 Subscription Fee"/>
      <sheetName val="17 Activation Fee"/>
      <sheetName val="18 SIM Card Sales"/>
      <sheetName val="19 Fixed Annual Income"/>
      <sheetName val="20 Handset Sales"/>
      <sheetName val="21 Basket of Commodity Expenses"/>
      <sheetName val="22 Basket of Commodity Revenue"/>
      <sheetName val="23 New Business Usage"/>
      <sheetName val="24 Billing Function"/>
      <sheetName val="25 New Business Check"/>
      <sheetName val="26 Web Hosting"/>
      <sheetName val="27 Advertising"/>
      <sheetName val="28 Customer Service"/>
      <sheetName val="29 Mobile Purse"/>
      <sheetName val="30 Net Inherent Infos"/>
      <sheetName val="31 Retention Airtime CN"/>
      <sheetName val="32 Sales reduction existing"/>
      <sheetName val="33 Sales reduction new"/>
      <sheetName val="34 Handset Sales reduction"/>
      <sheetName val="35 Interconnection Cost"/>
      <sheetName val="36 Roaming Cost"/>
      <sheetName val="37 Forwarding Service Cost"/>
      <sheetName val="38 Network Licenses"/>
      <sheetName val="39 Web Hosting Cost"/>
      <sheetName val="40 COGs Handsets"/>
      <sheetName val="41 COGs SIM card"/>
      <sheetName val="42 Acquisition Contract"/>
      <sheetName val="43 Acquisition Prepaid"/>
      <sheetName val="44 Classic Advertising"/>
      <sheetName val="45 Handset Subsidy"/>
      <sheetName val="46 Logistic Cost"/>
      <sheetName val="47 Collection &amp; Postage"/>
      <sheetName val="49 KPI"/>
      <sheetName val="50 Revenue Summary"/>
      <sheetName val="51 Direct Cost Summary"/>
      <sheetName val="52 S&amp;D Cost Summary"/>
      <sheetName val="98 Outputsheet"/>
      <sheetName val="Definition"/>
      <sheetName val="GF-K-01"/>
      <sheetName val="EBITDA_oFCF_SF_Capex in LC"/>
      <sheetName val="Parameter "/>
    </sheetNames>
    <sheetDataSet>
      <sheetData sheetId="0"/>
      <sheetData sheetId="1" refreshError="1">
        <row r="8">
          <cell r="E8">
            <v>2000</v>
          </cell>
        </row>
        <row r="12">
          <cell r="E12">
            <v>2004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C-ACT"/>
      <sheetName val="FixCat"/>
      <sheetName val="FixedCosts"/>
      <sheetName val="fixed costs per Eckes"/>
      <sheetName val="FixedImport"/>
      <sheetName val="Extra"/>
      <sheetName val="Balance Sheet"/>
      <sheetName val="Fuori EBIT"/>
      <sheetName val="Reserves"/>
    </sheetNames>
    <sheetDataSet>
      <sheetData sheetId="0" refreshError="1"/>
      <sheetData sheetId="1" refreshError="1"/>
      <sheetData sheetId="2" refreshError="1"/>
      <sheetData sheetId="3" refreshError="1"/>
      <sheetData sheetId="4" refreshError="1">
        <row r="2">
          <cell r="C2" t="str">
            <v>S_0100</v>
          </cell>
          <cell r="D2" t="str">
            <v>S_1110</v>
          </cell>
          <cell r="E2" t="str">
            <v>S_1111</v>
          </cell>
          <cell r="F2" t="str">
            <v>S_1115</v>
          </cell>
          <cell r="G2" t="str">
            <v>S_1120</v>
          </cell>
          <cell r="H2" t="str">
            <v>S_1130</v>
          </cell>
          <cell r="I2" t="str">
            <v>S_1140</v>
          </cell>
          <cell r="J2" t="str">
            <v>S_1141</v>
          </cell>
          <cell r="K2" t="str">
            <v>S_1142</v>
          </cell>
          <cell r="L2" t="str">
            <v>S_1143</v>
          </cell>
          <cell r="M2" t="str">
            <v>S_1150</v>
          </cell>
          <cell r="N2" t="str">
            <v>S_1160</v>
          </cell>
          <cell r="O2" t="str">
            <v>S_1500</v>
          </cell>
          <cell r="P2" t="str">
            <v>S_1600</v>
          </cell>
          <cell r="Q2" t="str">
            <v>S_2100</v>
          </cell>
          <cell r="R2" t="str">
            <v>S_2200</v>
          </cell>
          <cell r="S2" t="str">
            <v>S_2300</v>
          </cell>
          <cell r="T2" t="str">
            <v>S_3100</v>
          </cell>
          <cell r="U2" t="str">
            <v>S_3200</v>
          </cell>
          <cell r="V2" t="str">
            <v>S_4100</v>
          </cell>
          <cell r="W2" t="str">
            <v>S_5100</v>
          </cell>
          <cell r="X2" t="str">
            <v>S_5200</v>
          </cell>
          <cell r="Y2" t="str">
            <v>S_5300</v>
          </cell>
          <cell r="Z2" t="str">
            <v>S_5310</v>
          </cell>
          <cell r="AA2" t="str">
            <v>S_5320</v>
          </cell>
          <cell r="AB2" t="str">
            <v>S_5400</v>
          </cell>
          <cell r="AC2" t="str">
            <v>S_6100</v>
          </cell>
        </row>
        <row r="3">
          <cell r="C3" t="str">
            <v>GENERAL MANAGEMENT</v>
          </cell>
          <cell r="D3" t="str">
            <v>IMBOTTIGLIAMENTO</v>
          </cell>
          <cell r="E3" t="str">
            <v>IMBOTT.LINEE</v>
          </cell>
          <cell r="F3" t="str">
            <v>IMBOTT.AUSILIARIE</v>
          </cell>
          <cell r="G3" t="str">
            <v>PRODUZIONE LIQUIDI</v>
          </cell>
          <cell r="H3" t="str">
            <v>EDIFICI</v>
          </cell>
          <cell r="I3" t="str">
            <v>PRODUZIONE UFFICI</v>
          </cell>
          <cell r="J3" t="str">
            <v>DIREZ.E PROGRAMM.</v>
          </cell>
          <cell r="K3" t="str">
            <v>LOG.ATTIVA UFFICI</v>
          </cell>
          <cell r="L3" t="str">
            <v>LABOR.E QUALITA'</v>
          </cell>
          <cell r="M3" t="str">
            <v>SERVIZI TECNICI ZAULE</v>
          </cell>
          <cell r="N3" t="str">
            <v>MAGAZZINI</v>
          </cell>
          <cell r="O3" t="str">
            <v>PRODUZIONE PORTOGRUARO</v>
          </cell>
          <cell r="P3" t="str">
            <v>SEDE</v>
          </cell>
          <cell r="Q3" t="str">
            <v>CONTROLLING</v>
          </cell>
          <cell r="R3" t="str">
            <v>AMMINISTRAZIONE CLIENTI</v>
          </cell>
          <cell r="S3" t="str">
            <v>SERVIZI AMMINISTRATIVI</v>
          </cell>
          <cell r="T3" t="str">
            <v>VENDITE UFFICI</v>
          </cell>
          <cell r="U3" t="str">
            <v>RETE VENDITA</v>
          </cell>
          <cell r="V3" t="str">
            <v>MARKETING</v>
          </cell>
          <cell r="W3" t="str">
            <v>FINANZA E SEGRETERIE</v>
          </cell>
          <cell r="X3" t="str">
            <v>SISTEMI INFORMATIVI</v>
          </cell>
          <cell r="Y3" t="str">
            <v>UFFICIO PERSONALE</v>
          </cell>
          <cell r="Z3" t="str">
            <v>UFF.POSTA E ARCH.</v>
          </cell>
          <cell r="AA3" t="str">
            <v>SERVIZI AZIENDALI</v>
          </cell>
          <cell r="AB3" t="str">
            <v>ACQUISTI</v>
          </cell>
          <cell r="AC3" t="str">
            <v>INTERNATIONAL</v>
          </cell>
        </row>
        <row r="4">
          <cell r="C4" t="str">
            <v>ACT04</v>
          </cell>
          <cell r="D4" t="str">
            <v>ACT04</v>
          </cell>
          <cell r="E4" t="str">
            <v>ACT04</v>
          </cell>
          <cell r="F4" t="str">
            <v>ACT04</v>
          </cell>
          <cell r="G4" t="str">
            <v>ACT04</v>
          </cell>
          <cell r="H4" t="str">
            <v>ACT04</v>
          </cell>
          <cell r="I4" t="str">
            <v>ACT04</v>
          </cell>
          <cell r="J4" t="str">
            <v>ACT04</v>
          </cell>
          <cell r="K4" t="str">
            <v>ACT04</v>
          </cell>
          <cell r="L4" t="str">
            <v>ACT04</v>
          </cell>
          <cell r="M4" t="str">
            <v>ACT04</v>
          </cell>
          <cell r="N4" t="str">
            <v>ACT04</v>
          </cell>
          <cell r="O4" t="str">
            <v>ACT04</v>
          </cell>
          <cell r="P4" t="str">
            <v>ACT04</v>
          </cell>
          <cell r="Q4" t="str">
            <v>ACT04</v>
          </cell>
          <cell r="R4" t="str">
            <v>ACT04</v>
          </cell>
          <cell r="S4" t="str">
            <v>ACT04</v>
          </cell>
          <cell r="T4" t="str">
            <v>ACT04</v>
          </cell>
          <cell r="U4" t="str">
            <v>ACT04</v>
          </cell>
          <cell r="V4" t="str">
            <v>ACT04</v>
          </cell>
          <cell r="W4" t="str">
            <v>ACT04</v>
          </cell>
          <cell r="X4" t="str">
            <v>ACT04</v>
          </cell>
          <cell r="Y4" t="str">
            <v>ACT04</v>
          </cell>
          <cell r="Z4" t="str">
            <v>ACT04</v>
          </cell>
          <cell r="AA4" t="str">
            <v>ACT04</v>
          </cell>
          <cell r="AB4" t="str">
            <v>ACT04</v>
          </cell>
          <cell r="AC4" t="str">
            <v>ACT04</v>
          </cell>
        </row>
        <row r="6">
          <cell r="A6" t="str">
            <v>FX_010</v>
          </cell>
          <cell r="B6" t="str">
            <v>wages/salaries</v>
          </cell>
          <cell r="C6">
            <v>333.63428999999996</v>
          </cell>
          <cell r="D6">
            <v>0</v>
          </cell>
          <cell r="E6">
            <v>559.06128999999987</v>
          </cell>
          <cell r="F6">
            <v>248.69719000000003</v>
          </cell>
          <cell r="G6">
            <v>189.43058000000005</v>
          </cell>
          <cell r="H6">
            <v>0</v>
          </cell>
          <cell r="I6">
            <v>349.10313000000002</v>
          </cell>
          <cell r="J6">
            <v>0</v>
          </cell>
          <cell r="K6">
            <v>124.76854</v>
          </cell>
          <cell r="L6">
            <v>267.81524000000002</v>
          </cell>
          <cell r="M6">
            <v>103.25381</v>
          </cell>
          <cell r="N6">
            <v>111.16542999999999</v>
          </cell>
          <cell r="O6">
            <v>0</v>
          </cell>
          <cell r="P6">
            <v>0</v>
          </cell>
          <cell r="Q6">
            <v>182.62117000000001</v>
          </cell>
          <cell r="R6">
            <v>330.85044999999997</v>
          </cell>
          <cell r="S6">
            <v>150.32657</v>
          </cell>
          <cell r="T6">
            <v>747.37708000000009</v>
          </cell>
          <cell r="U6">
            <v>855.24168000000009</v>
          </cell>
          <cell r="V6">
            <v>331.70961</v>
          </cell>
          <cell r="W6">
            <v>242.28028</v>
          </cell>
          <cell r="X6">
            <v>358.07871999999998</v>
          </cell>
          <cell r="Y6">
            <v>222.78100000000001</v>
          </cell>
          <cell r="Z6">
            <v>103.88772</v>
          </cell>
          <cell r="AA6">
            <v>57.353280000000005</v>
          </cell>
          <cell r="AB6">
            <v>124.92897999999998</v>
          </cell>
          <cell r="AC6">
            <v>376.55142000000001</v>
          </cell>
        </row>
        <row r="7">
          <cell r="A7" t="str">
            <v>FX_020</v>
          </cell>
          <cell r="B7" t="str">
            <v>social cost</v>
          </cell>
          <cell r="C7">
            <v>101.04513</v>
          </cell>
          <cell r="D7">
            <v>0</v>
          </cell>
          <cell r="E7">
            <v>204.61882999999997</v>
          </cell>
          <cell r="F7">
            <v>86.836470000000006</v>
          </cell>
          <cell r="G7">
            <v>68.186250000000001</v>
          </cell>
          <cell r="H7">
            <v>0</v>
          </cell>
          <cell r="I7">
            <v>106.32718999999999</v>
          </cell>
          <cell r="J7">
            <v>0</v>
          </cell>
          <cell r="K7">
            <v>39.565779999999997</v>
          </cell>
          <cell r="L7">
            <v>91.199309999999997</v>
          </cell>
          <cell r="M7">
            <v>33.337440000000001</v>
          </cell>
          <cell r="N7">
            <v>38.88830999999999</v>
          </cell>
          <cell r="O7">
            <v>0</v>
          </cell>
          <cell r="P7">
            <v>9.2799999999999994E-2</v>
          </cell>
          <cell r="Q7">
            <v>54.794679999999993</v>
          </cell>
          <cell r="R7">
            <v>101.61564999999999</v>
          </cell>
          <cell r="S7">
            <v>46.729289999999999</v>
          </cell>
          <cell r="T7">
            <v>227.31111999999999</v>
          </cell>
          <cell r="U7">
            <v>284.03882999999996</v>
          </cell>
          <cell r="V7">
            <v>101.31711999999999</v>
          </cell>
          <cell r="W7">
            <v>73.251329999999996</v>
          </cell>
          <cell r="X7">
            <v>109.5535</v>
          </cell>
          <cell r="Y7">
            <v>68.60848</v>
          </cell>
          <cell r="Z7">
            <v>30.956310000000002</v>
          </cell>
          <cell r="AA7">
            <v>21.612089999999998</v>
          </cell>
          <cell r="AB7">
            <v>38.674670000000006</v>
          </cell>
          <cell r="AC7">
            <v>115.09924000000001</v>
          </cell>
        </row>
        <row r="8">
          <cell r="A8" t="str">
            <v>FX_030</v>
          </cell>
          <cell r="B8" t="str">
            <v>T.F.R.</v>
          </cell>
          <cell r="C8">
            <v>29.392220000000002</v>
          </cell>
          <cell r="D8">
            <v>0</v>
          </cell>
          <cell r="E8">
            <v>52.898029999999991</v>
          </cell>
          <cell r="F8">
            <v>19.15804</v>
          </cell>
          <cell r="G8">
            <v>17.400860000000002</v>
          </cell>
          <cell r="H8">
            <v>0</v>
          </cell>
          <cell r="I8">
            <v>29.435269999999999</v>
          </cell>
          <cell r="J8">
            <v>0</v>
          </cell>
          <cell r="K8">
            <v>10.907030000000001</v>
          </cell>
          <cell r="L8">
            <v>25.048809999999996</v>
          </cell>
          <cell r="M8">
            <v>12.556340000000001</v>
          </cell>
          <cell r="N8">
            <v>5.8195200000000007</v>
          </cell>
          <cell r="O8">
            <v>0</v>
          </cell>
          <cell r="P8">
            <v>0</v>
          </cell>
          <cell r="Q8">
            <v>14.8811</v>
          </cell>
          <cell r="R8">
            <v>30.887490000000003</v>
          </cell>
          <cell r="S8">
            <v>11.334350000000001</v>
          </cell>
          <cell r="T8">
            <v>68.293890000000005</v>
          </cell>
          <cell r="U8">
            <v>63.376899999999999</v>
          </cell>
          <cell r="V8">
            <v>28.63871</v>
          </cell>
          <cell r="W8">
            <v>28.656629999999996</v>
          </cell>
          <cell r="X8">
            <v>31.96593</v>
          </cell>
          <cell r="Y8">
            <v>21.402900000000002</v>
          </cell>
          <cell r="Z8">
            <v>9.3596000000000004</v>
          </cell>
          <cell r="AA8">
            <v>4.6645399999999997</v>
          </cell>
          <cell r="AB8">
            <v>11.726700000000001</v>
          </cell>
          <cell r="AC8">
            <v>28.425049999999999</v>
          </cell>
        </row>
        <row r="9">
          <cell r="A9" t="str">
            <v>FX_050</v>
          </cell>
          <cell r="B9" t="str">
            <v>external personnel costs</v>
          </cell>
          <cell r="C9">
            <v>70.593330000000009</v>
          </cell>
          <cell r="D9">
            <v>0</v>
          </cell>
          <cell r="E9">
            <v>0</v>
          </cell>
          <cell r="F9">
            <v>0</v>
          </cell>
          <cell r="G9">
            <v>0</v>
          </cell>
          <cell r="H9">
            <v>0</v>
          </cell>
          <cell r="I9">
            <v>0</v>
          </cell>
          <cell r="J9">
            <v>0</v>
          </cell>
          <cell r="K9">
            <v>0</v>
          </cell>
          <cell r="L9">
            <v>0</v>
          </cell>
          <cell r="M9">
            <v>0</v>
          </cell>
          <cell r="N9">
            <v>0</v>
          </cell>
          <cell r="O9">
            <v>0</v>
          </cell>
          <cell r="P9">
            <v>0</v>
          </cell>
          <cell r="Q9">
            <v>0</v>
          </cell>
          <cell r="R9">
            <v>2.3471899999999994</v>
          </cell>
          <cell r="S9">
            <v>42.892620000000001</v>
          </cell>
          <cell r="T9">
            <v>0</v>
          </cell>
          <cell r="U9">
            <v>93.643140000000002</v>
          </cell>
          <cell r="V9">
            <v>0</v>
          </cell>
          <cell r="W9">
            <v>1.4202900000000001</v>
          </cell>
          <cell r="X9">
            <v>0</v>
          </cell>
          <cell r="Y9">
            <v>0</v>
          </cell>
          <cell r="Z9">
            <v>0</v>
          </cell>
          <cell r="AA9">
            <v>0</v>
          </cell>
          <cell r="AB9">
            <v>0</v>
          </cell>
          <cell r="AC9">
            <v>0</v>
          </cell>
        </row>
        <row r="10">
          <cell r="A10" t="str">
            <v>FX_060</v>
          </cell>
          <cell r="B10" t="str">
            <v>training costs</v>
          </cell>
          <cell r="C10">
            <v>1.7929999999999999</v>
          </cell>
          <cell r="D10">
            <v>0</v>
          </cell>
          <cell r="E10">
            <v>0</v>
          </cell>
          <cell r="F10">
            <v>3.35</v>
          </cell>
          <cell r="G10">
            <v>0</v>
          </cell>
          <cell r="H10">
            <v>0</v>
          </cell>
          <cell r="I10">
            <v>0</v>
          </cell>
          <cell r="J10">
            <v>0</v>
          </cell>
          <cell r="K10">
            <v>0</v>
          </cell>
          <cell r="L10">
            <v>0</v>
          </cell>
          <cell r="M10">
            <v>0</v>
          </cell>
          <cell r="N10">
            <v>0</v>
          </cell>
          <cell r="O10">
            <v>0</v>
          </cell>
          <cell r="P10">
            <v>0</v>
          </cell>
          <cell r="Q10">
            <v>4.6632899999999999</v>
          </cell>
          <cell r="R10">
            <v>0</v>
          </cell>
          <cell r="S10">
            <v>5.1362899999999998</v>
          </cell>
          <cell r="T10">
            <v>1.85</v>
          </cell>
          <cell r="U10">
            <v>3.15</v>
          </cell>
          <cell r="V10">
            <v>0.9</v>
          </cell>
          <cell r="W10">
            <v>0</v>
          </cell>
          <cell r="X10">
            <v>25.29</v>
          </cell>
          <cell r="Y10">
            <v>2.34829</v>
          </cell>
          <cell r="Z10">
            <v>0</v>
          </cell>
          <cell r="AA10">
            <v>0</v>
          </cell>
          <cell r="AB10">
            <v>0</v>
          </cell>
          <cell r="AC10">
            <v>0.81</v>
          </cell>
        </row>
        <row r="11">
          <cell r="A11" t="str">
            <v>FX_070</v>
          </cell>
          <cell r="B11" t="str">
            <v>insurance employees</v>
          </cell>
          <cell r="C11">
            <v>26.84948</v>
          </cell>
          <cell r="D11">
            <v>0</v>
          </cell>
          <cell r="E11">
            <v>20.857170000000004</v>
          </cell>
          <cell r="F11">
            <v>0.98483000000000009</v>
          </cell>
          <cell r="G11">
            <v>1.07307</v>
          </cell>
          <cell r="H11">
            <v>0</v>
          </cell>
          <cell r="I11">
            <v>6.7290799999999997</v>
          </cell>
          <cell r="J11">
            <v>0</v>
          </cell>
          <cell r="K11">
            <v>0.79641999999999991</v>
          </cell>
          <cell r="L11">
            <v>1.06074</v>
          </cell>
          <cell r="M11">
            <v>2.0110399999999999</v>
          </cell>
          <cell r="N11">
            <v>0.62475999999999998</v>
          </cell>
          <cell r="O11">
            <v>0</v>
          </cell>
          <cell r="P11">
            <v>0</v>
          </cell>
          <cell r="Q11">
            <v>2.7485500000000003</v>
          </cell>
          <cell r="R11">
            <v>1.8522700000000001</v>
          </cell>
          <cell r="S11">
            <v>2.5807199999999999</v>
          </cell>
          <cell r="T11">
            <v>28.327930000000002</v>
          </cell>
          <cell r="U11">
            <v>8.539220000000002</v>
          </cell>
          <cell r="V11">
            <v>2.4170199999999999</v>
          </cell>
          <cell r="W11">
            <v>16.182790000000001</v>
          </cell>
          <cell r="X11">
            <v>2.7936399999999999</v>
          </cell>
          <cell r="Y11">
            <v>35.822900000000004</v>
          </cell>
          <cell r="Z11">
            <v>0.69452000000000003</v>
          </cell>
          <cell r="AA11">
            <v>0.35311999999999999</v>
          </cell>
          <cell r="AB11">
            <v>2.4328099999999999</v>
          </cell>
          <cell r="AC11">
            <v>5.5041499999999992</v>
          </cell>
        </row>
        <row r="12">
          <cell r="A12" t="str">
            <v>FX_080</v>
          </cell>
          <cell r="B12" t="str">
            <v>canteen</v>
          </cell>
          <cell r="C12">
            <v>2.7189999999999999</v>
          </cell>
          <cell r="D12">
            <v>0</v>
          </cell>
          <cell r="E12">
            <v>31.268999999999998</v>
          </cell>
          <cell r="F12">
            <v>9.5169999999999995</v>
          </cell>
          <cell r="G12">
            <v>8.157</v>
          </cell>
          <cell r="H12">
            <v>0</v>
          </cell>
          <cell r="I12">
            <v>6.798</v>
          </cell>
          <cell r="J12">
            <v>0</v>
          </cell>
          <cell r="K12">
            <v>4.0789999999999997</v>
          </cell>
          <cell r="L12">
            <v>9.5169999999999995</v>
          </cell>
          <cell r="M12">
            <v>2.7189999999999999</v>
          </cell>
          <cell r="N12">
            <v>5.4379999999999997</v>
          </cell>
          <cell r="O12">
            <v>0</v>
          </cell>
          <cell r="P12">
            <v>0</v>
          </cell>
          <cell r="Q12">
            <v>4.0789999999999997</v>
          </cell>
          <cell r="R12">
            <v>12.236000000000001</v>
          </cell>
          <cell r="S12">
            <v>4.0789999999999997</v>
          </cell>
          <cell r="T12">
            <v>17.673999999999999</v>
          </cell>
          <cell r="U12">
            <v>0</v>
          </cell>
          <cell r="V12">
            <v>9.5169999999999995</v>
          </cell>
          <cell r="W12">
            <v>4.0789999999999997</v>
          </cell>
          <cell r="X12">
            <v>10.875999999999999</v>
          </cell>
          <cell r="Y12">
            <v>6.6188000000000002</v>
          </cell>
          <cell r="Z12">
            <v>4.0789999999999997</v>
          </cell>
          <cell r="AA12">
            <v>2.7189999999999999</v>
          </cell>
          <cell r="AB12">
            <v>4.0789999999999997</v>
          </cell>
          <cell r="AC12">
            <v>12.2318</v>
          </cell>
        </row>
        <row r="13">
          <cell r="A13" t="str">
            <v>FX_090</v>
          </cell>
          <cell r="B13" t="str">
            <v>travelling expenses</v>
          </cell>
          <cell r="C13">
            <v>29.213240000000003</v>
          </cell>
          <cell r="D13">
            <v>0</v>
          </cell>
          <cell r="E13">
            <v>1.39E-3</v>
          </cell>
          <cell r="F13">
            <v>3.25848</v>
          </cell>
          <cell r="G13">
            <v>1.59331</v>
          </cell>
          <cell r="H13">
            <v>0</v>
          </cell>
          <cell r="I13">
            <v>26.214260000000003</v>
          </cell>
          <cell r="J13">
            <v>0</v>
          </cell>
          <cell r="K13">
            <v>5.3246099999999998</v>
          </cell>
          <cell r="L13">
            <v>7.8391399999999996</v>
          </cell>
          <cell r="M13">
            <v>0.13494999999999999</v>
          </cell>
          <cell r="N13">
            <v>0</v>
          </cell>
          <cell r="O13">
            <v>0</v>
          </cell>
          <cell r="P13">
            <v>0</v>
          </cell>
          <cell r="Q13">
            <v>22.385010000000001</v>
          </cell>
          <cell r="R13">
            <v>0</v>
          </cell>
          <cell r="S13">
            <v>2.4869300000000001</v>
          </cell>
          <cell r="T13">
            <v>13.680869999999999</v>
          </cell>
          <cell r="U13">
            <v>282.31976999999995</v>
          </cell>
          <cell r="V13">
            <v>18.176069999999999</v>
          </cell>
          <cell r="W13">
            <v>7.0066499999999996</v>
          </cell>
          <cell r="X13">
            <v>9.7793200000000002</v>
          </cell>
          <cell r="Y13">
            <v>2.6667599999999996</v>
          </cell>
          <cell r="Z13">
            <v>0</v>
          </cell>
          <cell r="AA13">
            <v>0</v>
          </cell>
          <cell r="AB13">
            <v>2.2269000000000001</v>
          </cell>
          <cell r="AC13">
            <v>68.991640000000004</v>
          </cell>
        </row>
        <row r="14">
          <cell r="A14" t="str">
            <v>FX_100</v>
          </cell>
          <cell r="B14" t="str">
            <v>conference/invitations, etc.</v>
          </cell>
          <cell r="C14">
            <v>15.946249999999999</v>
          </cell>
          <cell r="D14">
            <v>0</v>
          </cell>
          <cell r="E14">
            <v>0</v>
          </cell>
          <cell r="F14">
            <v>0</v>
          </cell>
          <cell r="G14">
            <v>0</v>
          </cell>
          <cell r="H14">
            <v>0</v>
          </cell>
          <cell r="I14">
            <v>2.5839000000000003</v>
          </cell>
          <cell r="J14">
            <v>0</v>
          </cell>
          <cell r="K14">
            <v>1.8499999999999999E-2</v>
          </cell>
          <cell r="L14">
            <v>0</v>
          </cell>
          <cell r="M14">
            <v>0</v>
          </cell>
          <cell r="N14">
            <v>0</v>
          </cell>
          <cell r="O14">
            <v>0</v>
          </cell>
          <cell r="P14">
            <v>0</v>
          </cell>
          <cell r="Q14">
            <v>1.167</v>
          </cell>
          <cell r="R14">
            <v>0</v>
          </cell>
          <cell r="S14">
            <v>0</v>
          </cell>
          <cell r="T14">
            <v>2.1329199999999999</v>
          </cell>
          <cell r="U14">
            <v>146.56338</v>
          </cell>
          <cell r="V14">
            <v>2.62548</v>
          </cell>
          <cell r="W14">
            <v>0.2077</v>
          </cell>
          <cell r="X14">
            <v>1.54E-2</v>
          </cell>
          <cell r="Y14">
            <v>0</v>
          </cell>
          <cell r="Z14">
            <v>0</v>
          </cell>
          <cell r="AA14">
            <v>12.647350000000001</v>
          </cell>
          <cell r="AB14">
            <v>1.13602</v>
          </cell>
          <cell r="AC14">
            <v>8.4422700000000006</v>
          </cell>
        </row>
        <row r="15">
          <cell r="A15" t="str">
            <v>FX_110</v>
          </cell>
          <cell r="B15" t="str">
            <v>telephone, fax, mail</v>
          </cell>
          <cell r="C15">
            <v>0.60494000000000003</v>
          </cell>
          <cell r="D15">
            <v>0</v>
          </cell>
          <cell r="E15">
            <v>0</v>
          </cell>
          <cell r="F15">
            <v>0.55398999999999998</v>
          </cell>
          <cell r="G15">
            <v>0</v>
          </cell>
          <cell r="H15">
            <v>0</v>
          </cell>
          <cell r="I15">
            <v>1E-3</v>
          </cell>
          <cell r="J15">
            <v>0</v>
          </cell>
          <cell r="K15">
            <v>-4.3060000000000001E-2</v>
          </cell>
          <cell r="L15">
            <v>0</v>
          </cell>
          <cell r="M15">
            <v>51.142900000000004</v>
          </cell>
          <cell r="N15">
            <v>2.3579999999999997E-2</v>
          </cell>
          <cell r="O15">
            <v>0</v>
          </cell>
          <cell r="P15">
            <v>0</v>
          </cell>
          <cell r="Q15">
            <v>0</v>
          </cell>
          <cell r="R15">
            <v>3.2599999999999999E-3</v>
          </cell>
          <cell r="S15">
            <v>0.12612999999999999</v>
          </cell>
          <cell r="T15">
            <v>0</v>
          </cell>
          <cell r="U15">
            <v>134.98623999999998</v>
          </cell>
          <cell r="V15">
            <v>6.0100000000000001E-2</v>
          </cell>
          <cell r="W15">
            <v>2.2079999999999999E-2</v>
          </cell>
          <cell r="X15">
            <v>32.980700000000006</v>
          </cell>
          <cell r="Y15">
            <v>4.0000000000000001E-3</v>
          </cell>
          <cell r="Z15">
            <v>89.145499999999998</v>
          </cell>
          <cell r="AA15">
            <v>0</v>
          </cell>
          <cell r="AB15">
            <v>5.5E-2</v>
          </cell>
          <cell r="AC15">
            <v>10.185690000000001</v>
          </cell>
        </row>
        <row r="16">
          <cell r="A16" t="str">
            <v>FX_120</v>
          </cell>
          <cell r="B16" t="str">
            <v>office supply</v>
          </cell>
          <cell r="C16">
            <v>1.8610199999999999</v>
          </cell>
          <cell r="D16">
            <v>0</v>
          </cell>
          <cell r="E16">
            <v>0</v>
          </cell>
          <cell r="F16">
            <v>0</v>
          </cell>
          <cell r="G16">
            <v>1.6329999999999997E-2</v>
          </cell>
          <cell r="H16">
            <v>0</v>
          </cell>
          <cell r="I16">
            <v>1.7876599999999998</v>
          </cell>
          <cell r="J16">
            <v>0</v>
          </cell>
          <cell r="K16">
            <v>1.797E-2</v>
          </cell>
          <cell r="L16">
            <v>0.55441999999999991</v>
          </cell>
          <cell r="M16">
            <v>0.15215999999999999</v>
          </cell>
          <cell r="N16">
            <v>0</v>
          </cell>
          <cell r="O16">
            <v>0</v>
          </cell>
          <cell r="P16">
            <v>0</v>
          </cell>
          <cell r="Q16">
            <v>0.19116999999999998</v>
          </cell>
          <cell r="R16">
            <v>0</v>
          </cell>
          <cell r="S16">
            <v>4.2962499999999997</v>
          </cell>
          <cell r="T16">
            <v>5.3845799999999997</v>
          </cell>
          <cell r="U16">
            <v>6.9047999999999998</v>
          </cell>
          <cell r="V16">
            <v>0.67534000000000005</v>
          </cell>
          <cell r="W16">
            <v>1.4206800000000002</v>
          </cell>
          <cell r="X16">
            <v>30.993390000000002</v>
          </cell>
          <cell r="Y16">
            <v>4.0510000000000002</v>
          </cell>
          <cell r="Z16">
            <v>58.944360000000003</v>
          </cell>
          <cell r="AA16">
            <v>0</v>
          </cell>
          <cell r="AB16">
            <v>0.74417000000000011</v>
          </cell>
          <cell r="AC16">
            <v>2.0061300000000002</v>
          </cell>
        </row>
        <row r="17">
          <cell r="A17" t="str">
            <v>FX_130</v>
          </cell>
          <cell r="B17" t="str">
            <v>consulting, trademark, litigat</v>
          </cell>
          <cell r="C17">
            <v>4.5699300000000003</v>
          </cell>
          <cell r="D17">
            <v>0</v>
          </cell>
          <cell r="E17">
            <v>0</v>
          </cell>
          <cell r="F17">
            <v>0</v>
          </cell>
          <cell r="G17">
            <v>0</v>
          </cell>
          <cell r="H17">
            <v>0</v>
          </cell>
          <cell r="I17">
            <v>19.539330000000003</v>
          </cell>
          <cell r="J17">
            <v>0</v>
          </cell>
          <cell r="K17">
            <v>0</v>
          </cell>
          <cell r="L17">
            <v>0</v>
          </cell>
          <cell r="M17">
            <v>0</v>
          </cell>
          <cell r="N17">
            <v>0</v>
          </cell>
          <cell r="O17">
            <v>0</v>
          </cell>
          <cell r="P17">
            <v>0</v>
          </cell>
          <cell r="Q17">
            <v>0</v>
          </cell>
          <cell r="R17">
            <v>192.06960000000001</v>
          </cell>
          <cell r="S17">
            <v>101.44564</v>
          </cell>
          <cell r="T17">
            <v>0</v>
          </cell>
          <cell r="U17">
            <v>8.1650899999999993</v>
          </cell>
          <cell r="V17">
            <v>0.35299000000000003</v>
          </cell>
          <cell r="W17">
            <v>10.83253</v>
          </cell>
          <cell r="X17">
            <v>0</v>
          </cell>
          <cell r="Y17">
            <v>0.43375000000000002</v>
          </cell>
          <cell r="Z17">
            <v>0</v>
          </cell>
          <cell r="AA17">
            <v>0</v>
          </cell>
          <cell r="AB17">
            <v>0</v>
          </cell>
          <cell r="AC17">
            <v>4.33</v>
          </cell>
        </row>
        <row r="18">
          <cell r="A18" t="str">
            <v>FX_140</v>
          </cell>
          <cell r="B18" t="str">
            <v>cost for cars (incl.insurance)</v>
          </cell>
          <cell r="C18">
            <v>9.1013500000000001</v>
          </cell>
          <cell r="D18">
            <v>0</v>
          </cell>
          <cell r="E18">
            <v>0</v>
          </cell>
          <cell r="F18">
            <v>0</v>
          </cell>
          <cell r="G18">
            <v>0</v>
          </cell>
          <cell r="H18">
            <v>0</v>
          </cell>
          <cell r="I18">
            <v>20.513870000000001</v>
          </cell>
          <cell r="J18">
            <v>0</v>
          </cell>
          <cell r="K18">
            <v>0</v>
          </cell>
          <cell r="L18">
            <v>0</v>
          </cell>
          <cell r="M18">
            <v>1.3940700000000001</v>
          </cell>
          <cell r="N18">
            <v>0</v>
          </cell>
          <cell r="O18">
            <v>0</v>
          </cell>
          <cell r="P18">
            <v>4.4386800000000006</v>
          </cell>
          <cell r="Q18">
            <v>21.329219999999996</v>
          </cell>
          <cell r="R18">
            <v>0</v>
          </cell>
          <cell r="S18">
            <v>0</v>
          </cell>
          <cell r="T18">
            <v>22.14753</v>
          </cell>
          <cell r="U18">
            <v>265.91473999999999</v>
          </cell>
          <cell r="V18">
            <v>9.3196399999999997</v>
          </cell>
          <cell r="W18">
            <v>5.5628299999999999</v>
          </cell>
          <cell r="X18">
            <v>7.4611199999999993</v>
          </cell>
          <cell r="Y18">
            <v>0</v>
          </cell>
          <cell r="Z18">
            <v>0</v>
          </cell>
          <cell r="AA18">
            <v>0</v>
          </cell>
          <cell r="AB18">
            <v>0</v>
          </cell>
          <cell r="AC18">
            <v>0.63224000000000002</v>
          </cell>
        </row>
        <row r="19">
          <cell r="A19" t="str">
            <v>FX_150</v>
          </cell>
          <cell r="B19" t="str">
            <v>rents</v>
          </cell>
          <cell r="C19">
            <v>17.117139999999999</v>
          </cell>
          <cell r="D19">
            <v>0</v>
          </cell>
          <cell r="E19">
            <v>0</v>
          </cell>
          <cell r="F19">
            <v>0</v>
          </cell>
          <cell r="G19">
            <v>0</v>
          </cell>
          <cell r="H19">
            <v>0</v>
          </cell>
          <cell r="I19">
            <v>0</v>
          </cell>
          <cell r="J19">
            <v>0</v>
          </cell>
          <cell r="K19">
            <v>0</v>
          </cell>
          <cell r="L19">
            <v>0</v>
          </cell>
          <cell r="M19">
            <v>0</v>
          </cell>
          <cell r="N19">
            <v>0</v>
          </cell>
          <cell r="O19">
            <v>0</v>
          </cell>
          <cell r="P19">
            <v>73.368380000000002</v>
          </cell>
          <cell r="Q19">
            <v>0</v>
          </cell>
          <cell r="R19">
            <v>0</v>
          </cell>
          <cell r="S19">
            <v>0</v>
          </cell>
          <cell r="T19">
            <v>0</v>
          </cell>
          <cell r="U19">
            <v>0</v>
          </cell>
          <cell r="V19">
            <v>0</v>
          </cell>
          <cell r="W19">
            <v>0</v>
          </cell>
          <cell r="X19">
            <v>0</v>
          </cell>
          <cell r="Y19">
            <v>0</v>
          </cell>
          <cell r="Z19">
            <v>0</v>
          </cell>
          <cell r="AA19">
            <v>0</v>
          </cell>
          <cell r="AB19">
            <v>0</v>
          </cell>
          <cell r="AC19">
            <v>0</v>
          </cell>
        </row>
        <row r="20">
          <cell r="A20" t="str">
            <v>FX_160</v>
          </cell>
          <cell r="B20" t="str">
            <v>insurance</v>
          </cell>
          <cell r="C20">
            <v>0.08</v>
          </cell>
          <cell r="D20">
            <v>0</v>
          </cell>
          <cell r="E20">
            <v>5.02942</v>
          </cell>
          <cell r="F20">
            <v>0</v>
          </cell>
          <cell r="G20">
            <v>0</v>
          </cell>
          <cell r="H20">
            <v>0</v>
          </cell>
          <cell r="I20">
            <v>89.361040000000003</v>
          </cell>
          <cell r="J20">
            <v>0</v>
          </cell>
          <cell r="K20">
            <v>36.329000000000001</v>
          </cell>
          <cell r="L20">
            <v>0</v>
          </cell>
          <cell r="M20">
            <v>0</v>
          </cell>
          <cell r="N20">
            <v>0</v>
          </cell>
          <cell r="O20">
            <v>0</v>
          </cell>
          <cell r="P20">
            <v>0</v>
          </cell>
          <cell r="Q20">
            <v>0</v>
          </cell>
          <cell r="R20">
            <v>0</v>
          </cell>
          <cell r="S20">
            <v>0</v>
          </cell>
          <cell r="T20">
            <v>0</v>
          </cell>
          <cell r="U20">
            <v>0</v>
          </cell>
          <cell r="V20">
            <v>0</v>
          </cell>
          <cell r="W20">
            <v>0.68</v>
          </cell>
          <cell r="X20">
            <v>6.6851799999999999</v>
          </cell>
          <cell r="Y20">
            <v>29.29795</v>
          </cell>
          <cell r="Z20">
            <v>0</v>
          </cell>
          <cell r="AA20">
            <v>0</v>
          </cell>
          <cell r="AB20">
            <v>0</v>
          </cell>
          <cell r="AC20">
            <v>0</v>
          </cell>
        </row>
        <row r="21">
          <cell r="A21" t="str">
            <v>FX_170</v>
          </cell>
          <cell r="B21" t="str">
            <v>taxes not related to income</v>
          </cell>
          <cell r="C21">
            <v>2.768E-2</v>
          </cell>
          <cell r="D21">
            <v>0</v>
          </cell>
          <cell r="E21">
            <v>0</v>
          </cell>
          <cell r="F21">
            <v>0</v>
          </cell>
          <cell r="G21">
            <v>0</v>
          </cell>
          <cell r="H21">
            <v>0</v>
          </cell>
          <cell r="I21">
            <v>0.37823000000000001</v>
          </cell>
          <cell r="J21">
            <v>0</v>
          </cell>
          <cell r="K21">
            <v>0</v>
          </cell>
          <cell r="L21">
            <v>0</v>
          </cell>
          <cell r="M21">
            <v>52.438489999999994</v>
          </cell>
          <cell r="N21">
            <v>0</v>
          </cell>
          <cell r="O21">
            <v>0</v>
          </cell>
          <cell r="P21">
            <v>0</v>
          </cell>
          <cell r="Q21">
            <v>0</v>
          </cell>
          <cell r="R21">
            <v>0</v>
          </cell>
          <cell r="S21">
            <v>8.2165999999999997</v>
          </cell>
          <cell r="T21">
            <v>0</v>
          </cell>
          <cell r="U21">
            <v>0</v>
          </cell>
          <cell r="V21">
            <v>0</v>
          </cell>
          <cell r="W21">
            <v>0</v>
          </cell>
          <cell r="X21">
            <v>0</v>
          </cell>
          <cell r="Y21">
            <v>0</v>
          </cell>
          <cell r="Z21">
            <v>0</v>
          </cell>
          <cell r="AA21">
            <v>0</v>
          </cell>
          <cell r="AB21">
            <v>0</v>
          </cell>
          <cell r="AC21">
            <v>0</v>
          </cell>
        </row>
        <row r="22">
          <cell r="A22" t="str">
            <v>FX_180</v>
          </cell>
          <cell r="B22" t="str">
            <v>EDP</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3.5580000000000001E-2</v>
          </cell>
          <cell r="U22">
            <v>7.1999999999999995E-2</v>
          </cell>
          <cell r="V22">
            <v>0</v>
          </cell>
          <cell r="W22">
            <v>0</v>
          </cell>
          <cell r="X22">
            <v>311.07427999999999</v>
          </cell>
          <cell r="Y22">
            <v>1.165</v>
          </cell>
          <cell r="Z22">
            <v>0.2</v>
          </cell>
          <cell r="AA22">
            <v>0</v>
          </cell>
          <cell r="AB22">
            <v>0</v>
          </cell>
          <cell r="AC22">
            <v>0.31874999999999998</v>
          </cell>
        </row>
        <row r="23">
          <cell r="A23" t="str">
            <v>FX_190</v>
          </cell>
          <cell r="B23" t="str">
            <v>energy + water</v>
          </cell>
          <cell r="C23">
            <v>0.85280999999999996</v>
          </cell>
          <cell r="D23">
            <v>0</v>
          </cell>
          <cell r="E23">
            <v>0</v>
          </cell>
          <cell r="F23">
            <v>0</v>
          </cell>
          <cell r="G23">
            <v>0</v>
          </cell>
          <cell r="H23">
            <v>0</v>
          </cell>
          <cell r="I23">
            <v>0</v>
          </cell>
          <cell r="J23">
            <v>0</v>
          </cell>
          <cell r="K23">
            <v>0</v>
          </cell>
          <cell r="L23">
            <v>0</v>
          </cell>
          <cell r="M23">
            <v>210.11070999999998</v>
          </cell>
          <cell r="N23">
            <v>0</v>
          </cell>
          <cell r="O23">
            <v>0</v>
          </cell>
          <cell r="P23">
            <v>3.2232800000000004</v>
          </cell>
          <cell r="Q23">
            <v>0</v>
          </cell>
          <cell r="R23">
            <v>0</v>
          </cell>
          <cell r="S23">
            <v>0</v>
          </cell>
          <cell r="T23">
            <v>0</v>
          </cell>
          <cell r="U23">
            <v>0</v>
          </cell>
          <cell r="V23">
            <v>0</v>
          </cell>
          <cell r="W23">
            <v>0</v>
          </cell>
          <cell r="X23">
            <v>0</v>
          </cell>
          <cell r="Y23">
            <v>0</v>
          </cell>
          <cell r="Z23">
            <v>0</v>
          </cell>
          <cell r="AA23">
            <v>0</v>
          </cell>
          <cell r="AB23">
            <v>0</v>
          </cell>
          <cell r="AC23">
            <v>0</v>
          </cell>
        </row>
        <row r="24">
          <cell r="A24" t="str">
            <v>FX_200</v>
          </cell>
          <cell r="B24" t="str">
            <v>consumption material</v>
          </cell>
          <cell r="C24">
            <v>0</v>
          </cell>
          <cell r="D24">
            <v>0</v>
          </cell>
          <cell r="E24">
            <v>19.215429999999998</v>
          </cell>
          <cell r="F24">
            <v>0.91400000000000003</v>
          </cell>
          <cell r="G24">
            <v>28.289239999999999</v>
          </cell>
          <cell r="H24">
            <v>0</v>
          </cell>
          <cell r="I24">
            <v>0</v>
          </cell>
          <cell r="J24">
            <v>0</v>
          </cell>
          <cell r="K24">
            <v>0</v>
          </cell>
          <cell r="L24">
            <v>17.84205</v>
          </cell>
          <cell r="M24">
            <v>5.8701099999999995</v>
          </cell>
          <cell r="N24">
            <v>3.9390800000000001</v>
          </cell>
          <cell r="O24">
            <v>0</v>
          </cell>
          <cell r="P24">
            <v>0</v>
          </cell>
          <cell r="Q24">
            <v>0</v>
          </cell>
          <cell r="R24">
            <v>0</v>
          </cell>
          <cell r="S24">
            <v>0</v>
          </cell>
          <cell r="T24">
            <v>0.14000000000000001</v>
          </cell>
          <cell r="U24">
            <v>0</v>
          </cell>
          <cell r="V24">
            <v>0</v>
          </cell>
          <cell r="W24">
            <v>0</v>
          </cell>
          <cell r="X24">
            <v>0</v>
          </cell>
          <cell r="Y24">
            <v>0</v>
          </cell>
          <cell r="Z24">
            <v>2.7360000000000002</v>
          </cell>
          <cell r="AA24">
            <v>0</v>
          </cell>
          <cell r="AB24">
            <v>0</v>
          </cell>
          <cell r="AC24">
            <v>0.16858000000000001</v>
          </cell>
        </row>
        <row r="25">
          <cell r="A25" t="str">
            <v>FX_210</v>
          </cell>
          <cell r="B25" t="str">
            <v>maintenance building</v>
          </cell>
          <cell r="C25">
            <v>0</v>
          </cell>
          <cell r="D25">
            <v>0</v>
          </cell>
          <cell r="E25">
            <v>0</v>
          </cell>
          <cell r="F25">
            <v>0</v>
          </cell>
          <cell r="G25">
            <v>0</v>
          </cell>
          <cell r="H25">
            <v>0</v>
          </cell>
          <cell r="I25">
            <v>0</v>
          </cell>
          <cell r="J25">
            <v>0</v>
          </cell>
          <cell r="K25">
            <v>0</v>
          </cell>
          <cell r="L25">
            <v>0</v>
          </cell>
          <cell r="M25">
            <v>178.09458999999998</v>
          </cell>
          <cell r="N25">
            <v>0</v>
          </cell>
          <cell r="O25">
            <v>0</v>
          </cell>
          <cell r="P25">
            <v>1.254</v>
          </cell>
          <cell r="Q25">
            <v>0</v>
          </cell>
          <cell r="R25">
            <v>0</v>
          </cell>
          <cell r="S25">
            <v>0</v>
          </cell>
          <cell r="T25">
            <v>0</v>
          </cell>
          <cell r="U25">
            <v>0</v>
          </cell>
          <cell r="V25">
            <v>0</v>
          </cell>
          <cell r="W25">
            <v>0</v>
          </cell>
          <cell r="X25">
            <v>0</v>
          </cell>
          <cell r="Y25">
            <v>0</v>
          </cell>
          <cell r="Z25">
            <v>0</v>
          </cell>
          <cell r="AA25">
            <v>0</v>
          </cell>
          <cell r="AB25">
            <v>0</v>
          </cell>
          <cell r="AC25">
            <v>0</v>
          </cell>
        </row>
        <row r="26">
          <cell r="A26" t="str">
            <v>FX_220</v>
          </cell>
          <cell r="B26" t="str">
            <v>maintenance machinery</v>
          </cell>
          <cell r="C26">
            <v>0</v>
          </cell>
          <cell r="D26">
            <v>0</v>
          </cell>
          <cell r="E26">
            <v>6.4999999999999997E-3</v>
          </cell>
          <cell r="F26">
            <v>192.20583999999999</v>
          </cell>
          <cell r="G26">
            <v>36.583169999999996</v>
          </cell>
          <cell r="H26">
            <v>0</v>
          </cell>
          <cell r="I26">
            <v>0</v>
          </cell>
          <cell r="J26">
            <v>0</v>
          </cell>
          <cell r="K26">
            <v>0</v>
          </cell>
          <cell r="L26">
            <v>3.8128800000000003</v>
          </cell>
          <cell r="M26">
            <v>0.52766999999999997</v>
          </cell>
          <cell r="N26">
            <v>0.49099999999999999</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row>
        <row r="27">
          <cell r="A27" t="str">
            <v>FX_230</v>
          </cell>
          <cell r="B27" t="str">
            <v>maintenance others</v>
          </cell>
          <cell r="C27">
            <v>0</v>
          </cell>
          <cell r="D27">
            <v>0</v>
          </cell>
          <cell r="E27">
            <v>0</v>
          </cell>
          <cell r="F27">
            <v>0</v>
          </cell>
          <cell r="G27">
            <v>0</v>
          </cell>
          <cell r="H27">
            <v>0</v>
          </cell>
          <cell r="I27">
            <v>0</v>
          </cell>
          <cell r="J27">
            <v>0</v>
          </cell>
          <cell r="K27">
            <v>0</v>
          </cell>
          <cell r="L27">
            <v>0</v>
          </cell>
          <cell r="M27">
            <v>2.3E-2</v>
          </cell>
          <cell r="N27">
            <v>0</v>
          </cell>
          <cell r="O27">
            <v>0</v>
          </cell>
          <cell r="P27">
            <v>0</v>
          </cell>
          <cell r="Q27">
            <v>0</v>
          </cell>
          <cell r="R27">
            <v>0</v>
          </cell>
          <cell r="S27">
            <v>8.4900000000000003E-2</v>
          </cell>
          <cell r="T27">
            <v>3.7999999999999999E-2</v>
          </cell>
          <cell r="U27">
            <v>0</v>
          </cell>
          <cell r="V27">
            <v>0</v>
          </cell>
          <cell r="W27">
            <v>0</v>
          </cell>
          <cell r="X27">
            <v>0</v>
          </cell>
          <cell r="Y27">
            <v>0</v>
          </cell>
          <cell r="Z27">
            <v>0.70123999999999997</v>
          </cell>
          <cell r="AA27">
            <v>0</v>
          </cell>
          <cell r="AB27">
            <v>0</v>
          </cell>
          <cell r="AC27">
            <v>4.4999999999999998E-2</v>
          </cell>
        </row>
        <row r="28">
          <cell r="A28" t="str">
            <v>FX_240</v>
          </cell>
          <cell r="B28" t="str">
            <v>other building costs</v>
          </cell>
          <cell r="C28">
            <v>0</v>
          </cell>
          <cell r="D28">
            <v>0</v>
          </cell>
          <cell r="E28">
            <v>0</v>
          </cell>
          <cell r="F28">
            <v>0</v>
          </cell>
          <cell r="G28">
            <v>0</v>
          </cell>
          <cell r="H28">
            <v>0</v>
          </cell>
          <cell r="I28">
            <v>0</v>
          </cell>
          <cell r="J28">
            <v>0</v>
          </cell>
          <cell r="K28">
            <v>0</v>
          </cell>
          <cell r="L28">
            <v>0</v>
          </cell>
          <cell r="M28">
            <v>420.56279999999998</v>
          </cell>
          <cell r="N28">
            <v>0</v>
          </cell>
          <cell r="O28">
            <v>0</v>
          </cell>
          <cell r="P28">
            <v>13.67822</v>
          </cell>
          <cell r="Q28">
            <v>0</v>
          </cell>
          <cell r="R28">
            <v>0</v>
          </cell>
          <cell r="S28">
            <v>0</v>
          </cell>
          <cell r="T28">
            <v>0</v>
          </cell>
          <cell r="U28">
            <v>0</v>
          </cell>
          <cell r="V28">
            <v>0</v>
          </cell>
          <cell r="W28">
            <v>0</v>
          </cell>
          <cell r="X28">
            <v>0</v>
          </cell>
          <cell r="Y28">
            <v>0</v>
          </cell>
          <cell r="Z28">
            <v>0</v>
          </cell>
          <cell r="AA28">
            <v>0</v>
          </cell>
          <cell r="AB28">
            <v>0</v>
          </cell>
          <cell r="AC28">
            <v>0</v>
          </cell>
        </row>
        <row r="29">
          <cell r="A29" t="str">
            <v>FX_250</v>
          </cell>
          <cell r="B29" t="str">
            <v>depreciation building</v>
          </cell>
          <cell r="C29">
            <v>0</v>
          </cell>
          <cell r="D29">
            <v>0</v>
          </cell>
          <cell r="E29">
            <v>0</v>
          </cell>
          <cell r="F29">
            <v>0</v>
          </cell>
          <cell r="G29">
            <v>0</v>
          </cell>
          <cell r="H29">
            <v>0</v>
          </cell>
          <cell r="I29">
            <v>0</v>
          </cell>
          <cell r="J29">
            <v>0</v>
          </cell>
          <cell r="K29">
            <v>0</v>
          </cell>
          <cell r="L29">
            <v>0</v>
          </cell>
          <cell r="M29">
            <v>233.67930999999999</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row>
        <row r="30">
          <cell r="A30" t="str">
            <v>FX_260</v>
          </cell>
          <cell r="B30" t="str">
            <v>depreciation machinery</v>
          </cell>
          <cell r="C30">
            <v>0</v>
          </cell>
          <cell r="D30">
            <v>0</v>
          </cell>
          <cell r="E30">
            <v>400.56984</v>
          </cell>
          <cell r="F30">
            <v>1.5</v>
          </cell>
          <cell r="G30">
            <v>284.92052000000001</v>
          </cell>
          <cell r="H30">
            <v>0</v>
          </cell>
          <cell r="I30">
            <v>4.7983400000000005</v>
          </cell>
          <cell r="J30">
            <v>0</v>
          </cell>
          <cell r="K30">
            <v>0</v>
          </cell>
          <cell r="L30">
            <v>1.6048399999999998</v>
          </cell>
          <cell r="M30">
            <v>101.6481</v>
          </cell>
          <cell r="N30">
            <v>0.19864999999999999</v>
          </cell>
          <cell r="O30">
            <v>0</v>
          </cell>
          <cell r="P30">
            <v>8.0741300000000003</v>
          </cell>
          <cell r="Q30">
            <v>0</v>
          </cell>
          <cell r="R30">
            <v>0</v>
          </cell>
          <cell r="S30">
            <v>0</v>
          </cell>
          <cell r="T30">
            <v>0</v>
          </cell>
          <cell r="U30">
            <v>0</v>
          </cell>
          <cell r="V30">
            <v>0</v>
          </cell>
          <cell r="W30">
            <v>0</v>
          </cell>
          <cell r="X30">
            <v>0</v>
          </cell>
          <cell r="Y30">
            <v>0</v>
          </cell>
          <cell r="Z30">
            <v>0</v>
          </cell>
          <cell r="AA30">
            <v>0</v>
          </cell>
          <cell r="AB30">
            <v>0</v>
          </cell>
          <cell r="AC30">
            <v>0</v>
          </cell>
        </row>
        <row r="31">
          <cell r="A31" t="str">
            <v>FX_270</v>
          </cell>
          <cell r="B31" t="str">
            <v>depreciation others</v>
          </cell>
          <cell r="C31">
            <v>15.31405</v>
          </cell>
          <cell r="D31">
            <v>0</v>
          </cell>
          <cell r="E31">
            <v>0.10264</v>
          </cell>
          <cell r="F31">
            <v>0.56810000000000005</v>
          </cell>
          <cell r="G31">
            <v>23.563560000000003</v>
          </cell>
          <cell r="H31">
            <v>0</v>
          </cell>
          <cell r="I31">
            <v>8.3820000000000006E-2</v>
          </cell>
          <cell r="J31">
            <v>0</v>
          </cell>
          <cell r="K31">
            <v>0</v>
          </cell>
          <cell r="L31">
            <v>0.67642999999999998</v>
          </cell>
          <cell r="M31">
            <v>23.729989999999997</v>
          </cell>
          <cell r="N31">
            <v>3.4621399999999998</v>
          </cell>
          <cell r="O31">
            <v>0</v>
          </cell>
          <cell r="P31">
            <v>1.3104800000000001</v>
          </cell>
          <cell r="Q31">
            <v>0</v>
          </cell>
          <cell r="R31">
            <v>0</v>
          </cell>
          <cell r="S31">
            <v>2.767E-2</v>
          </cell>
          <cell r="T31">
            <v>13.5016</v>
          </cell>
          <cell r="U31">
            <v>0.15322</v>
          </cell>
          <cell r="V31">
            <v>2.767E-2</v>
          </cell>
          <cell r="W31">
            <v>9.9174699999999998</v>
          </cell>
          <cell r="X31">
            <v>477.42101000000002</v>
          </cell>
          <cell r="Y31">
            <v>0</v>
          </cell>
          <cell r="Z31">
            <v>0</v>
          </cell>
          <cell r="AA31">
            <v>1.65707</v>
          </cell>
          <cell r="AB31">
            <v>0.15936</v>
          </cell>
          <cell r="AC31">
            <v>7.6269999999999991E-2</v>
          </cell>
        </row>
        <row r="32">
          <cell r="A32" t="str">
            <v>FX_280</v>
          </cell>
          <cell r="B32" t="str">
            <v>other charges</v>
          </cell>
          <cell r="C32">
            <v>115.62310000000001</v>
          </cell>
          <cell r="D32">
            <v>0</v>
          </cell>
          <cell r="E32">
            <v>2.8994800000000005</v>
          </cell>
          <cell r="F32">
            <v>0</v>
          </cell>
          <cell r="G32">
            <v>0.42</v>
          </cell>
          <cell r="H32">
            <v>0</v>
          </cell>
          <cell r="I32">
            <v>90.548349999999985</v>
          </cell>
          <cell r="J32">
            <v>0</v>
          </cell>
          <cell r="K32">
            <v>0.11192000000000001</v>
          </cell>
          <cell r="L32">
            <v>1.03169</v>
          </cell>
          <cell r="M32">
            <v>35.182809999999996</v>
          </cell>
          <cell r="N32">
            <v>0.31</v>
          </cell>
          <cell r="O32">
            <v>0</v>
          </cell>
          <cell r="P32">
            <v>0.19500000000000001</v>
          </cell>
          <cell r="Q32">
            <v>0.13138999999999998</v>
          </cell>
          <cell r="R32">
            <v>1.2E-2</v>
          </cell>
          <cell r="S32">
            <v>6.25</v>
          </cell>
          <cell r="T32">
            <v>13.290520000000001</v>
          </cell>
          <cell r="U32">
            <v>1.2675000000000001</v>
          </cell>
          <cell r="V32">
            <v>4.7691999999999997</v>
          </cell>
          <cell r="W32">
            <v>0.33801999999999999</v>
          </cell>
          <cell r="X32">
            <v>2.8336000000000001</v>
          </cell>
          <cell r="Y32">
            <v>41.617130000000003</v>
          </cell>
          <cell r="Z32">
            <v>0.91228999999999993</v>
          </cell>
          <cell r="AA32">
            <v>0</v>
          </cell>
          <cell r="AB32">
            <v>2.3523300000000003</v>
          </cell>
          <cell r="AC32">
            <v>4.7520599999999993</v>
          </cell>
        </row>
        <row r="33">
          <cell r="B33" t="str">
            <v>not correctly allocated</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row>
        <row r="34">
          <cell r="C34">
            <v>776.33796000000007</v>
          </cell>
          <cell r="D34">
            <v>0</v>
          </cell>
          <cell r="E34">
            <v>1296.5290199999999</v>
          </cell>
          <cell r="F34">
            <v>567.54394000000002</v>
          </cell>
          <cell r="G34">
            <v>659.63388999999995</v>
          </cell>
          <cell r="H34">
            <v>0</v>
          </cell>
          <cell r="I34">
            <v>754.20246999999995</v>
          </cell>
          <cell r="J34">
            <v>0</v>
          </cell>
          <cell r="K34">
            <v>221.87571</v>
          </cell>
          <cell r="L34">
            <v>428.00255000000004</v>
          </cell>
          <cell r="M34">
            <v>1468.5692899999999</v>
          </cell>
          <cell r="N34">
            <v>170.36046999999999</v>
          </cell>
          <cell r="O34">
            <v>0</v>
          </cell>
          <cell r="P34">
            <v>105.63497</v>
          </cell>
          <cell r="Q34">
            <v>308.99158000000006</v>
          </cell>
          <cell r="R34">
            <v>671.87390999999991</v>
          </cell>
          <cell r="S34">
            <v>386.01295999999991</v>
          </cell>
          <cell r="T34">
            <v>1161.1856199999997</v>
          </cell>
          <cell r="U34">
            <v>2154.3365100000005</v>
          </cell>
          <cell r="V34">
            <v>510.50594999999987</v>
          </cell>
          <cell r="W34">
            <v>401.85828000000004</v>
          </cell>
          <cell r="X34">
            <v>1417.8017899999998</v>
          </cell>
          <cell r="Y34">
            <v>436.81796000000008</v>
          </cell>
          <cell r="Z34">
            <v>301.61653999999999</v>
          </cell>
          <cell r="AA34">
            <v>101.00645000000002</v>
          </cell>
          <cell r="AB34">
            <v>188.51593999999997</v>
          </cell>
          <cell r="AC34">
            <v>638.57029000000011</v>
          </cell>
        </row>
      </sheetData>
      <sheetData sheetId="5" refreshError="1"/>
      <sheetData sheetId="6" refreshError="1"/>
      <sheetData sheetId="7" refreshError="1"/>
      <sheetData sheetId="8"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CoS"/>
      <sheetName val="BS Assets"/>
      <sheetName val="BS Liabilities"/>
      <sheetName val="Notes"/>
      <sheetName val="VAL CoS"/>
      <sheetName val="VAL BS Assets"/>
      <sheetName val="VAL BS Liabilities"/>
      <sheetName val="VAL Notes"/>
      <sheetName val="VAL Partner"/>
      <sheetName val="VAL MT"/>
    </sheetNames>
    <sheetDataSet>
      <sheetData sheetId="0" refreshError="1">
        <row r="4">
          <cell r="C4" t="str">
            <v>Forecast 3</v>
          </cell>
        </row>
        <row r="5">
          <cell r="C5" t="str">
            <v>March</v>
          </cell>
        </row>
        <row r="6">
          <cell r="C6">
            <v>2005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upload_SEE mobile KPI Input"/>
      <sheetName val="Sheet2"/>
    </sheetNames>
    <sheetDataSet>
      <sheetData sheetId="0" refreshError="1">
        <row r="11">
          <cell r="C11">
            <v>2010</v>
          </cell>
        </row>
      </sheetData>
      <sheetData sheetId="1" refreshError="1"/>
      <sheetData sheetId="2"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easury Cashflow"/>
      <sheetName val="Reference"/>
      <sheetName val="Ukupni prihod"/>
      <sheetName val="Share Prices"/>
      <sheetName val="GEN Inputs"/>
      <sheetName val="Cntmrs-Recruit"/>
      <sheetName val="E_CLECs"/>
      <sheetName val="Paging"/>
      <sheetName val="GraphMain"/>
      <sheetName val="5 Indirect"/>
      <sheetName val="DWMC"/>
      <sheetName val="I&amp;E-2003-MFC PEG"/>
      <sheetName val="Asset Detail"/>
      <sheetName val="Inputs"/>
      <sheetName val="ROIC"/>
      <sheetName val="1. ROIC"/>
      <sheetName val="KeyMultInputs"/>
      <sheetName val="Mult-3yr"/>
      <sheetName val="RUL2"/>
      <sheetName val="Pricing"/>
      <sheetName val="WMCAP"/>
      <sheetName val="FAR"/>
      <sheetName val="Accounts"/>
      <sheetName val="Assum (Ruud)"/>
      <sheetName val="WACC (Ruud)"/>
      <sheetName val="Tech-BetaLED"/>
      <sheetName val="2-"/>
      <sheetName val="Intangibles"/>
      <sheetName val="Ex_Rates"/>
      <sheetName val="Assum"/>
      <sheetName val="WP_Hist ABC"/>
    </sheetNames>
    <sheetDataSet>
      <sheetData sheetId="0" refreshError="1"/>
      <sheetData sheetId="1" refreshError="1">
        <row r="4">
          <cell r="C4" t="str">
            <v>M4.07</v>
          </cell>
        </row>
        <row r="26">
          <cell r="C26" t="str">
            <v>September</v>
          </cell>
          <cell r="D26">
            <v>9</v>
          </cell>
          <cell r="E26">
            <v>2004</v>
          </cell>
          <cell r="F26" t="str">
            <v>Sep '04</v>
          </cell>
        </row>
        <row r="27">
          <cell r="C27" t="str">
            <v>October</v>
          </cell>
          <cell r="D27">
            <v>10</v>
          </cell>
          <cell r="E27">
            <v>2004</v>
          </cell>
          <cell r="F27" t="str">
            <v>Oct '04</v>
          </cell>
        </row>
        <row r="28">
          <cell r="C28" t="str">
            <v>November</v>
          </cell>
          <cell r="D28">
            <v>11</v>
          </cell>
          <cell r="E28">
            <v>2004</v>
          </cell>
          <cell r="F28" t="str">
            <v>Nov '04</v>
          </cell>
        </row>
        <row r="29">
          <cell r="C29" t="str">
            <v>December</v>
          </cell>
          <cell r="D29">
            <v>12</v>
          </cell>
          <cell r="E29">
            <v>2004</v>
          </cell>
          <cell r="F29" t="str">
            <v>Dec '04</v>
          </cell>
        </row>
        <row r="30">
          <cell r="C30" t="str">
            <v>January</v>
          </cell>
          <cell r="D30">
            <v>1</v>
          </cell>
          <cell r="E30">
            <v>2005</v>
          </cell>
          <cell r="F30" t="str">
            <v>Jan '05</v>
          </cell>
        </row>
        <row r="31">
          <cell r="C31" t="str">
            <v>February</v>
          </cell>
          <cell r="D31">
            <v>2</v>
          </cell>
          <cell r="E31">
            <v>2005</v>
          </cell>
          <cell r="F31" t="str">
            <v>Feb '05</v>
          </cell>
        </row>
        <row r="32">
          <cell r="C32" t="str">
            <v>March</v>
          </cell>
          <cell r="D32">
            <v>3</v>
          </cell>
          <cell r="E32">
            <v>2005</v>
          </cell>
          <cell r="F32" t="str">
            <v>Mar '05</v>
          </cell>
        </row>
        <row r="33">
          <cell r="C33" t="str">
            <v>April</v>
          </cell>
          <cell r="D33">
            <v>4</v>
          </cell>
          <cell r="E33">
            <v>2005</v>
          </cell>
          <cell r="F33" t="str">
            <v>Apr '05</v>
          </cell>
        </row>
        <row r="34">
          <cell r="C34" t="str">
            <v>May</v>
          </cell>
          <cell r="D34">
            <v>5</v>
          </cell>
          <cell r="E34">
            <v>2005</v>
          </cell>
          <cell r="F34" t="str">
            <v>May '05</v>
          </cell>
        </row>
        <row r="35">
          <cell r="C35" t="str">
            <v>June</v>
          </cell>
          <cell r="D35">
            <v>6</v>
          </cell>
          <cell r="E35">
            <v>2005</v>
          </cell>
          <cell r="F35" t="str">
            <v>Jun '05</v>
          </cell>
        </row>
        <row r="36">
          <cell r="C36" t="str">
            <v>July</v>
          </cell>
          <cell r="D36">
            <v>7</v>
          </cell>
          <cell r="E36">
            <v>2005</v>
          </cell>
          <cell r="F36" t="str">
            <v>Jul '05</v>
          </cell>
        </row>
        <row r="37">
          <cell r="C37" t="str">
            <v>August</v>
          </cell>
          <cell r="D37">
            <v>8</v>
          </cell>
          <cell r="E37">
            <v>2005</v>
          </cell>
          <cell r="F37" t="str">
            <v>Aug '05</v>
          </cell>
        </row>
        <row r="38">
          <cell r="C38" t="str">
            <v>September</v>
          </cell>
          <cell r="D38">
            <v>9</v>
          </cell>
          <cell r="E38">
            <v>2005</v>
          </cell>
          <cell r="F38" t="str">
            <v>Sep '05</v>
          </cell>
        </row>
        <row r="39">
          <cell r="C39" t="str">
            <v>October</v>
          </cell>
          <cell r="D39">
            <v>10</v>
          </cell>
          <cell r="E39">
            <v>2005</v>
          </cell>
          <cell r="F39" t="str">
            <v>Oct '05</v>
          </cell>
        </row>
        <row r="40">
          <cell r="C40" t="str">
            <v>November</v>
          </cell>
          <cell r="D40">
            <v>11</v>
          </cell>
          <cell r="E40">
            <v>2005</v>
          </cell>
          <cell r="F40" t="str">
            <v>Nov '05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es"/>
      <sheetName val="ETB_P&amp;L"/>
      <sheetName val="ETB_BalSheet"/>
      <sheetName val="import_bs"/>
      <sheetName val="Import_P&amp;L"/>
      <sheetName val="C&amp;Wreturn"/>
      <sheetName val="Frontsheet"/>
      <sheetName val="Manreport"/>
      <sheetName val="p&amp;l"/>
      <sheetName val="BalanceSheet"/>
      <sheetName val="Cash flow"/>
      <sheetName val="Notes1&amp;2"/>
      <sheetName val="Notes3&amp;4&amp;5"/>
      <sheetName val="Note6"/>
      <sheetName val="Note8"/>
      <sheetName val="Note9"/>
      <sheetName val="Notes10 to12"/>
      <sheetName val="Note13"/>
      <sheetName val="Note13b"/>
      <sheetName val="Notes17to24"/>
      <sheetName val="Module8"/>
      <sheetName val="blank"/>
      <sheetName val="Sheet1"/>
      <sheetName val="Notes17to24_adjustable"/>
      <sheetName val="Parameter "/>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refreshError="1"/>
      <sheetData sheetId="25" refreshError="1"/>
    </sheetDataSet>
  </externalBook>
</externalLink>
</file>

<file path=xl/persons/person.xml><?xml version="1.0" encoding="utf-8"?>
<personList xmlns="http://schemas.microsoft.com/office/spreadsheetml/2018/threadedcomments" xmlns:x="http://schemas.openxmlformats.org/spreadsheetml/2006/main">
  <person displayName="Gunningham, Michael" id="{F6FFC669-F868-4083-BEB7-5B0848E61F6E}" userId="Gunningham, Michael"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4" dT="2024-11-22T10:50:07.59" personId="{F6FFC669-F868-4083-BEB7-5B0848E61F6E}" id="{FFF07173-2C37-42EB-9C17-C6D5B9AADBAC}">
    <text>This case assumes 4 horizontal wells and a 30 MW power plant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9"/>
  <sheetViews>
    <sheetView zoomScaleNormal="100" workbookViewId="0">
      <pane xSplit="1" ySplit="3" topLeftCell="B4" activePane="bottomRight" state="frozen"/>
      <selection pane="topRight" activeCell="B1" sqref="B1"/>
      <selection pane="bottomLeft" activeCell="A4" sqref="A4"/>
      <selection pane="bottomRight" activeCell="J4" sqref="J4"/>
    </sheetView>
  </sheetViews>
  <sheetFormatPr baseColWidth="10" defaultColWidth="8.83203125" defaultRowHeight="15" x14ac:dyDescent="0.2"/>
  <cols>
    <col min="1" max="1" width="11.6640625" customWidth="1"/>
    <col min="2" max="2" width="8.5" customWidth="1"/>
    <col min="3" max="3" width="11.5" customWidth="1"/>
    <col min="4" max="5" width="9.83203125" hidden="1" customWidth="1"/>
    <col min="6" max="6" width="11.83203125" customWidth="1"/>
    <col min="7" max="8" width="9.83203125" customWidth="1"/>
    <col min="9" max="9" width="12.6640625" bestFit="1" customWidth="1"/>
    <col min="10" max="10" width="12.5" bestFit="1" customWidth="1"/>
    <col min="11" max="11" width="16" bestFit="1" customWidth="1"/>
    <col min="12" max="12" width="14.33203125" customWidth="1"/>
    <col min="13" max="13" width="12.1640625" bestFit="1" customWidth="1"/>
    <col min="14" max="14" width="12.6640625" customWidth="1"/>
    <col min="15" max="15" width="12.83203125" customWidth="1"/>
    <col min="16" max="16" width="11.83203125" customWidth="1"/>
    <col min="17" max="17" width="13.33203125" customWidth="1"/>
    <col min="18" max="18" width="11.83203125" customWidth="1"/>
    <col min="19" max="19" width="11.6640625" bestFit="1" customWidth="1"/>
    <col min="20" max="20" width="13.33203125" customWidth="1"/>
    <col min="23" max="23" width="12.33203125" customWidth="1"/>
    <col min="24" max="24" width="12.6640625" style="1" bestFit="1" customWidth="1"/>
    <col min="25" max="25" width="13.1640625" customWidth="1"/>
    <col min="26" max="26" width="13.33203125" customWidth="1"/>
    <col min="27" max="29" width="11.83203125" customWidth="1"/>
    <col min="30" max="30" width="15.1640625" bestFit="1" customWidth="1"/>
    <col min="31" max="31" width="14.83203125" customWidth="1"/>
    <col min="32" max="32" width="15.1640625" bestFit="1" customWidth="1"/>
    <col min="33" max="33" width="14.83203125" customWidth="1"/>
    <col min="34" max="34" width="16" bestFit="1" customWidth="1"/>
    <col min="35" max="35" width="14.83203125" customWidth="1"/>
  </cols>
  <sheetData>
    <row r="1" spans="1:35" ht="16" thickBot="1" x14ac:dyDescent="0.25">
      <c r="A1" s="7"/>
      <c r="B1" s="7"/>
      <c r="C1" s="7"/>
      <c r="D1" s="7"/>
      <c r="E1" s="7"/>
      <c r="F1" s="7"/>
      <c r="G1" s="7"/>
      <c r="H1" s="7"/>
      <c r="I1" s="7"/>
      <c r="J1" s="7"/>
      <c r="K1" s="7"/>
      <c r="L1" s="7"/>
      <c r="M1" s="7"/>
      <c r="N1" s="7"/>
      <c r="O1" s="7"/>
      <c r="P1" s="7"/>
      <c r="Q1" s="7"/>
      <c r="R1" s="7"/>
      <c r="S1" s="7"/>
      <c r="T1" s="7"/>
    </row>
    <row r="2" spans="1:35" ht="59.5" customHeight="1" thickBot="1" x14ac:dyDescent="0.25">
      <c r="A2" s="139" t="s">
        <v>10</v>
      </c>
      <c r="B2" s="146" t="s">
        <v>11</v>
      </c>
      <c r="C2" s="147"/>
      <c r="D2" s="21" t="s">
        <v>4</v>
      </c>
      <c r="E2" s="22" t="s">
        <v>9</v>
      </c>
      <c r="F2" s="21" t="s">
        <v>13</v>
      </c>
      <c r="G2" s="23" t="s">
        <v>32</v>
      </c>
      <c r="H2" s="23" t="s">
        <v>14</v>
      </c>
      <c r="I2" s="141" t="s">
        <v>15</v>
      </c>
      <c r="J2" s="143" t="s">
        <v>16</v>
      </c>
      <c r="K2" s="143"/>
      <c r="L2" s="143"/>
      <c r="M2" s="143"/>
      <c r="N2" s="144" t="s">
        <v>19</v>
      </c>
      <c r="O2" s="148" t="s">
        <v>28</v>
      </c>
      <c r="P2" s="137" t="s">
        <v>20</v>
      </c>
      <c r="Q2" s="137" t="s">
        <v>29</v>
      </c>
      <c r="R2" s="133" t="s">
        <v>21</v>
      </c>
      <c r="S2" s="133" t="s">
        <v>22</v>
      </c>
      <c r="T2" s="135" t="s">
        <v>23</v>
      </c>
      <c r="Y2" s="148" t="s">
        <v>29</v>
      </c>
      <c r="Z2" s="152" t="s">
        <v>25</v>
      </c>
      <c r="AA2" s="148" t="s">
        <v>24</v>
      </c>
      <c r="AB2" s="133" t="s">
        <v>26</v>
      </c>
      <c r="AC2" s="154" t="s">
        <v>27</v>
      </c>
      <c r="AD2" s="150">
        <v>7.0000000000000007E-2</v>
      </c>
      <c r="AE2" s="151"/>
      <c r="AF2" s="150">
        <v>0.08</v>
      </c>
      <c r="AG2" s="151"/>
      <c r="AH2" s="150">
        <v>0.09</v>
      </c>
      <c r="AI2" s="151"/>
    </row>
    <row r="3" spans="1:35" ht="45.5" customHeight="1" thickBot="1" x14ac:dyDescent="0.25">
      <c r="A3" s="140"/>
      <c r="B3" s="24" t="s">
        <v>3</v>
      </c>
      <c r="C3" s="25" t="s">
        <v>12</v>
      </c>
      <c r="D3" s="26" t="s">
        <v>5</v>
      </c>
      <c r="E3" s="27" t="s">
        <v>6</v>
      </c>
      <c r="F3" s="26" t="s">
        <v>5</v>
      </c>
      <c r="G3" s="28" t="s">
        <v>7</v>
      </c>
      <c r="H3" s="28" t="s">
        <v>8</v>
      </c>
      <c r="I3" s="142"/>
      <c r="J3" s="29" t="s">
        <v>17</v>
      </c>
      <c r="K3" s="29" t="s">
        <v>53</v>
      </c>
      <c r="L3" s="30" t="s">
        <v>57</v>
      </c>
      <c r="M3" s="30" t="s">
        <v>18</v>
      </c>
      <c r="N3" s="145"/>
      <c r="O3" s="149"/>
      <c r="P3" s="138"/>
      <c r="Q3" s="138"/>
      <c r="R3" s="134"/>
      <c r="S3" s="134"/>
      <c r="T3" s="136"/>
      <c r="Y3" s="149"/>
      <c r="Z3" s="153"/>
      <c r="AA3" s="149"/>
      <c r="AB3" s="134"/>
      <c r="AC3" s="155"/>
      <c r="AD3" s="72" t="s">
        <v>30</v>
      </c>
      <c r="AE3" s="73" t="s">
        <v>31</v>
      </c>
      <c r="AF3" s="74" t="s">
        <v>30</v>
      </c>
      <c r="AG3" s="74" t="s">
        <v>31</v>
      </c>
      <c r="AH3" s="72" t="s">
        <v>30</v>
      </c>
      <c r="AI3" s="73" t="s">
        <v>31</v>
      </c>
    </row>
    <row r="4" spans="1:35" x14ac:dyDescent="0.2">
      <c r="A4" s="77">
        <v>0</v>
      </c>
      <c r="B4" s="78">
        <v>0</v>
      </c>
      <c r="C4" s="79">
        <v>0</v>
      </c>
      <c r="D4" s="80">
        <v>0</v>
      </c>
      <c r="E4" s="81">
        <v>0</v>
      </c>
      <c r="F4" s="82">
        <v>0</v>
      </c>
      <c r="G4" s="83">
        <v>0</v>
      </c>
      <c r="H4" s="81">
        <v>0</v>
      </c>
      <c r="I4" s="84">
        <f>H4*G4*E4*D4</f>
        <v>0</v>
      </c>
      <c r="J4" s="85">
        <f>150000000+(4*20000000)</f>
        <v>230000000</v>
      </c>
      <c r="K4" s="86">
        <v>0</v>
      </c>
      <c r="L4" s="86">
        <f>0.0425*I4</f>
        <v>0</v>
      </c>
      <c r="M4" s="86">
        <v>0</v>
      </c>
      <c r="N4" s="87">
        <f>SUM(J4:M4)</f>
        <v>230000000</v>
      </c>
      <c r="O4" s="88">
        <f>I4-N4</f>
        <v>-230000000</v>
      </c>
      <c r="P4" s="86"/>
      <c r="Q4" s="86">
        <f>O4-P4</f>
        <v>-230000000</v>
      </c>
      <c r="R4" s="31">
        <f>1/(1+$T$32)^A4</f>
        <v>1</v>
      </c>
      <c r="S4" s="3">
        <f>R4*Q4</f>
        <v>-230000000</v>
      </c>
      <c r="T4" s="8">
        <f>SUM(-J4)</f>
        <v>-230000000</v>
      </c>
      <c r="W4" s="1"/>
      <c r="Y4" s="15">
        <f>+Q4</f>
        <v>-230000000</v>
      </c>
      <c r="Z4" s="40">
        <f>+Y4</f>
        <v>-230000000</v>
      </c>
      <c r="AA4" s="42">
        <v>1</v>
      </c>
      <c r="AB4" s="31">
        <v>1</v>
      </c>
      <c r="AC4" s="43">
        <v>1</v>
      </c>
      <c r="AD4" s="15">
        <f>+Y4*AA4</f>
        <v>-230000000</v>
      </c>
      <c r="AE4" s="34">
        <f>+AD4</f>
        <v>-230000000</v>
      </c>
      <c r="AF4" s="39">
        <f>+Y4*AB4</f>
        <v>-230000000</v>
      </c>
      <c r="AG4" s="34">
        <f>+AF4</f>
        <v>-230000000</v>
      </c>
      <c r="AH4" s="15">
        <f>+Y4*AC4</f>
        <v>-230000000</v>
      </c>
      <c r="AI4" s="34">
        <f>+AH4</f>
        <v>-230000000</v>
      </c>
    </row>
    <row r="5" spans="1:35" x14ac:dyDescent="0.2">
      <c r="A5" s="89">
        <f>SUM(1)</f>
        <v>1</v>
      </c>
      <c r="B5" s="90">
        <v>1000</v>
      </c>
      <c r="C5" s="91">
        <f t="shared" ref="C5:C7" si="0">B5*G5</f>
        <v>7800000</v>
      </c>
      <c r="D5" s="92">
        <v>0</v>
      </c>
      <c r="E5" s="93">
        <v>0</v>
      </c>
      <c r="F5" s="82">
        <v>30</v>
      </c>
      <c r="G5" s="94">
        <v>7800</v>
      </c>
      <c r="H5" s="95">
        <v>168</v>
      </c>
      <c r="I5" s="96">
        <f t="shared" ref="I5:I7" si="1">F5*G5*H5</f>
        <v>39312000</v>
      </c>
      <c r="J5" s="97">
        <v>0</v>
      </c>
      <c r="K5" s="98">
        <f t="shared" ref="K5:K7" si="2">5408000-M5</f>
        <v>5258000</v>
      </c>
      <c r="L5" s="98">
        <f>0.0425*I5</f>
        <v>1670760.0000000002</v>
      </c>
      <c r="M5" s="98">
        <v>150000</v>
      </c>
      <c r="N5" s="87">
        <f>SUM(J5:M5)</f>
        <v>7078760</v>
      </c>
      <c r="O5" s="88">
        <f>I5-N5</f>
        <v>32233240</v>
      </c>
      <c r="P5" s="98">
        <f t="shared" ref="P5:P7" si="3">(I5-N5-W5)*0.18</f>
        <v>5801983.2000000002</v>
      </c>
      <c r="Q5" s="98">
        <f>O5-P5</f>
        <v>26431256.800000001</v>
      </c>
      <c r="R5" s="32">
        <f>1/(1+$T$32)^A5</f>
        <v>0.92592592592592582</v>
      </c>
      <c r="S5" s="2">
        <f>R5*Q5</f>
        <v>24473385.925925925</v>
      </c>
      <c r="T5" s="11">
        <f>SUM(T4+S5)</f>
        <v>-205526614.07407409</v>
      </c>
      <c r="W5" s="1"/>
      <c r="Y5" s="35">
        <f t="shared" ref="Y5:Y29" si="4">+Q5</f>
        <v>26431256.800000001</v>
      </c>
      <c r="Z5" s="41">
        <f>+Z4+Y5</f>
        <v>-203568743.19999999</v>
      </c>
      <c r="AA5" s="44">
        <f>1/(1+$AA$32)^A5</f>
        <v>0.93457943925233644</v>
      </c>
      <c r="AB5" s="32">
        <f>1/(1+$AB$32)^A5</f>
        <v>0.92592592592592582</v>
      </c>
      <c r="AC5" s="45">
        <f>1/(1+$AC$32)^A5</f>
        <v>0.9174311926605504</v>
      </c>
      <c r="AD5" s="35">
        <f t="shared" ref="AD5:AD29" si="5">+Y5*AA5</f>
        <v>24702109.158878505</v>
      </c>
      <c r="AE5" s="36">
        <f>+AE4+AD5</f>
        <v>-205297890.84112149</v>
      </c>
      <c r="AF5" s="5">
        <f t="shared" ref="AF5:AF29" si="6">+Y5*AB5</f>
        <v>24473385.925925925</v>
      </c>
      <c r="AG5" s="36">
        <f>+AG4+AF5</f>
        <v>-205526614.07407409</v>
      </c>
      <c r="AH5" s="35">
        <f t="shared" ref="AH5:AH29" si="7">+Y5*AC5</f>
        <v>24248859.449541282</v>
      </c>
      <c r="AI5" s="36">
        <f>+AI4+AH5</f>
        <v>-205751140.55045873</v>
      </c>
    </row>
    <row r="6" spans="1:35" x14ac:dyDescent="0.2">
      <c r="A6" s="89">
        <f>SUM(A5+1)</f>
        <v>2</v>
      </c>
      <c r="B6" s="90">
        <v>1000</v>
      </c>
      <c r="C6" s="91">
        <f t="shared" si="0"/>
        <v>7800000</v>
      </c>
      <c r="D6" s="92">
        <v>0</v>
      </c>
      <c r="E6" s="93">
        <v>0</v>
      </c>
      <c r="F6" s="82">
        <v>30</v>
      </c>
      <c r="G6" s="94">
        <v>7800</v>
      </c>
      <c r="H6" s="95">
        <v>168</v>
      </c>
      <c r="I6" s="96">
        <f t="shared" si="1"/>
        <v>39312000</v>
      </c>
      <c r="J6" s="97">
        <v>0</v>
      </c>
      <c r="K6" s="98">
        <f t="shared" si="2"/>
        <v>5258000</v>
      </c>
      <c r="L6" s="98">
        <f t="shared" ref="L6:L29" si="8">0.0425*I6</f>
        <v>1670760.0000000002</v>
      </c>
      <c r="M6" s="98">
        <f t="shared" ref="M6" si="9">SUM(M5)</f>
        <v>150000</v>
      </c>
      <c r="N6" s="87">
        <f t="shared" ref="N6:N28" si="10">SUM(J6:M6)</f>
        <v>7078760</v>
      </c>
      <c r="O6" s="88">
        <f t="shared" ref="O6:O29" si="11">I6-N6</f>
        <v>32233240</v>
      </c>
      <c r="P6" s="98">
        <f t="shared" si="3"/>
        <v>5801983.2000000002</v>
      </c>
      <c r="Q6" s="98">
        <f t="shared" ref="Q6:Q29" si="12">O6-P6</f>
        <v>26431256.800000001</v>
      </c>
      <c r="R6" s="32">
        <f t="shared" ref="R6:R29" si="13">1/(1+$T$32)^A6</f>
        <v>0.85733882030178321</v>
      </c>
      <c r="S6" s="2">
        <f t="shared" ref="S6:S29" si="14">R6*Q6</f>
        <v>22660542.524005488</v>
      </c>
      <c r="T6" s="11">
        <f>SUM(T5+S6)</f>
        <v>-182866071.55006862</v>
      </c>
      <c r="W6" s="1"/>
      <c r="Y6" s="35">
        <f t="shared" si="4"/>
        <v>26431256.800000001</v>
      </c>
      <c r="Z6" s="41">
        <f t="shared" ref="Z6:Z29" si="15">+Z5+Y6</f>
        <v>-177137486.39999998</v>
      </c>
      <c r="AA6" s="44">
        <f t="shared" ref="AA6:AA29" si="16">1/(1+$AA$32)^A6</f>
        <v>0.87343872827321156</v>
      </c>
      <c r="AB6" s="32">
        <f t="shared" ref="AB6:AB29" si="17">1/(1+$AB$32)^A6</f>
        <v>0.85733882030178321</v>
      </c>
      <c r="AC6" s="45">
        <f t="shared" ref="AC6:AC29" si="18">1/(1+$AC$32)^A6</f>
        <v>0.84167999326655996</v>
      </c>
      <c r="AD6" s="35">
        <f t="shared" si="5"/>
        <v>23086083.326054677</v>
      </c>
      <c r="AE6" s="36">
        <f t="shared" ref="AE6:AE29" si="19">+AE5+AD6</f>
        <v>-182211807.5150668</v>
      </c>
      <c r="AF6" s="5">
        <f t="shared" si="6"/>
        <v>22660542.524005488</v>
      </c>
      <c r="AG6" s="36">
        <f t="shared" ref="AG6:AG29" si="20">+AG5+AF6</f>
        <v>-182866071.55006862</v>
      </c>
      <c r="AH6" s="35">
        <f t="shared" si="7"/>
        <v>22246660.045450717</v>
      </c>
      <c r="AI6" s="36">
        <f t="shared" ref="AI6:AI29" si="21">+AI5+AH6</f>
        <v>-183504480.50500801</v>
      </c>
    </row>
    <row r="7" spans="1:35" x14ac:dyDescent="0.2">
      <c r="A7" s="89">
        <f t="shared" ref="A7:A29" si="22">SUM(A6+1)</f>
        <v>3</v>
      </c>
      <c r="B7" s="90">
        <v>1000</v>
      </c>
      <c r="C7" s="91">
        <f t="shared" si="0"/>
        <v>7800000</v>
      </c>
      <c r="D7" s="92">
        <f t="shared" ref="D7:D29" si="23">SUM(D6)</f>
        <v>0</v>
      </c>
      <c r="E7" s="93">
        <v>0</v>
      </c>
      <c r="F7" s="82">
        <v>30</v>
      </c>
      <c r="G7" s="94">
        <v>7800</v>
      </c>
      <c r="H7" s="95">
        <v>168</v>
      </c>
      <c r="I7" s="96">
        <f t="shared" si="1"/>
        <v>39312000</v>
      </c>
      <c r="J7" s="97">
        <v>0</v>
      </c>
      <c r="K7" s="98">
        <f t="shared" si="2"/>
        <v>5258000</v>
      </c>
      <c r="L7" s="98">
        <f t="shared" si="8"/>
        <v>1670760.0000000002</v>
      </c>
      <c r="M7" s="98">
        <f t="shared" ref="M7:M29" si="24">SUM(M6)</f>
        <v>150000</v>
      </c>
      <c r="N7" s="87">
        <f t="shared" si="10"/>
        <v>7078760</v>
      </c>
      <c r="O7" s="88">
        <f t="shared" si="11"/>
        <v>32233240</v>
      </c>
      <c r="P7" s="98">
        <f t="shared" si="3"/>
        <v>5801983.2000000002</v>
      </c>
      <c r="Q7" s="98">
        <f t="shared" si="12"/>
        <v>26431256.800000001</v>
      </c>
      <c r="R7" s="32">
        <f t="shared" si="13"/>
        <v>0.79383224102016958</v>
      </c>
      <c r="S7" s="2">
        <f t="shared" si="14"/>
        <v>20981983.818523597</v>
      </c>
      <c r="T7" s="11">
        <f t="shared" ref="T7:T28" si="25">SUM(T6+S7)</f>
        <v>-161884087.73154503</v>
      </c>
      <c r="W7" s="1">
        <f>+J7+J5+J6</f>
        <v>0</v>
      </c>
      <c r="Y7" s="35">
        <f t="shared" si="4"/>
        <v>26431256.800000001</v>
      </c>
      <c r="Z7" s="41">
        <f t="shared" si="15"/>
        <v>-150706229.59999996</v>
      </c>
      <c r="AA7" s="44">
        <f t="shared" si="16"/>
        <v>0.81629787689085187</v>
      </c>
      <c r="AB7" s="32">
        <f t="shared" si="17"/>
        <v>0.79383224102016958</v>
      </c>
      <c r="AC7" s="45">
        <f t="shared" si="18"/>
        <v>0.77218348006106419</v>
      </c>
      <c r="AD7" s="35">
        <f t="shared" si="5"/>
        <v>21575778.809396893</v>
      </c>
      <c r="AE7" s="36">
        <f t="shared" si="19"/>
        <v>-160636028.70566991</v>
      </c>
      <c r="AF7" s="5">
        <f t="shared" si="6"/>
        <v>20981983.818523597</v>
      </c>
      <c r="AG7" s="36">
        <f t="shared" si="20"/>
        <v>-161884087.73154503</v>
      </c>
      <c r="AH7" s="35">
        <f t="shared" si="7"/>
        <v>20409779.858211666</v>
      </c>
      <c r="AI7" s="36">
        <f t="shared" si="21"/>
        <v>-163094700.64679635</v>
      </c>
    </row>
    <row r="8" spans="1:35" x14ac:dyDescent="0.2">
      <c r="A8" s="89">
        <f t="shared" si="22"/>
        <v>4</v>
      </c>
      <c r="B8" s="90">
        <v>1000</v>
      </c>
      <c r="C8" s="91">
        <f>B8*G8</f>
        <v>7800000</v>
      </c>
      <c r="D8" s="99">
        <v>18.597999999999999</v>
      </c>
      <c r="E8" s="95">
        <v>19.3</v>
      </c>
      <c r="F8" s="82">
        <v>30</v>
      </c>
      <c r="G8" s="94">
        <v>7800</v>
      </c>
      <c r="H8" s="95">
        <v>168</v>
      </c>
      <c r="I8" s="96">
        <f>F8*G8*H8</f>
        <v>39312000</v>
      </c>
      <c r="J8" s="100">
        <v>0</v>
      </c>
      <c r="K8" s="98">
        <f>5408000-M8</f>
        <v>5258000</v>
      </c>
      <c r="L8" s="98">
        <f t="shared" si="8"/>
        <v>1670760.0000000002</v>
      </c>
      <c r="M8" s="98">
        <f t="shared" si="24"/>
        <v>150000</v>
      </c>
      <c r="N8" s="87">
        <f t="shared" si="10"/>
        <v>7078760</v>
      </c>
      <c r="O8" s="88">
        <f t="shared" si="11"/>
        <v>32233240</v>
      </c>
      <c r="P8" s="98">
        <f>(I8-N8-W8)*0.18</f>
        <v>5801983.2000000002</v>
      </c>
      <c r="Q8" s="98">
        <f t="shared" si="12"/>
        <v>26431256.800000001</v>
      </c>
      <c r="R8" s="32">
        <f t="shared" si="13"/>
        <v>0.73502985279645328</v>
      </c>
      <c r="S8" s="2">
        <f t="shared" si="14"/>
        <v>19427762.794929255</v>
      </c>
      <c r="T8" s="11">
        <f t="shared" si="25"/>
        <v>-142456324.93661577</v>
      </c>
      <c r="W8" s="1">
        <f>+$W$7/22</f>
        <v>0</v>
      </c>
      <c r="Y8" s="35">
        <f t="shared" si="4"/>
        <v>26431256.800000001</v>
      </c>
      <c r="Z8" s="41">
        <f t="shared" si="15"/>
        <v>-124274972.79999997</v>
      </c>
      <c r="AA8" s="44">
        <f t="shared" si="16"/>
        <v>0.7628952120475252</v>
      </c>
      <c r="AB8" s="32">
        <f t="shared" si="17"/>
        <v>0.73502985279645328</v>
      </c>
      <c r="AC8" s="45">
        <f t="shared" si="18"/>
        <v>0.7084252110651964</v>
      </c>
      <c r="AD8" s="35">
        <f t="shared" si="5"/>
        <v>20164279.261118595</v>
      </c>
      <c r="AE8" s="36">
        <f t="shared" si="19"/>
        <v>-140471749.44455132</v>
      </c>
      <c r="AF8" s="5">
        <f t="shared" si="6"/>
        <v>19427762.794929255</v>
      </c>
      <c r="AG8" s="36">
        <f t="shared" si="20"/>
        <v>-142456324.93661577</v>
      </c>
      <c r="AH8" s="35">
        <f t="shared" si="7"/>
        <v>18724568.67725841</v>
      </c>
      <c r="AI8" s="36">
        <f t="shared" si="21"/>
        <v>-144370131.96953794</v>
      </c>
    </row>
    <row r="9" spans="1:35" x14ac:dyDescent="0.2">
      <c r="A9" s="89">
        <f t="shared" si="22"/>
        <v>5</v>
      </c>
      <c r="B9" s="90">
        <v>1000</v>
      </c>
      <c r="C9" s="91">
        <f t="shared" ref="C9:C29" si="26">B9*G9</f>
        <v>7800000</v>
      </c>
      <c r="D9" s="99">
        <f t="shared" si="23"/>
        <v>18.597999999999999</v>
      </c>
      <c r="E9" s="95">
        <f>E8</f>
        <v>19.3</v>
      </c>
      <c r="F9" s="82">
        <v>30</v>
      </c>
      <c r="G9" s="94">
        <f>G8</f>
        <v>7800</v>
      </c>
      <c r="H9" s="95">
        <v>168</v>
      </c>
      <c r="I9" s="96">
        <f t="shared" ref="I9:I29" si="27">F9*G9*H9</f>
        <v>39312000</v>
      </c>
      <c r="J9" s="100">
        <v>0</v>
      </c>
      <c r="K9" s="98">
        <f t="shared" ref="K9:K29" si="28">5408000-M9</f>
        <v>5258000</v>
      </c>
      <c r="L9" s="98">
        <f t="shared" si="8"/>
        <v>1670760.0000000002</v>
      </c>
      <c r="M9" s="98">
        <f t="shared" si="24"/>
        <v>150000</v>
      </c>
      <c r="N9" s="87">
        <f t="shared" si="10"/>
        <v>7078760</v>
      </c>
      <c r="O9" s="88">
        <f t="shared" si="11"/>
        <v>32233240</v>
      </c>
      <c r="P9" s="98">
        <f t="shared" ref="P9:P29" si="29">(I9-N9-W9)*0.18</f>
        <v>5801983.2000000002</v>
      </c>
      <c r="Q9" s="98">
        <f t="shared" si="12"/>
        <v>26431256.800000001</v>
      </c>
      <c r="R9" s="32">
        <f t="shared" si="13"/>
        <v>0.68058319703375303</v>
      </c>
      <c r="S9" s="2">
        <f t="shared" si="14"/>
        <v>17988669.254564125</v>
      </c>
      <c r="T9" s="11">
        <f t="shared" si="25"/>
        <v>-124467655.68205164</v>
      </c>
      <c r="W9" s="1">
        <f t="shared" ref="W9:W29" si="30">+$W$7/22</f>
        <v>0</v>
      </c>
      <c r="Y9" s="35">
        <f t="shared" si="4"/>
        <v>26431256.800000001</v>
      </c>
      <c r="Z9" s="41">
        <f t="shared" si="15"/>
        <v>-97843715.99999997</v>
      </c>
      <c r="AA9" s="44">
        <f t="shared" si="16"/>
        <v>0.71298617948366838</v>
      </c>
      <c r="AB9" s="32">
        <f t="shared" si="17"/>
        <v>0.68058319703375303</v>
      </c>
      <c r="AC9" s="45">
        <f t="shared" si="18"/>
        <v>0.64993138629834524</v>
      </c>
      <c r="AD9" s="35">
        <f t="shared" si="5"/>
        <v>18845120.804783732</v>
      </c>
      <c r="AE9" s="36">
        <f t="shared" si="19"/>
        <v>-121626628.63976759</v>
      </c>
      <c r="AF9" s="5">
        <f t="shared" si="6"/>
        <v>17988669.254564125</v>
      </c>
      <c r="AG9" s="36">
        <f t="shared" si="20"/>
        <v>-124467655.68205164</v>
      </c>
      <c r="AH9" s="35">
        <f t="shared" si="7"/>
        <v>17178503.373631563</v>
      </c>
      <c r="AI9" s="36">
        <f t="shared" si="21"/>
        <v>-127191628.59590638</v>
      </c>
    </row>
    <row r="10" spans="1:35" x14ac:dyDescent="0.2">
      <c r="A10" s="89">
        <f t="shared" si="22"/>
        <v>6</v>
      </c>
      <c r="B10" s="90">
        <v>1000</v>
      </c>
      <c r="C10" s="91">
        <f t="shared" si="26"/>
        <v>7800000</v>
      </c>
      <c r="D10" s="99">
        <f t="shared" si="23"/>
        <v>18.597999999999999</v>
      </c>
      <c r="E10" s="95">
        <f t="shared" ref="E10:E28" si="31">E9</f>
        <v>19.3</v>
      </c>
      <c r="F10" s="82">
        <v>30</v>
      </c>
      <c r="G10" s="94">
        <f t="shared" ref="G10:G29" si="32">G9</f>
        <v>7800</v>
      </c>
      <c r="H10" s="95">
        <v>168</v>
      </c>
      <c r="I10" s="96">
        <f t="shared" si="27"/>
        <v>39312000</v>
      </c>
      <c r="J10" s="100">
        <v>0</v>
      </c>
      <c r="K10" s="98">
        <f t="shared" si="28"/>
        <v>5258000</v>
      </c>
      <c r="L10" s="98">
        <f t="shared" si="8"/>
        <v>1670760.0000000002</v>
      </c>
      <c r="M10" s="98">
        <f t="shared" si="24"/>
        <v>150000</v>
      </c>
      <c r="N10" s="87">
        <f t="shared" si="10"/>
        <v>7078760</v>
      </c>
      <c r="O10" s="88">
        <f t="shared" si="11"/>
        <v>32233240</v>
      </c>
      <c r="P10" s="98">
        <f t="shared" si="29"/>
        <v>5801983.2000000002</v>
      </c>
      <c r="Q10" s="98">
        <f t="shared" si="12"/>
        <v>26431256.800000001</v>
      </c>
      <c r="R10" s="32">
        <f t="shared" si="13"/>
        <v>0.63016962688310452</v>
      </c>
      <c r="S10" s="2">
        <f t="shared" si="14"/>
        <v>16656175.23570752</v>
      </c>
      <c r="T10" s="11">
        <f t="shared" si="25"/>
        <v>-107811480.44634412</v>
      </c>
      <c r="W10" s="1">
        <f t="shared" si="30"/>
        <v>0</v>
      </c>
      <c r="Y10" s="35">
        <f t="shared" si="4"/>
        <v>26431256.800000001</v>
      </c>
      <c r="Z10" s="41">
        <f t="shared" si="15"/>
        <v>-71412459.199999973</v>
      </c>
      <c r="AA10" s="44">
        <f t="shared" si="16"/>
        <v>0.66634222381651254</v>
      </c>
      <c r="AB10" s="32">
        <f t="shared" si="17"/>
        <v>0.63016962688310452</v>
      </c>
      <c r="AC10" s="45">
        <f t="shared" si="18"/>
        <v>0.5962673268792158</v>
      </c>
      <c r="AD10" s="35">
        <f t="shared" si="5"/>
        <v>17612262.43437732</v>
      </c>
      <c r="AE10" s="36">
        <f t="shared" si="19"/>
        <v>-104014366.20539027</v>
      </c>
      <c r="AF10" s="5">
        <f t="shared" si="6"/>
        <v>16656175.23570752</v>
      </c>
      <c r="AG10" s="36">
        <f t="shared" si="20"/>
        <v>-107811480.44634412</v>
      </c>
      <c r="AH10" s="35">
        <f t="shared" si="7"/>
        <v>15760094.838194096</v>
      </c>
      <c r="AI10" s="36">
        <f t="shared" si="21"/>
        <v>-111431533.75771227</v>
      </c>
    </row>
    <row r="11" spans="1:35" x14ac:dyDescent="0.2">
      <c r="A11" s="89">
        <f t="shared" si="22"/>
        <v>7</v>
      </c>
      <c r="B11" s="90">
        <v>1000</v>
      </c>
      <c r="C11" s="91">
        <f t="shared" si="26"/>
        <v>7800000</v>
      </c>
      <c r="D11" s="99">
        <f t="shared" si="23"/>
        <v>18.597999999999999</v>
      </c>
      <c r="E11" s="95">
        <f t="shared" si="31"/>
        <v>19.3</v>
      </c>
      <c r="F11" s="82">
        <v>30</v>
      </c>
      <c r="G11" s="94">
        <f t="shared" si="32"/>
        <v>7800</v>
      </c>
      <c r="H11" s="95">
        <v>168</v>
      </c>
      <c r="I11" s="96">
        <f t="shared" si="27"/>
        <v>39312000</v>
      </c>
      <c r="J11" s="100">
        <v>0</v>
      </c>
      <c r="K11" s="98">
        <f t="shared" si="28"/>
        <v>5258000</v>
      </c>
      <c r="L11" s="98">
        <f t="shared" si="8"/>
        <v>1670760.0000000002</v>
      </c>
      <c r="M11" s="98">
        <f t="shared" si="24"/>
        <v>150000</v>
      </c>
      <c r="N11" s="87">
        <f t="shared" si="10"/>
        <v>7078760</v>
      </c>
      <c r="O11" s="88">
        <f t="shared" si="11"/>
        <v>32233240</v>
      </c>
      <c r="P11" s="98">
        <f t="shared" si="29"/>
        <v>5801983.2000000002</v>
      </c>
      <c r="Q11" s="98">
        <f t="shared" si="12"/>
        <v>26431256.800000001</v>
      </c>
      <c r="R11" s="32">
        <f t="shared" si="13"/>
        <v>0.58349039526213387</v>
      </c>
      <c r="S11" s="2">
        <f t="shared" si="14"/>
        <v>15422384.477506964</v>
      </c>
      <c r="T11" s="11">
        <f t="shared" si="25"/>
        <v>-92389095.968837157</v>
      </c>
      <c r="W11" s="1">
        <f t="shared" si="30"/>
        <v>0</v>
      </c>
      <c r="Y11" s="35">
        <f t="shared" si="4"/>
        <v>26431256.800000001</v>
      </c>
      <c r="Z11" s="41">
        <f t="shared" si="15"/>
        <v>-44981202.399999976</v>
      </c>
      <c r="AA11" s="44">
        <f t="shared" si="16"/>
        <v>0.62274974188459109</v>
      </c>
      <c r="AB11" s="32">
        <f t="shared" si="17"/>
        <v>0.58349039526213387</v>
      </c>
      <c r="AC11" s="45">
        <f t="shared" si="18"/>
        <v>0.54703424484331731</v>
      </c>
      <c r="AD11" s="35">
        <f t="shared" si="5"/>
        <v>16460058.349885343</v>
      </c>
      <c r="AE11" s="36">
        <f t="shared" si="19"/>
        <v>-87554307.85550493</v>
      </c>
      <c r="AF11" s="5">
        <f t="shared" si="6"/>
        <v>15422384.477506964</v>
      </c>
      <c r="AG11" s="36">
        <f t="shared" si="20"/>
        <v>-92389095.968837157</v>
      </c>
      <c r="AH11" s="35">
        <f t="shared" si="7"/>
        <v>14458802.603847796</v>
      </c>
      <c r="AI11" s="36">
        <f t="shared" si="21"/>
        <v>-96972731.153864473</v>
      </c>
    </row>
    <row r="12" spans="1:35" x14ac:dyDescent="0.2">
      <c r="A12" s="89">
        <f t="shared" si="22"/>
        <v>8</v>
      </c>
      <c r="B12" s="90">
        <v>1000</v>
      </c>
      <c r="C12" s="91">
        <f t="shared" si="26"/>
        <v>7800000</v>
      </c>
      <c r="D12" s="99">
        <f t="shared" si="23"/>
        <v>18.597999999999999</v>
      </c>
      <c r="E12" s="95">
        <f t="shared" si="31"/>
        <v>19.3</v>
      </c>
      <c r="F12" s="82">
        <v>30</v>
      </c>
      <c r="G12" s="94">
        <f t="shared" si="32"/>
        <v>7800</v>
      </c>
      <c r="H12" s="95">
        <v>168</v>
      </c>
      <c r="I12" s="96">
        <f t="shared" si="27"/>
        <v>39312000</v>
      </c>
      <c r="J12" s="100">
        <v>0</v>
      </c>
      <c r="K12" s="98">
        <f t="shared" si="28"/>
        <v>5258000</v>
      </c>
      <c r="L12" s="98">
        <f t="shared" si="8"/>
        <v>1670760.0000000002</v>
      </c>
      <c r="M12" s="98">
        <f>SUM(M11)</f>
        <v>150000</v>
      </c>
      <c r="N12" s="87">
        <f t="shared" si="10"/>
        <v>7078760</v>
      </c>
      <c r="O12" s="88">
        <f t="shared" si="11"/>
        <v>32233240</v>
      </c>
      <c r="P12" s="98">
        <f t="shared" si="29"/>
        <v>5801983.2000000002</v>
      </c>
      <c r="Q12" s="98">
        <f t="shared" si="12"/>
        <v>26431256.800000001</v>
      </c>
      <c r="R12" s="32">
        <f t="shared" si="13"/>
        <v>0.54026888450197574</v>
      </c>
      <c r="S12" s="2">
        <f t="shared" si="14"/>
        <v>14279985.627321262</v>
      </c>
      <c r="T12" s="11">
        <f t="shared" si="25"/>
        <v>-78109110.341515899</v>
      </c>
      <c r="W12" s="1">
        <f t="shared" si="30"/>
        <v>0</v>
      </c>
      <c r="Y12" s="35">
        <f t="shared" si="4"/>
        <v>26431256.800000001</v>
      </c>
      <c r="Z12" s="41">
        <f t="shared" si="15"/>
        <v>-18549945.599999975</v>
      </c>
      <c r="AA12" s="44">
        <f t="shared" si="16"/>
        <v>0.5820091045650384</v>
      </c>
      <c r="AB12" s="32">
        <f t="shared" si="17"/>
        <v>0.54026888450197574</v>
      </c>
      <c r="AC12" s="45">
        <f t="shared" si="18"/>
        <v>0.50186627967276809</v>
      </c>
      <c r="AD12" s="35">
        <f t="shared" si="5"/>
        <v>15383232.102696583</v>
      </c>
      <c r="AE12" s="36">
        <f t="shared" si="19"/>
        <v>-72171075.752808347</v>
      </c>
      <c r="AF12" s="5">
        <f t="shared" si="6"/>
        <v>14279985.627321262</v>
      </c>
      <c r="AG12" s="36">
        <f t="shared" si="20"/>
        <v>-78109110.341515899</v>
      </c>
      <c r="AH12" s="35">
        <f t="shared" si="7"/>
        <v>13264956.517291553</v>
      </c>
      <c r="AI12" s="36">
        <f t="shared" si="21"/>
        <v>-83707774.636572927</v>
      </c>
    </row>
    <row r="13" spans="1:35" x14ac:dyDescent="0.2">
      <c r="A13" s="89">
        <f t="shared" si="22"/>
        <v>9</v>
      </c>
      <c r="B13" s="90">
        <v>1000</v>
      </c>
      <c r="C13" s="91">
        <f t="shared" si="26"/>
        <v>7800000</v>
      </c>
      <c r="D13" s="99">
        <f t="shared" si="23"/>
        <v>18.597999999999999</v>
      </c>
      <c r="E13" s="95">
        <f t="shared" si="31"/>
        <v>19.3</v>
      </c>
      <c r="F13" s="82">
        <v>30</v>
      </c>
      <c r="G13" s="94">
        <f t="shared" si="32"/>
        <v>7800</v>
      </c>
      <c r="H13" s="95">
        <v>168</v>
      </c>
      <c r="I13" s="96">
        <f t="shared" si="27"/>
        <v>39312000</v>
      </c>
      <c r="J13" s="100">
        <v>0</v>
      </c>
      <c r="K13" s="98">
        <f t="shared" si="28"/>
        <v>5258000</v>
      </c>
      <c r="L13" s="98">
        <f t="shared" si="8"/>
        <v>1670760.0000000002</v>
      </c>
      <c r="M13" s="98">
        <f t="shared" si="24"/>
        <v>150000</v>
      </c>
      <c r="N13" s="87">
        <f t="shared" si="10"/>
        <v>7078760</v>
      </c>
      <c r="O13" s="88">
        <f t="shared" si="11"/>
        <v>32233240</v>
      </c>
      <c r="P13" s="98">
        <f t="shared" si="29"/>
        <v>5801983.2000000002</v>
      </c>
      <c r="Q13" s="98">
        <f t="shared" si="12"/>
        <v>26431256.800000001</v>
      </c>
      <c r="R13" s="32">
        <f t="shared" si="13"/>
        <v>0.50024896713145905</v>
      </c>
      <c r="S13" s="2">
        <f t="shared" si="14"/>
        <v>13222208.914186355</v>
      </c>
      <c r="T13" s="11">
        <f t="shared" si="25"/>
        <v>-64886901.42732954</v>
      </c>
      <c r="W13" s="1">
        <f t="shared" si="30"/>
        <v>0</v>
      </c>
      <c r="Y13" s="35">
        <f t="shared" si="4"/>
        <v>26431256.800000001</v>
      </c>
      <c r="Z13" s="41">
        <f t="shared" si="15"/>
        <v>7881311.2000000253</v>
      </c>
      <c r="AA13" s="44">
        <f t="shared" si="16"/>
        <v>0.54393374258414806</v>
      </c>
      <c r="AB13" s="32">
        <f t="shared" si="17"/>
        <v>0.50024896713145905</v>
      </c>
      <c r="AC13" s="45">
        <f t="shared" si="18"/>
        <v>0.46042777951630098</v>
      </c>
      <c r="AD13" s="35">
        <f t="shared" si="5"/>
        <v>14376852.432426713</v>
      </c>
      <c r="AE13" s="36">
        <f t="shared" si="19"/>
        <v>-57794223.320381634</v>
      </c>
      <c r="AF13" s="5">
        <f t="shared" si="6"/>
        <v>13222208.914186355</v>
      </c>
      <c r="AG13" s="36">
        <f t="shared" si="20"/>
        <v>-64886901.42732954</v>
      </c>
      <c r="AH13" s="35">
        <f t="shared" si="7"/>
        <v>12169684.878249131</v>
      </c>
      <c r="AI13" s="36">
        <f t="shared" si="21"/>
        <v>-71538089.758323789</v>
      </c>
    </row>
    <row r="14" spans="1:35" x14ac:dyDescent="0.2">
      <c r="A14" s="10">
        <f t="shared" si="22"/>
        <v>10</v>
      </c>
      <c r="B14" s="90">
        <v>1000</v>
      </c>
      <c r="C14" s="13">
        <f t="shared" si="26"/>
        <v>7800000</v>
      </c>
      <c r="D14" s="16">
        <f t="shared" si="23"/>
        <v>18.597999999999999</v>
      </c>
      <c r="E14" s="14">
        <f t="shared" si="31"/>
        <v>19.3</v>
      </c>
      <c r="F14" s="82">
        <v>30</v>
      </c>
      <c r="G14" s="4">
        <f t="shared" si="32"/>
        <v>7800</v>
      </c>
      <c r="H14" s="95">
        <v>168</v>
      </c>
      <c r="I14" s="6">
        <f t="shared" si="27"/>
        <v>39312000</v>
      </c>
      <c r="J14" s="5">
        <v>0</v>
      </c>
      <c r="K14" s="98">
        <f t="shared" si="28"/>
        <v>5258000</v>
      </c>
      <c r="L14" s="98">
        <f t="shared" si="8"/>
        <v>1670760.0000000002</v>
      </c>
      <c r="M14" s="2">
        <f t="shared" si="24"/>
        <v>150000</v>
      </c>
      <c r="N14" s="9">
        <f t="shared" si="10"/>
        <v>7078760</v>
      </c>
      <c r="O14" s="12">
        <f t="shared" si="11"/>
        <v>32233240</v>
      </c>
      <c r="P14" s="2">
        <f t="shared" si="29"/>
        <v>5801983.2000000002</v>
      </c>
      <c r="Q14" s="2">
        <f t="shared" si="12"/>
        <v>26431256.800000001</v>
      </c>
      <c r="R14" s="32">
        <f t="shared" si="13"/>
        <v>0.46319348808468425</v>
      </c>
      <c r="S14" s="2">
        <f t="shared" si="14"/>
        <v>12242786.03165403</v>
      </c>
      <c r="T14" s="11">
        <f t="shared" si="25"/>
        <v>-52644115.39567551</v>
      </c>
      <c r="W14" s="1">
        <f t="shared" si="30"/>
        <v>0</v>
      </c>
      <c r="Y14" s="35">
        <f t="shared" si="4"/>
        <v>26431256.800000001</v>
      </c>
      <c r="Z14" s="41">
        <f t="shared" si="15"/>
        <v>34312568.00000003</v>
      </c>
      <c r="AA14" s="44">
        <f t="shared" si="16"/>
        <v>0.5083492921347178</v>
      </c>
      <c r="AB14" s="32">
        <f t="shared" si="17"/>
        <v>0.46319348808468425</v>
      </c>
      <c r="AC14" s="45">
        <f t="shared" si="18"/>
        <v>0.42241080689568894</v>
      </c>
      <c r="AD14" s="35">
        <f t="shared" si="5"/>
        <v>13436310.684510946</v>
      </c>
      <c r="AE14" s="36">
        <f t="shared" si="19"/>
        <v>-44357912.635870688</v>
      </c>
      <c r="AF14" s="5">
        <f t="shared" si="6"/>
        <v>12242786.03165403</v>
      </c>
      <c r="AG14" s="36">
        <f t="shared" si="20"/>
        <v>-52644115.39567551</v>
      </c>
      <c r="AH14" s="35">
        <f t="shared" si="7"/>
        <v>11164848.512155166</v>
      </c>
      <c r="AI14" s="36">
        <f t="shared" si="21"/>
        <v>-60373241.246168621</v>
      </c>
    </row>
    <row r="15" spans="1:35" x14ac:dyDescent="0.2">
      <c r="A15" s="10">
        <f t="shared" si="22"/>
        <v>11</v>
      </c>
      <c r="B15" s="90">
        <v>1000</v>
      </c>
      <c r="C15" s="13">
        <f t="shared" si="26"/>
        <v>7800000</v>
      </c>
      <c r="D15" s="16">
        <f t="shared" si="23"/>
        <v>18.597999999999999</v>
      </c>
      <c r="E15" s="14">
        <f t="shared" si="31"/>
        <v>19.3</v>
      </c>
      <c r="F15" s="82">
        <v>30</v>
      </c>
      <c r="G15" s="4">
        <f t="shared" si="32"/>
        <v>7800</v>
      </c>
      <c r="H15" s="95">
        <v>168</v>
      </c>
      <c r="I15" s="6">
        <f t="shared" si="27"/>
        <v>39312000</v>
      </c>
      <c r="J15" s="5">
        <v>0</v>
      </c>
      <c r="K15" s="98">
        <f t="shared" si="28"/>
        <v>5258000</v>
      </c>
      <c r="L15" s="98">
        <f t="shared" si="8"/>
        <v>1670760.0000000002</v>
      </c>
      <c r="M15" s="2">
        <f t="shared" si="24"/>
        <v>150000</v>
      </c>
      <c r="N15" s="9">
        <f t="shared" si="10"/>
        <v>7078760</v>
      </c>
      <c r="O15" s="12">
        <f t="shared" si="11"/>
        <v>32233240</v>
      </c>
      <c r="P15" s="2">
        <f t="shared" si="29"/>
        <v>5801983.2000000002</v>
      </c>
      <c r="Q15" s="2">
        <f t="shared" si="12"/>
        <v>26431256.800000001</v>
      </c>
      <c r="R15" s="32">
        <f t="shared" si="13"/>
        <v>0.42888285933767062</v>
      </c>
      <c r="S15" s="2">
        <f t="shared" si="14"/>
        <v>11335912.99227225</v>
      </c>
      <c r="T15" s="11">
        <f t="shared" si="25"/>
        <v>-41308202.40340326</v>
      </c>
      <c r="W15" s="1">
        <f t="shared" si="30"/>
        <v>0</v>
      </c>
      <c r="Y15" s="35">
        <f t="shared" si="4"/>
        <v>26431256.800000001</v>
      </c>
      <c r="Z15" s="41">
        <f t="shared" si="15"/>
        <v>60743824.800000027</v>
      </c>
      <c r="AA15" s="44">
        <f t="shared" si="16"/>
        <v>0.47509279638758667</v>
      </c>
      <c r="AB15" s="32">
        <f t="shared" si="17"/>
        <v>0.42888285933767062</v>
      </c>
      <c r="AC15" s="45">
        <f t="shared" si="18"/>
        <v>0.38753285036301738</v>
      </c>
      <c r="AD15" s="35">
        <f t="shared" si="5"/>
        <v>12557299.705150416</v>
      </c>
      <c r="AE15" s="36">
        <f t="shared" si="19"/>
        <v>-31800612.93072027</v>
      </c>
      <c r="AF15" s="5">
        <f t="shared" si="6"/>
        <v>11335912.99227225</v>
      </c>
      <c r="AG15" s="36">
        <f t="shared" si="20"/>
        <v>-41308202.40340326</v>
      </c>
      <c r="AH15" s="35">
        <f t="shared" si="7"/>
        <v>10242980.286380885</v>
      </c>
      <c r="AI15" s="36">
        <f t="shared" si="21"/>
        <v>-50130260.959787734</v>
      </c>
    </row>
    <row r="16" spans="1:35" x14ac:dyDescent="0.2">
      <c r="A16" s="10">
        <f t="shared" si="22"/>
        <v>12</v>
      </c>
      <c r="B16" s="90">
        <v>1000</v>
      </c>
      <c r="C16" s="13">
        <f t="shared" si="26"/>
        <v>7800000</v>
      </c>
      <c r="D16" s="16">
        <f t="shared" si="23"/>
        <v>18.597999999999999</v>
      </c>
      <c r="E16" s="14">
        <f t="shared" si="31"/>
        <v>19.3</v>
      </c>
      <c r="F16" s="82">
        <v>30</v>
      </c>
      <c r="G16" s="4">
        <f t="shared" si="32"/>
        <v>7800</v>
      </c>
      <c r="H16" s="95">
        <v>168</v>
      </c>
      <c r="I16" s="6">
        <f t="shared" si="27"/>
        <v>39312000</v>
      </c>
      <c r="J16" s="5">
        <v>0</v>
      </c>
      <c r="K16" s="98">
        <f t="shared" si="28"/>
        <v>5258000</v>
      </c>
      <c r="L16" s="98">
        <f t="shared" si="8"/>
        <v>1670760.0000000002</v>
      </c>
      <c r="M16" s="2">
        <f t="shared" si="24"/>
        <v>150000</v>
      </c>
      <c r="N16" s="9">
        <f t="shared" si="10"/>
        <v>7078760</v>
      </c>
      <c r="O16" s="12">
        <f t="shared" si="11"/>
        <v>32233240</v>
      </c>
      <c r="P16" s="2">
        <f t="shared" si="29"/>
        <v>5801983.2000000002</v>
      </c>
      <c r="Q16" s="2">
        <f t="shared" si="12"/>
        <v>26431256.800000001</v>
      </c>
      <c r="R16" s="32">
        <f t="shared" si="13"/>
        <v>0.39711375864599124</v>
      </c>
      <c r="S16" s="2">
        <f t="shared" si="14"/>
        <v>10496215.733585415</v>
      </c>
      <c r="T16" s="11">
        <f t="shared" si="25"/>
        <v>-30811986.669817843</v>
      </c>
      <c r="W16" s="1">
        <f t="shared" si="30"/>
        <v>0</v>
      </c>
      <c r="Y16" s="35">
        <f t="shared" si="4"/>
        <v>26431256.800000001</v>
      </c>
      <c r="Z16" s="41">
        <f t="shared" si="15"/>
        <v>87175081.600000024</v>
      </c>
      <c r="AA16" s="44">
        <f t="shared" si="16"/>
        <v>0.44401195924073528</v>
      </c>
      <c r="AB16" s="32">
        <f t="shared" si="17"/>
        <v>0.39711375864599124</v>
      </c>
      <c r="AC16" s="45">
        <f t="shared" si="18"/>
        <v>0.35553472510368567</v>
      </c>
      <c r="AD16" s="35">
        <f t="shared" si="5"/>
        <v>11735794.116963007</v>
      </c>
      <c r="AE16" s="36">
        <f t="shared" si="19"/>
        <v>-20064818.813757263</v>
      </c>
      <c r="AF16" s="5">
        <f t="shared" si="6"/>
        <v>10496215.733585415</v>
      </c>
      <c r="AG16" s="36">
        <f t="shared" si="20"/>
        <v>-30811986.669817843</v>
      </c>
      <c r="AH16" s="35">
        <f t="shared" si="7"/>
        <v>9397229.6205329224</v>
      </c>
      <c r="AI16" s="36">
        <f t="shared" si="21"/>
        <v>-40733031.339254811</v>
      </c>
    </row>
    <row r="17" spans="1:35" x14ac:dyDescent="0.2">
      <c r="A17" s="10">
        <f t="shared" si="22"/>
        <v>13</v>
      </c>
      <c r="B17" s="90">
        <v>1000</v>
      </c>
      <c r="C17" s="13">
        <f t="shared" si="26"/>
        <v>7800000</v>
      </c>
      <c r="D17" s="16">
        <f t="shared" si="23"/>
        <v>18.597999999999999</v>
      </c>
      <c r="E17" s="14">
        <f t="shared" si="31"/>
        <v>19.3</v>
      </c>
      <c r="F17" s="82">
        <v>30</v>
      </c>
      <c r="G17" s="4">
        <f t="shared" si="32"/>
        <v>7800</v>
      </c>
      <c r="H17" s="95">
        <v>168</v>
      </c>
      <c r="I17" s="6">
        <f t="shared" si="27"/>
        <v>39312000</v>
      </c>
      <c r="J17" s="5">
        <v>0</v>
      </c>
      <c r="K17" s="98">
        <f t="shared" si="28"/>
        <v>5258000</v>
      </c>
      <c r="L17" s="98">
        <f t="shared" si="8"/>
        <v>1670760.0000000002</v>
      </c>
      <c r="M17" s="2">
        <f t="shared" si="24"/>
        <v>150000</v>
      </c>
      <c r="N17" s="9">
        <f t="shared" si="10"/>
        <v>7078760</v>
      </c>
      <c r="O17" s="12">
        <f t="shared" si="11"/>
        <v>32233240</v>
      </c>
      <c r="P17" s="2">
        <f t="shared" si="29"/>
        <v>5801983.2000000002</v>
      </c>
      <c r="Q17" s="2">
        <f t="shared" si="12"/>
        <v>26431256.800000001</v>
      </c>
      <c r="R17" s="32">
        <f t="shared" si="13"/>
        <v>0.36769792467221413</v>
      </c>
      <c r="S17" s="2">
        <f t="shared" si="14"/>
        <v>9718718.2718383484</v>
      </c>
      <c r="T17" s="11">
        <f t="shared" si="25"/>
        <v>-21093268.397979494</v>
      </c>
      <c r="W17" s="1">
        <f t="shared" si="30"/>
        <v>0</v>
      </c>
      <c r="Y17" s="35">
        <f t="shared" si="4"/>
        <v>26431256.800000001</v>
      </c>
      <c r="Z17" s="41">
        <f t="shared" si="15"/>
        <v>113606338.40000002</v>
      </c>
      <c r="AA17" s="44">
        <f t="shared" si="16"/>
        <v>0.41496444788853759</v>
      </c>
      <c r="AB17" s="32">
        <f t="shared" si="17"/>
        <v>0.36769792467221413</v>
      </c>
      <c r="AC17" s="45">
        <f t="shared" si="18"/>
        <v>0.32617864688411524</v>
      </c>
      <c r="AD17" s="35">
        <f t="shared" si="5"/>
        <v>10968031.885012155</v>
      </c>
      <c r="AE17" s="36">
        <f t="shared" si="19"/>
        <v>-9096786.9287451077</v>
      </c>
      <c r="AF17" s="5">
        <f t="shared" si="6"/>
        <v>9718718.2718383484</v>
      </c>
      <c r="AG17" s="36">
        <f t="shared" si="20"/>
        <v>-21093268.397979494</v>
      </c>
      <c r="AH17" s="35">
        <f t="shared" si="7"/>
        <v>8621311.578470571</v>
      </c>
      <c r="AI17" s="36">
        <f t="shared" si="21"/>
        <v>-32111719.760784239</v>
      </c>
    </row>
    <row r="18" spans="1:35" x14ac:dyDescent="0.2">
      <c r="A18" s="10">
        <f t="shared" si="22"/>
        <v>14</v>
      </c>
      <c r="B18" s="90">
        <v>1000</v>
      </c>
      <c r="C18" s="13">
        <f t="shared" si="26"/>
        <v>7800000</v>
      </c>
      <c r="D18" s="16">
        <f t="shared" si="23"/>
        <v>18.597999999999999</v>
      </c>
      <c r="E18" s="14">
        <f t="shared" si="31"/>
        <v>19.3</v>
      </c>
      <c r="F18" s="82">
        <v>30</v>
      </c>
      <c r="G18" s="4">
        <f t="shared" si="32"/>
        <v>7800</v>
      </c>
      <c r="H18" s="95">
        <v>168</v>
      </c>
      <c r="I18" s="6">
        <f t="shared" si="27"/>
        <v>39312000</v>
      </c>
      <c r="J18" s="5">
        <v>0</v>
      </c>
      <c r="K18" s="98">
        <f t="shared" si="28"/>
        <v>5258000</v>
      </c>
      <c r="L18" s="98">
        <f t="shared" si="8"/>
        <v>1670760.0000000002</v>
      </c>
      <c r="M18" s="2">
        <f t="shared" si="24"/>
        <v>150000</v>
      </c>
      <c r="N18" s="9">
        <f t="shared" si="10"/>
        <v>7078760</v>
      </c>
      <c r="O18" s="12">
        <f t="shared" si="11"/>
        <v>32233240</v>
      </c>
      <c r="P18" s="2">
        <f t="shared" si="29"/>
        <v>5801983.2000000002</v>
      </c>
      <c r="Q18" s="2">
        <f t="shared" si="12"/>
        <v>26431256.800000001</v>
      </c>
      <c r="R18" s="32">
        <f t="shared" si="13"/>
        <v>0.34046104136316119</v>
      </c>
      <c r="S18" s="2">
        <f t="shared" si="14"/>
        <v>8998813.2146651354</v>
      </c>
      <c r="T18" s="11">
        <f t="shared" si="25"/>
        <v>-12094455.183314359</v>
      </c>
      <c r="W18" s="1">
        <f t="shared" si="30"/>
        <v>0</v>
      </c>
      <c r="Y18" s="35">
        <f t="shared" si="4"/>
        <v>26431256.800000001</v>
      </c>
      <c r="Z18" s="41">
        <f t="shared" si="15"/>
        <v>140037595.20000002</v>
      </c>
      <c r="AA18" s="44">
        <f t="shared" si="16"/>
        <v>0.3878172410173249</v>
      </c>
      <c r="AB18" s="32">
        <f t="shared" si="17"/>
        <v>0.34046104136316119</v>
      </c>
      <c r="AC18" s="45">
        <f t="shared" si="18"/>
        <v>0.29924646503129837</v>
      </c>
      <c r="AD18" s="35">
        <f t="shared" si="5"/>
        <v>10250497.088796409</v>
      </c>
      <c r="AE18" s="36">
        <f t="shared" si="19"/>
        <v>1153710.1600513011</v>
      </c>
      <c r="AF18" s="5">
        <f t="shared" si="6"/>
        <v>8998813.2146651354</v>
      </c>
      <c r="AG18" s="36">
        <f t="shared" si="20"/>
        <v>-12094455.183314359</v>
      </c>
      <c r="AH18" s="35">
        <f t="shared" si="7"/>
        <v>7909460.1637344677</v>
      </c>
      <c r="AI18" s="36">
        <f t="shared" si="21"/>
        <v>-24202259.597049773</v>
      </c>
    </row>
    <row r="19" spans="1:35" x14ac:dyDescent="0.2">
      <c r="A19" s="10">
        <f t="shared" si="22"/>
        <v>15</v>
      </c>
      <c r="B19" s="90">
        <v>1000</v>
      </c>
      <c r="C19" s="13">
        <f t="shared" si="26"/>
        <v>7800000</v>
      </c>
      <c r="D19" s="16">
        <f t="shared" si="23"/>
        <v>18.597999999999999</v>
      </c>
      <c r="E19" s="14">
        <f t="shared" si="31"/>
        <v>19.3</v>
      </c>
      <c r="F19" s="82">
        <v>30</v>
      </c>
      <c r="G19" s="4">
        <f t="shared" si="32"/>
        <v>7800</v>
      </c>
      <c r="H19" s="95">
        <v>168</v>
      </c>
      <c r="I19" s="6">
        <f t="shared" si="27"/>
        <v>39312000</v>
      </c>
      <c r="J19" s="5">
        <v>0</v>
      </c>
      <c r="K19" s="98">
        <f t="shared" si="28"/>
        <v>5258000</v>
      </c>
      <c r="L19" s="98">
        <f t="shared" si="8"/>
        <v>1670760.0000000002</v>
      </c>
      <c r="M19" s="2">
        <f t="shared" si="24"/>
        <v>150000</v>
      </c>
      <c r="N19" s="9">
        <f t="shared" si="10"/>
        <v>7078760</v>
      </c>
      <c r="O19" s="12">
        <f t="shared" si="11"/>
        <v>32233240</v>
      </c>
      <c r="P19" s="2">
        <f t="shared" si="29"/>
        <v>5801983.2000000002</v>
      </c>
      <c r="Q19" s="2">
        <f t="shared" si="12"/>
        <v>26431256.800000001</v>
      </c>
      <c r="R19" s="32">
        <f t="shared" si="13"/>
        <v>0.31524170496588994</v>
      </c>
      <c r="S19" s="2">
        <f t="shared" si="14"/>
        <v>8332234.4580232725</v>
      </c>
      <c r="T19" s="11">
        <f t="shared" si="25"/>
        <v>-3762220.7252910864</v>
      </c>
      <c r="W19" s="1">
        <f t="shared" si="30"/>
        <v>0</v>
      </c>
      <c r="Y19" s="35">
        <f t="shared" si="4"/>
        <v>26431256.800000001</v>
      </c>
      <c r="Z19" s="41">
        <f t="shared" si="15"/>
        <v>166468852.00000003</v>
      </c>
      <c r="AA19" s="44">
        <f t="shared" si="16"/>
        <v>0.36244601964235967</v>
      </c>
      <c r="AB19" s="32">
        <f t="shared" si="17"/>
        <v>0.31524170496588994</v>
      </c>
      <c r="AC19" s="45">
        <f t="shared" si="18"/>
        <v>0.27453804131311776</v>
      </c>
      <c r="AD19" s="35">
        <f t="shared" si="5"/>
        <v>9579903.8213050533</v>
      </c>
      <c r="AE19" s="36">
        <f t="shared" si="19"/>
        <v>10733613.981356354</v>
      </c>
      <c r="AF19" s="5">
        <f t="shared" si="6"/>
        <v>8332234.4580232725</v>
      </c>
      <c r="AG19" s="36">
        <f t="shared" si="20"/>
        <v>-3762220.7252910864</v>
      </c>
      <c r="AH19" s="35">
        <f t="shared" si="7"/>
        <v>7256385.4713160247</v>
      </c>
      <c r="AI19" s="36">
        <f t="shared" si="21"/>
        <v>-16945874.125733748</v>
      </c>
    </row>
    <row r="20" spans="1:35" x14ac:dyDescent="0.2">
      <c r="A20" s="10">
        <f t="shared" si="22"/>
        <v>16</v>
      </c>
      <c r="B20" s="90">
        <v>1000</v>
      </c>
      <c r="C20" s="13">
        <f t="shared" si="26"/>
        <v>7800000</v>
      </c>
      <c r="D20" s="16">
        <f t="shared" si="23"/>
        <v>18.597999999999999</v>
      </c>
      <c r="E20" s="14">
        <f t="shared" si="31"/>
        <v>19.3</v>
      </c>
      <c r="F20" s="82">
        <v>30</v>
      </c>
      <c r="G20" s="4">
        <f t="shared" si="32"/>
        <v>7800</v>
      </c>
      <c r="H20" s="95">
        <v>168</v>
      </c>
      <c r="I20" s="6">
        <f t="shared" si="27"/>
        <v>39312000</v>
      </c>
      <c r="J20" s="5">
        <v>0</v>
      </c>
      <c r="K20" s="98">
        <f t="shared" si="28"/>
        <v>5258000</v>
      </c>
      <c r="L20" s="98">
        <f t="shared" si="8"/>
        <v>1670760.0000000002</v>
      </c>
      <c r="M20" s="2">
        <f t="shared" si="24"/>
        <v>150000</v>
      </c>
      <c r="N20" s="9">
        <f t="shared" si="10"/>
        <v>7078760</v>
      </c>
      <c r="O20" s="12">
        <f>I20-N20</f>
        <v>32233240</v>
      </c>
      <c r="P20" s="2">
        <f t="shared" si="29"/>
        <v>5801983.2000000002</v>
      </c>
      <c r="Q20" s="2">
        <f t="shared" si="12"/>
        <v>26431256.800000001</v>
      </c>
      <c r="R20" s="32">
        <f t="shared" si="13"/>
        <v>0.29189046756100923</v>
      </c>
      <c r="S20" s="2">
        <f t="shared" si="14"/>
        <v>7715031.9055771045</v>
      </c>
      <c r="T20" s="11">
        <f>SUM(T19+S20)</f>
        <v>3952811.1802860182</v>
      </c>
      <c r="W20" s="1">
        <f t="shared" si="30"/>
        <v>0</v>
      </c>
      <c r="Y20" s="35">
        <f t="shared" si="4"/>
        <v>26431256.800000001</v>
      </c>
      <c r="Z20" s="41">
        <f t="shared" si="15"/>
        <v>192900108.80000004</v>
      </c>
      <c r="AA20" s="44">
        <f t="shared" si="16"/>
        <v>0.33873459779659787</v>
      </c>
      <c r="AB20" s="32">
        <f t="shared" si="17"/>
        <v>0.29189046756100923</v>
      </c>
      <c r="AC20" s="45">
        <f t="shared" si="18"/>
        <v>0.2518697626725851</v>
      </c>
      <c r="AD20" s="35">
        <f t="shared" si="5"/>
        <v>8953181.141406592</v>
      </c>
      <c r="AE20" s="36">
        <f t="shared" si="19"/>
        <v>19686795.122762948</v>
      </c>
      <c r="AF20" s="5">
        <f t="shared" si="6"/>
        <v>7715031.9055771045</v>
      </c>
      <c r="AG20" s="36">
        <f t="shared" si="20"/>
        <v>3952811.1802860182</v>
      </c>
      <c r="AH20" s="35">
        <f t="shared" si="7"/>
        <v>6657234.3773541516</v>
      </c>
      <c r="AI20" s="36">
        <f t="shared" si="21"/>
        <v>-10288639.748379596</v>
      </c>
    </row>
    <row r="21" spans="1:35" x14ac:dyDescent="0.2">
      <c r="A21" s="10">
        <f t="shared" si="22"/>
        <v>17</v>
      </c>
      <c r="B21" s="90">
        <v>1000</v>
      </c>
      <c r="C21" s="13">
        <f t="shared" si="26"/>
        <v>7800000</v>
      </c>
      <c r="D21" s="16">
        <f t="shared" si="23"/>
        <v>18.597999999999999</v>
      </c>
      <c r="E21" s="14">
        <f t="shared" si="31"/>
        <v>19.3</v>
      </c>
      <c r="F21" s="82">
        <v>30</v>
      </c>
      <c r="G21" s="4">
        <f t="shared" si="32"/>
        <v>7800</v>
      </c>
      <c r="H21" s="95">
        <v>168</v>
      </c>
      <c r="I21" s="6">
        <f t="shared" si="27"/>
        <v>39312000</v>
      </c>
      <c r="J21" s="5">
        <v>0</v>
      </c>
      <c r="K21" s="98">
        <f t="shared" si="28"/>
        <v>5258000</v>
      </c>
      <c r="L21" s="98">
        <f t="shared" si="8"/>
        <v>1670760.0000000002</v>
      </c>
      <c r="M21" s="2">
        <f t="shared" si="24"/>
        <v>150000</v>
      </c>
      <c r="N21" s="9">
        <f t="shared" si="10"/>
        <v>7078760</v>
      </c>
      <c r="O21" s="12">
        <f t="shared" si="11"/>
        <v>32233240</v>
      </c>
      <c r="P21" s="2">
        <f t="shared" si="29"/>
        <v>5801983.2000000002</v>
      </c>
      <c r="Q21" s="2">
        <f>O21-P21</f>
        <v>26431256.800000001</v>
      </c>
      <c r="R21" s="32">
        <f t="shared" si="13"/>
        <v>0.27026895144537894</v>
      </c>
      <c r="S21" s="2">
        <f t="shared" si="14"/>
        <v>7143548.0607195422</v>
      </c>
      <c r="T21" s="11">
        <f t="shared" si="25"/>
        <v>11096359.24100556</v>
      </c>
      <c r="W21" s="1">
        <f t="shared" si="30"/>
        <v>0</v>
      </c>
      <c r="Y21" s="35">
        <f t="shared" si="4"/>
        <v>26431256.800000001</v>
      </c>
      <c r="Z21" s="41">
        <f t="shared" si="15"/>
        <v>219331365.60000005</v>
      </c>
      <c r="AA21" s="44">
        <f t="shared" si="16"/>
        <v>0.31657439046411018</v>
      </c>
      <c r="AB21" s="32">
        <f t="shared" si="17"/>
        <v>0.27026895144537894</v>
      </c>
      <c r="AC21" s="45">
        <f t="shared" si="18"/>
        <v>0.23107317676383954</v>
      </c>
      <c r="AD21" s="35">
        <f t="shared" si="5"/>
        <v>8367459.0106603671</v>
      </c>
      <c r="AE21" s="36">
        <f t="shared" si="19"/>
        <v>28054254.133423313</v>
      </c>
      <c r="AF21" s="5">
        <f t="shared" si="6"/>
        <v>7143548.0607195422</v>
      </c>
      <c r="AG21" s="36">
        <f t="shared" si="20"/>
        <v>11096359.24100556</v>
      </c>
      <c r="AH21" s="35">
        <f t="shared" si="7"/>
        <v>6107554.474636836</v>
      </c>
      <c r="AI21" s="36">
        <f t="shared" si="21"/>
        <v>-4181085.2737427596</v>
      </c>
    </row>
    <row r="22" spans="1:35" x14ac:dyDescent="0.2">
      <c r="A22" s="10">
        <f t="shared" si="22"/>
        <v>18</v>
      </c>
      <c r="B22" s="90">
        <v>1000</v>
      </c>
      <c r="C22" s="13">
        <f t="shared" si="26"/>
        <v>7800000</v>
      </c>
      <c r="D22" s="16">
        <f t="shared" si="23"/>
        <v>18.597999999999999</v>
      </c>
      <c r="E22" s="14">
        <f t="shared" si="31"/>
        <v>19.3</v>
      </c>
      <c r="F22" s="82">
        <v>30</v>
      </c>
      <c r="G22" s="4">
        <f t="shared" si="32"/>
        <v>7800</v>
      </c>
      <c r="H22" s="95">
        <v>168</v>
      </c>
      <c r="I22" s="6">
        <f t="shared" si="27"/>
        <v>39312000</v>
      </c>
      <c r="J22" s="5">
        <v>0</v>
      </c>
      <c r="K22" s="98">
        <f t="shared" si="28"/>
        <v>5258000</v>
      </c>
      <c r="L22" s="98">
        <f t="shared" si="8"/>
        <v>1670760.0000000002</v>
      </c>
      <c r="M22" s="2">
        <f t="shared" si="24"/>
        <v>150000</v>
      </c>
      <c r="N22" s="9">
        <f t="shared" si="10"/>
        <v>7078760</v>
      </c>
      <c r="O22" s="12">
        <f t="shared" si="11"/>
        <v>32233240</v>
      </c>
      <c r="P22" s="2">
        <f t="shared" si="29"/>
        <v>5801983.2000000002</v>
      </c>
      <c r="Q22" s="2">
        <f t="shared" si="12"/>
        <v>26431256.800000001</v>
      </c>
      <c r="R22" s="32">
        <f t="shared" si="13"/>
        <v>0.25024902911609154</v>
      </c>
      <c r="S22" s="2">
        <f t="shared" si="14"/>
        <v>6614396.3525180928</v>
      </c>
      <c r="T22" s="11">
        <f t="shared" si="25"/>
        <v>17710755.593523651</v>
      </c>
      <c r="W22" s="1">
        <f t="shared" si="30"/>
        <v>0</v>
      </c>
      <c r="Y22" s="35">
        <f t="shared" si="4"/>
        <v>26431256.800000001</v>
      </c>
      <c r="Z22" s="41">
        <f t="shared" si="15"/>
        <v>245762622.40000007</v>
      </c>
      <c r="AA22" s="44">
        <f t="shared" si="16"/>
        <v>0.29586391632159825</v>
      </c>
      <c r="AB22" s="32">
        <f t="shared" si="17"/>
        <v>0.25024902911609154</v>
      </c>
      <c r="AC22" s="45">
        <f t="shared" si="18"/>
        <v>0.21199374015031147</v>
      </c>
      <c r="AD22" s="35">
        <f t="shared" si="5"/>
        <v>7820055.1501498753</v>
      </c>
      <c r="AE22" s="36">
        <f t="shared" si="19"/>
        <v>35874309.283573188</v>
      </c>
      <c r="AF22" s="5">
        <f t="shared" si="6"/>
        <v>6614396.3525180928</v>
      </c>
      <c r="AG22" s="36">
        <f t="shared" si="20"/>
        <v>17710755.593523651</v>
      </c>
      <c r="AH22" s="35">
        <f t="shared" si="7"/>
        <v>5603260.985905353</v>
      </c>
      <c r="AI22" s="36">
        <f t="shared" si="21"/>
        <v>1422175.7121625934</v>
      </c>
    </row>
    <row r="23" spans="1:35" x14ac:dyDescent="0.2">
      <c r="A23" s="10">
        <f t="shared" si="22"/>
        <v>19</v>
      </c>
      <c r="B23" s="90">
        <v>1000</v>
      </c>
      <c r="C23" s="13">
        <f t="shared" si="26"/>
        <v>7800000</v>
      </c>
      <c r="D23" s="16">
        <f t="shared" si="23"/>
        <v>18.597999999999999</v>
      </c>
      <c r="E23" s="14">
        <f t="shared" si="31"/>
        <v>19.3</v>
      </c>
      <c r="F23" s="82">
        <v>30</v>
      </c>
      <c r="G23" s="4">
        <f t="shared" si="32"/>
        <v>7800</v>
      </c>
      <c r="H23" s="95">
        <v>168</v>
      </c>
      <c r="I23" s="6">
        <f t="shared" si="27"/>
        <v>39312000</v>
      </c>
      <c r="J23" s="5">
        <v>0</v>
      </c>
      <c r="K23" s="98">
        <f t="shared" si="28"/>
        <v>5258000</v>
      </c>
      <c r="L23" s="98">
        <f t="shared" si="8"/>
        <v>1670760.0000000002</v>
      </c>
      <c r="M23" s="2">
        <f t="shared" si="24"/>
        <v>150000</v>
      </c>
      <c r="N23" s="9">
        <f t="shared" si="10"/>
        <v>7078760</v>
      </c>
      <c r="O23" s="12">
        <f t="shared" si="11"/>
        <v>32233240</v>
      </c>
      <c r="P23" s="2">
        <f t="shared" si="29"/>
        <v>5801983.2000000002</v>
      </c>
      <c r="Q23" s="2">
        <f t="shared" si="12"/>
        <v>26431256.800000001</v>
      </c>
      <c r="R23" s="32">
        <f t="shared" si="13"/>
        <v>0.23171206399638106</v>
      </c>
      <c r="S23" s="2">
        <f t="shared" si="14"/>
        <v>6124441.0671463823</v>
      </c>
      <c r="T23" s="11">
        <f t="shared" si="25"/>
        <v>23835196.660670035</v>
      </c>
      <c r="W23" s="1">
        <f t="shared" si="30"/>
        <v>0</v>
      </c>
      <c r="Y23" s="35">
        <f t="shared" si="4"/>
        <v>26431256.800000001</v>
      </c>
      <c r="Z23" s="41">
        <f t="shared" si="15"/>
        <v>272193879.20000005</v>
      </c>
      <c r="AA23" s="44">
        <f t="shared" si="16"/>
        <v>0.27650833301083949</v>
      </c>
      <c r="AB23" s="32">
        <f t="shared" si="17"/>
        <v>0.23171206399638106</v>
      </c>
      <c r="AC23" s="45">
        <f t="shared" si="18"/>
        <v>0.19448966986267105</v>
      </c>
      <c r="AD23" s="35">
        <f t="shared" si="5"/>
        <v>7308462.757149416</v>
      </c>
      <c r="AE23" s="36">
        <f t="shared" si="19"/>
        <v>43182772.040722601</v>
      </c>
      <c r="AF23" s="5">
        <f t="shared" si="6"/>
        <v>6124441.0671463823</v>
      </c>
      <c r="AG23" s="36">
        <f t="shared" si="20"/>
        <v>23835196.660670035</v>
      </c>
      <c r="AH23" s="35">
        <f t="shared" si="7"/>
        <v>5140606.4090874791</v>
      </c>
      <c r="AI23" s="36">
        <f t="shared" si="21"/>
        <v>6562782.1212500725</v>
      </c>
    </row>
    <row r="24" spans="1:35" x14ac:dyDescent="0.2">
      <c r="A24" s="10">
        <f t="shared" si="22"/>
        <v>20</v>
      </c>
      <c r="B24" s="90">
        <v>1000</v>
      </c>
      <c r="C24" s="13">
        <f t="shared" si="26"/>
        <v>7800000</v>
      </c>
      <c r="D24" s="16">
        <f t="shared" si="23"/>
        <v>18.597999999999999</v>
      </c>
      <c r="E24" s="14">
        <f t="shared" si="31"/>
        <v>19.3</v>
      </c>
      <c r="F24" s="82">
        <v>30</v>
      </c>
      <c r="G24" s="4">
        <f t="shared" si="32"/>
        <v>7800</v>
      </c>
      <c r="H24" s="95">
        <v>168</v>
      </c>
      <c r="I24" s="6">
        <f t="shared" si="27"/>
        <v>39312000</v>
      </c>
      <c r="J24" s="5">
        <v>0</v>
      </c>
      <c r="K24" s="98">
        <f t="shared" si="28"/>
        <v>5258000</v>
      </c>
      <c r="L24" s="98">
        <f t="shared" si="8"/>
        <v>1670760.0000000002</v>
      </c>
      <c r="M24" s="2">
        <f t="shared" si="24"/>
        <v>150000</v>
      </c>
      <c r="N24" s="9">
        <f t="shared" si="10"/>
        <v>7078760</v>
      </c>
      <c r="O24" s="12">
        <f t="shared" si="11"/>
        <v>32233240</v>
      </c>
      <c r="P24" s="2">
        <f t="shared" si="29"/>
        <v>5801983.2000000002</v>
      </c>
      <c r="Q24" s="2">
        <f t="shared" si="12"/>
        <v>26431256.800000001</v>
      </c>
      <c r="R24" s="32">
        <f t="shared" si="13"/>
        <v>0.21454820740405653</v>
      </c>
      <c r="S24" s="2">
        <f>R24*Q24</f>
        <v>5670778.7658762792</v>
      </c>
      <c r="T24" s="11">
        <f t="shared" si="25"/>
        <v>29505975.426546313</v>
      </c>
      <c r="W24" s="1">
        <f t="shared" si="30"/>
        <v>0</v>
      </c>
      <c r="Y24" s="35">
        <f t="shared" si="4"/>
        <v>26431256.800000001</v>
      </c>
      <c r="Z24" s="41">
        <f t="shared" si="15"/>
        <v>298625136.00000006</v>
      </c>
      <c r="AA24" s="44">
        <f t="shared" si="16"/>
        <v>0.2584190028138687</v>
      </c>
      <c r="AB24" s="32">
        <f t="shared" si="17"/>
        <v>0.21454820740405653</v>
      </c>
      <c r="AC24" s="45">
        <f t="shared" si="18"/>
        <v>0.17843088978226704</v>
      </c>
      <c r="AD24" s="35">
        <f t="shared" si="5"/>
        <v>6830339.0253732866</v>
      </c>
      <c r="AE24" s="36">
        <f t="shared" si="19"/>
        <v>50013111.066095889</v>
      </c>
      <c r="AF24" s="5">
        <f t="shared" si="6"/>
        <v>5670778.7658762792</v>
      </c>
      <c r="AG24" s="36">
        <f t="shared" si="20"/>
        <v>29505975.426546313</v>
      </c>
      <c r="AH24" s="35">
        <f t="shared" si="7"/>
        <v>4716152.6688875966</v>
      </c>
      <c r="AI24" s="36">
        <f t="shared" si="21"/>
        <v>11278934.790137669</v>
      </c>
    </row>
    <row r="25" spans="1:35" x14ac:dyDescent="0.2">
      <c r="A25" s="10">
        <f t="shared" si="22"/>
        <v>21</v>
      </c>
      <c r="B25" s="90">
        <v>1000</v>
      </c>
      <c r="C25" s="13">
        <f t="shared" si="26"/>
        <v>7800000</v>
      </c>
      <c r="D25" s="16">
        <f t="shared" si="23"/>
        <v>18.597999999999999</v>
      </c>
      <c r="E25" s="14">
        <f t="shared" si="31"/>
        <v>19.3</v>
      </c>
      <c r="F25" s="82">
        <v>30</v>
      </c>
      <c r="G25" s="4">
        <f t="shared" si="32"/>
        <v>7800</v>
      </c>
      <c r="H25" s="95">
        <v>168</v>
      </c>
      <c r="I25" s="6">
        <f t="shared" si="27"/>
        <v>39312000</v>
      </c>
      <c r="J25" s="17">
        <v>0</v>
      </c>
      <c r="K25" s="98">
        <f t="shared" si="28"/>
        <v>5258000</v>
      </c>
      <c r="L25" s="98">
        <f t="shared" si="8"/>
        <v>1670760.0000000002</v>
      </c>
      <c r="M25" s="2">
        <f t="shared" si="24"/>
        <v>150000</v>
      </c>
      <c r="N25" s="9">
        <f>SUM(J25:M25)</f>
        <v>7078760</v>
      </c>
      <c r="O25" s="12">
        <f t="shared" si="11"/>
        <v>32233240</v>
      </c>
      <c r="P25" s="2">
        <f t="shared" si="29"/>
        <v>5801983.2000000002</v>
      </c>
      <c r="Q25" s="2">
        <f t="shared" si="12"/>
        <v>26431256.800000001</v>
      </c>
      <c r="R25" s="32">
        <f t="shared" si="13"/>
        <v>0.19865574759634863</v>
      </c>
      <c r="S25" s="2">
        <f t="shared" si="14"/>
        <v>5250721.0795150734</v>
      </c>
      <c r="T25" s="11">
        <f t="shared" si="25"/>
        <v>34756696.50606139</v>
      </c>
      <c r="W25" s="1">
        <f t="shared" si="30"/>
        <v>0</v>
      </c>
      <c r="Y25" s="35">
        <f t="shared" si="4"/>
        <v>26431256.800000001</v>
      </c>
      <c r="Z25" s="41">
        <f t="shared" si="15"/>
        <v>325056392.80000007</v>
      </c>
      <c r="AA25" s="44">
        <f t="shared" si="16"/>
        <v>0.24151308674193336</v>
      </c>
      <c r="AB25" s="32">
        <f t="shared" si="17"/>
        <v>0.19865574759634863</v>
      </c>
      <c r="AC25" s="45">
        <f t="shared" si="18"/>
        <v>0.16369806402042844</v>
      </c>
      <c r="AD25" s="35">
        <f t="shared" si="5"/>
        <v>6383494.4162367163</v>
      </c>
      <c r="AE25" s="36">
        <f t="shared" si="19"/>
        <v>56396605.482332602</v>
      </c>
      <c r="AF25" s="5">
        <f t="shared" si="6"/>
        <v>5250721.0795150734</v>
      </c>
      <c r="AG25" s="36">
        <f t="shared" si="20"/>
        <v>34756696.50606139</v>
      </c>
      <c r="AH25" s="35">
        <f t="shared" si="7"/>
        <v>4326745.5677867848</v>
      </c>
      <c r="AI25" s="36">
        <f t="shared" si="21"/>
        <v>15605680.357924454</v>
      </c>
    </row>
    <row r="26" spans="1:35" x14ac:dyDescent="0.2">
      <c r="A26" s="10">
        <f t="shared" si="22"/>
        <v>22</v>
      </c>
      <c r="B26" s="90">
        <v>1000</v>
      </c>
      <c r="C26" s="13">
        <f t="shared" si="26"/>
        <v>7800000</v>
      </c>
      <c r="D26" s="16">
        <f t="shared" si="23"/>
        <v>18.597999999999999</v>
      </c>
      <c r="E26" s="14">
        <f t="shared" si="31"/>
        <v>19.3</v>
      </c>
      <c r="F26" s="82">
        <v>30</v>
      </c>
      <c r="G26" s="4">
        <f t="shared" si="32"/>
        <v>7800</v>
      </c>
      <c r="H26" s="95">
        <v>168</v>
      </c>
      <c r="I26" s="6">
        <f t="shared" si="27"/>
        <v>39312000</v>
      </c>
      <c r="J26" s="17">
        <v>0</v>
      </c>
      <c r="K26" s="98">
        <f t="shared" si="28"/>
        <v>5258000</v>
      </c>
      <c r="L26" s="98">
        <f t="shared" si="8"/>
        <v>1670760.0000000002</v>
      </c>
      <c r="M26" s="2">
        <f t="shared" si="24"/>
        <v>150000</v>
      </c>
      <c r="N26" s="9">
        <f t="shared" si="10"/>
        <v>7078760</v>
      </c>
      <c r="O26" s="12">
        <f t="shared" si="11"/>
        <v>32233240</v>
      </c>
      <c r="P26" s="2">
        <f t="shared" si="29"/>
        <v>5801983.2000000002</v>
      </c>
      <c r="Q26" s="2">
        <f t="shared" si="12"/>
        <v>26431256.800000001</v>
      </c>
      <c r="R26" s="32">
        <f t="shared" si="13"/>
        <v>0.18394050703365611</v>
      </c>
      <c r="S26" s="2">
        <f t="shared" si="14"/>
        <v>4861778.7773287706</v>
      </c>
      <c r="T26" s="11">
        <f t="shared" si="25"/>
        <v>39618475.283390164</v>
      </c>
      <c r="W26" s="1">
        <f t="shared" si="30"/>
        <v>0</v>
      </c>
      <c r="Y26" s="35">
        <f t="shared" si="4"/>
        <v>26431256.800000001</v>
      </c>
      <c r="Z26" s="41">
        <f t="shared" si="15"/>
        <v>351487649.60000008</v>
      </c>
      <c r="AA26" s="44">
        <f t="shared" si="16"/>
        <v>0.22571316517937698</v>
      </c>
      <c r="AB26" s="32">
        <f t="shared" si="17"/>
        <v>0.18394050703365611</v>
      </c>
      <c r="AC26" s="45">
        <f t="shared" si="18"/>
        <v>0.15018171011048481</v>
      </c>
      <c r="AD26" s="35">
        <f t="shared" si="5"/>
        <v>5965882.6319969315</v>
      </c>
      <c r="AE26" s="36">
        <f t="shared" si="19"/>
        <v>62362488.114329532</v>
      </c>
      <c r="AF26" s="5">
        <f t="shared" si="6"/>
        <v>4861778.7773287706</v>
      </c>
      <c r="AG26" s="36">
        <f t="shared" si="20"/>
        <v>39618475.283390164</v>
      </c>
      <c r="AH26" s="35">
        <f t="shared" si="7"/>
        <v>3969491.3465933804</v>
      </c>
      <c r="AI26" s="36">
        <f t="shared" si="21"/>
        <v>19575171.704517834</v>
      </c>
    </row>
    <row r="27" spans="1:35" x14ac:dyDescent="0.2">
      <c r="A27" s="10">
        <f t="shared" si="22"/>
        <v>23</v>
      </c>
      <c r="B27" s="90">
        <v>1000</v>
      </c>
      <c r="C27" s="13">
        <f t="shared" si="26"/>
        <v>7800000</v>
      </c>
      <c r="D27" s="16">
        <f t="shared" si="23"/>
        <v>18.597999999999999</v>
      </c>
      <c r="E27" s="14">
        <f t="shared" si="31"/>
        <v>19.3</v>
      </c>
      <c r="F27" s="82">
        <v>30</v>
      </c>
      <c r="G27" s="4">
        <f t="shared" si="32"/>
        <v>7800</v>
      </c>
      <c r="H27" s="95">
        <v>168</v>
      </c>
      <c r="I27" s="6">
        <f t="shared" si="27"/>
        <v>39312000</v>
      </c>
      <c r="J27" s="17">
        <v>0</v>
      </c>
      <c r="K27" s="98">
        <f t="shared" si="28"/>
        <v>5258000</v>
      </c>
      <c r="L27" s="98">
        <f t="shared" si="8"/>
        <v>1670760.0000000002</v>
      </c>
      <c r="M27" s="2">
        <f t="shared" si="24"/>
        <v>150000</v>
      </c>
      <c r="N27" s="9">
        <f t="shared" si="10"/>
        <v>7078760</v>
      </c>
      <c r="O27" s="12">
        <f t="shared" si="11"/>
        <v>32233240</v>
      </c>
      <c r="P27" s="2">
        <f t="shared" si="29"/>
        <v>5801983.2000000002</v>
      </c>
      <c r="Q27" s="2">
        <f t="shared" si="12"/>
        <v>26431256.800000001</v>
      </c>
      <c r="R27" s="32">
        <f t="shared" si="13"/>
        <v>0.17031528429042234</v>
      </c>
      <c r="S27" s="2">
        <f t="shared" si="14"/>
        <v>4501647.0160451587</v>
      </c>
      <c r="T27" s="11">
        <f t="shared" si="25"/>
        <v>44120122.299435325</v>
      </c>
      <c r="W27" s="1">
        <f t="shared" si="30"/>
        <v>0</v>
      </c>
      <c r="Y27" s="35">
        <f t="shared" si="4"/>
        <v>26431256.800000001</v>
      </c>
      <c r="Z27" s="41">
        <f t="shared" si="15"/>
        <v>377918906.4000001</v>
      </c>
      <c r="AA27" s="44">
        <f t="shared" si="16"/>
        <v>0.21094688334521211</v>
      </c>
      <c r="AB27" s="32">
        <f t="shared" si="17"/>
        <v>0.17031528429042234</v>
      </c>
      <c r="AC27" s="45">
        <f t="shared" si="18"/>
        <v>0.13778138542246313</v>
      </c>
      <c r="AD27" s="35">
        <f t="shared" si="5"/>
        <v>5575591.2448569443</v>
      </c>
      <c r="AE27" s="36">
        <f t="shared" si="19"/>
        <v>67938079.359186471</v>
      </c>
      <c r="AF27" s="5">
        <f t="shared" si="6"/>
        <v>4501647.0160451587</v>
      </c>
      <c r="AG27" s="36">
        <f t="shared" si="20"/>
        <v>44120122.299435325</v>
      </c>
      <c r="AH27" s="35">
        <f t="shared" si="7"/>
        <v>3641735.1803608993</v>
      </c>
      <c r="AI27" s="36">
        <f t="shared" si="21"/>
        <v>23216906.884878732</v>
      </c>
    </row>
    <row r="28" spans="1:35" x14ac:dyDescent="0.2">
      <c r="A28" s="10">
        <f t="shared" si="22"/>
        <v>24</v>
      </c>
      <c r="B28" s="90">
        <v>1000</v>
      </c>
      <c r="C28" s="13">
        <f t="shared" si="26"/>
        <v>7800000</v>
      </c>
      <c r="D28" s="16">
        <f t="shared" si="23"/>
        <v>18.597999999999999</v>
      </c>
      <c r="E28" s="14">
        <f t="shared" si="31"/>
        <v>19.3</v>
      </c>
      <c r="F28" s="82">
        <v>30</v>
      </c>
      <c r="G28" s="4">
        <f t="shared" si="32"/>
        <v>7800</v>
      </c>
      <c r="H28" s="95">
        <v>168</v>
      </c>
      <c r="I28" s="6">
        <f t="shared" si="27"/>
        <v>39312000</v>
      </c>
      <c r="J28" s="17">
        <v>0</v>
      </c>
      <c r="K28" s="98">
        <f t="shared" si="28"/>
        <v>5258000</v>
      </c>
      <c r="L28" s="98">
        <f t="shared" si="8"/>
        <v>1670760.0000000002</v>
      </c>
      <c r="M28" s="2">
        <f t="shared" si="24"/>
        <v>150000</v>
      </c>
      <c r="N28" s="9">
        <f t="shared" si="10"/>
        <v>7078760</v>
      </c>
      <c r="O28" s="12">
        <f t="shared" si="11"/>
        <v>32233240</v>
      </c>
      <c r="P28" s="2">
        <f t="shared" si="29"/>
        <v>5801983.2000000002</v>
      </c>
      <c r="Q28" s="2">
        <f t="shared" si="12"/>
        <v>26431256.800000001</v>
      </c>
      <c r="R28" s="32">
        <f t="shared" si="13"/>
        <v>0.1576993373059466</v>
      </c>
      <c r="S28" s="2">
        <f t="shared" si="14"/>
        <v>4168191.6815232947</v>
      </c>
      <c r="T28" s="11">
        <f t="shared" si="25"/>
        <v>48288313.980958618</v>
      </c>
      <c r="W28" s="1">
        <f t="shared" si="30"/>
        <v>0</v>
      </c>
      <c r="Y28" s="35">
        <f t="shared" si="4"/>
        <v>26431256.800000001</v>
      </c>
      <c r="Z28" s="41">
        <f t="shared" si="15"/>
        <v>404350163.20000011</v>
      </c>
      <c r="AA28" s="44">
        <f t="shared" si="16"/>
        <v>0.19714661994879637</v>
      </c>
      <c r="AB28" s="32">
        <f t="shared" si="17"/>
        <v>0.1576993373059466</v>
      </c>
      <c r="AC28" s="45">
        <f t="shared" si="18"/>
        <v>0.12640494075455333</v>
      </c>
      <c r="AD28" s="35">
        <f t="shared" si="5"/>
        <v>5210832.9391186396</v>
      </c>
      <c r="AE28" s="36">
        <f t="shared" si="19"/>
        <v>73148912.298305109</v>
      </c>
      <c r="AF28" s="5">
        <f t="shared" si="6"/>
        <v>4168191.6815232947</v>
      </c>
      <c r="AG28" s="36">
        <f t="shared" si="20"/>
        <v>48288313.980958618</v>
      </c>
      <c r="AH28" s="35">
        <f t="shared" si="7"/>
        <v>3341041.4498723848</v>
      </c>
      <c r="AI28" s="36">
        <f t="shared" si="21"/>
        <v>26557948.334751118</v>
      </c>
    </row>
    <row r="29" spans="1:35" ht="16" thickBot="1" x14ac:dyDescent="0.25">
      <c r="A29" s="58">
        <f t="shared" si="22"/>
        <v>25</v>
      </c>
      <c r="B29" s="90">
        <v>1000</v>
      </c>
      <c r="C29" s="59">
        <f t="shared" si="26"/>
        <v>7800000</v>
      </c>
      <c r="D29" s="60">
        <f t="shared" si="23"/>
        <v>18.597999999999999</v>
      </c>
      <c r="E29" s="61">
        <f>+E28</f>
        <v>19.3</v>
      </c>
      <c r="F29" s="82">
        <v>30</v>
      </c>
      <c r="G29" s="62">
        <f t="shared" si="32"/>
        <v>7800</v>
      </c>
      <c r="H29" s="95">
        <v>168</v>
      </c>
      <c r="I29" s="6">
        <f t="shared" si="27"/>
        <v>39312000</v>
      </c>
      <c r="J29" s="17">
        <v>2000000</v>
      </c>
      <c r="K29" s="98">
        <f t="shared" si="28"/>
        <v>5258000</v>
      </c>
      <c r="L29" s="98">
        <f t="shared" si="8"/>
        <v>1670760.0000000002</v>
      </c>
      <c r="M29" s="52">
        <f t="shared" si="24"/>
        <v>150000</v>
      </c>
      <c r="N29" s="63">
        <f>SUM(J29:M29)</f>
        <v>9078760</v>
      </c>
      <c r="O29" s="46">
        <f t="shared" si="11"/>
        <v>30233240</v>
      </c>
      <c r="P29" s="52">
        <f t="shared" si="29"/>
        <v>5441983.2000000002</v>
      </c>
      <c r="Q29" s="52">
        <f t="shared" si="12"/>
        <v>24791256.800000001</v>
      </c>
      <c r="R29" s="49">
        <f t="shared" si="13"/>
        <v>0.1460179049129135</v>
      </c>
      <c r="S29" s="52">
        <f t="shared" si="14"/>
        <v>3619967.3780940203</v>
      </c>
      <c r="T29" s="64">
        <f t="shared" ref="T29" si="33">SUM(T28+S29)</f>
        <v>51908281.359052636</v>
      </c>
      <c r="W29" s="1">
        <f t="shared" si="30"/>
        <v>0</v>
      </c>
      <c r="Y29" s="46">
        <f t="shared" si="4"/>
        <v>24791256.800000001</v>
      </c>
      <c r="Z29" s="47">
        <f t="shared" si="15"/>
        <v>429141420.00000012</v>
      </c>
      <c r="AA29" s="48">
        <f t="shared" si="16"/>
        <v>0.18424917752223957</v>
      </c>
      <c r="AB29" s="49">
        <f t="shared" si="17"/>
        <v>0.1460179049129135</v>
      </c>
      <c r="AC29" s="50">
        <f t="shared" si="18"/>
        <v>0.11596783555463605</v>
      </c>
      <c r="AD29" s="46">
        <f t="shared" si="5"/>
        <v>4567768.6751426291</v>
      </c>
      <c r="AE29" s="51">
        <f t="shared" si="19"/>
        <v>77716680.97344774</v>
      </c>
      <c r="AF29" s="17">
        <f t="shared" si="6"/>
        <v>3619967.3780940203</v>
      </c>
      <c r="AG29" s="51">
        <f t="shared" si="20"/>
        <v>51908281.359052636</v>
      </c>
      <c r="AH29" s="46">
        <f t="shared" si="7"/>
        <v>2874988.3917751526</v>
      </c>
      <c r="AI29" s="51">
        <f t="shared" si="21"/>
        <v>29432936.726526272</v>
      </c>
    </row>
    <row r="30" spans="1:35" ht="16" thickBot="1" x14ac:dyDescent="0.25">
      <c r="A30" s="65" t="s">
        <v>2</v>
      </c>
      <c r="B30" s="37"/>
      <c r="C30" s="38"/>
      <c r="D30" s="66"/>
      <c r="E30" s="67"/>
      <c r="F30" s="67"/>
      <c r="G30" s="68"/>
      <c r="H30" s="67"/>
      <c r="I30" s="69">
        <f>SUM(I5:I29)</f>
        <v>982800000</v>
      </c>
      <c r="J30" s="57">
        <f>SUM(J4:J29)</f>
        <v>232000000</v>
      </c>
      <c r="K30" s="55">
        <f>SUM(K5:K29)</f>
        <v>131450000</v>
      </c>
      <c r="L30" s="55">
        <f>SUM(L5:L24)</f>
        <v>33415200.000000004</v>
      </c>
      <c r="M30" s="55">
        <f t="shared" ref="M30" si="34">SUM(M5:M29)</f>
        <v>3750000</v>
      </c>
      <c r="N30" s="70">
        <f>SUM(N5:N29)</f>
        <v>178969000</v>
      </c>
      <c r="O30" s="53">
        <f>SUM(O4:O29)</f>
        <v>573831000</v>
      </c>
      <c r="P30" s="55">
        <f>SUM(P4:P29)</f>
        <v>144689580.00000003</v>
      </c>
      <c r="Q30" s="55">
        <f>SUM(Q4:Q29)</f>
        <v>429141420.00000012</v>
      </c>
      <c r="R30" s="55"/>
      <c r="S30" s="55">
        <f t="shared" ref="S30" si="35">SUM(S4:S29)</f>
        <v>51908281.359052636</v>
      </c>
      <c r="T30" s="71"/>
      <c r="Y30" s="53">
        <f>SUM(Y4:Y29)</f>
        <v>429141420.00000012</v>
      </c>
      <c r="Z30" s="54"/>
      <c r="AA30" s="53"/>
      <c r="AB30" s="55"/>
      <c r="AC30" s="56"/>
      <c r="AD30" s="53">
        <f>SUM(AD4:AD29)</f>
        <v>77716680.97344774</v>
      </c>
      <c r="AE30" s="56"/>
      <c r="AF30" s="53">
        <f>SUM(AF4:AF29)</f>
        <v>51908281.359052636</v>
      </c>
      <c r="AG30" s="54"/>
      <c r="AH30" s="53">
        <f>SUM(AH4:AH29)</f>
        <v>29432936.726526272</v>
      </c>
      <c r="AI30" s="56"/>
    </row>
    <row r="31" spans="1:35" x14ac:dyDescent="0.2">
      <c r="S31" s="1"/>
    </row>
    <row r="32" spans="1:35" x14ac:dyDescent="0.2">
      <c r="J32" s="20" t="s">
        <v>1</v>
      </c>
      <c r="K32" s="101">
        <f>S30</f>
        <v>51908281.359052636</v>
      </c>
      <c r="N32" s="1"/>
      <c r="O32" s="1"/>
      <c r="R32" s="132" t="s">
        <v>21</v>
      </c>
      <c r="S32" s="132"/>
      <c r="T32">
        <v>0.08</v>
      </c>
      <c r="AA32" s="33">
        <v>7.0000000000000007E-2</v>
      </c>
      <c r="AB32" s="33">
        <v>0.08</v>
      </c>
      <c r="AC32" s="33">
        <v>0.09</v>
      </c>
    </row>
    <row r="33" spans="10:34" x14ac:dyDescent="0.2">
      <c r="J33" s="20" t="s">
        <v>0</v>
      </c>
      <c r="K33" s="19">
        <f>IRR(Q4:Q29)</f>
        <v>0.10549248314532989</v>
      </c>
    </row>
    <row r="34" spans="10:34" x14ac:dyDescent="0.2">
      <c r="AC34" s="20" t="s">
        <v>1</v>
      </c>
      <c r="AD34" s="18">
        <f>AD30</f>
        <v>77716680.97344774</v>
      </c>
      <c r="AF34" s="18">
        <f>AF30</f>
        <v>51908281.359052636</v>
      </c>
      <c r="AH34" s="18">
        <f>AH30</f>
        <v>29432936.726526272</v>
      </c>
    </row>
    <row r="35" spans="10:34" x14ac:dyDescent="0.2">
      <c r="AC35" s="20" t="s">
        <v>0</v>
      </c>
      <c r="AD35" s="19">
        <f>IRR(Y4:Y29)</f>
        <v>0.10549248314532989</v>
      </c>
      <c r="AF35" s="19">
        <f>IRR(Y4:Y29)</f>
        <v>0.10549248314532989</v>
      </c>
      <c r="AH35" s="19">
        <f>IRR(Y4:Y29)</f>
        <v>0.10549248314532989</v>
      </c>
    </row>
    <row r="36" spans="10:34" x14ac:dyDescent="0.2">
      <c r="J36" s="1"/>
    </row>
    <row r="59" spans="12:12" x14ac:dyDescent="0.2">
      <c r="L59" s="1"/>
    </row>
  </sheetData>
  <mergeCells count="20">
    <mergeCell ref="AD2:AE2"/>
    <mergeCell ref="AF2:AG2"/>
    <mergeCell ref="AH2:AI2"/>
    <mergeCell ref="Y2:Y3"/>
    <mergeCell ref="Z2:Z3"/>
    <mergeCell ref="AA2:AA3"/>
    <mergeCell ref="AB2:AB3"/>
    <mergeCell ref="AC2:AC3"/>
    <mergeCell ref="R32:S32"/>
    <mergeCell ref="S2:S3"/>
    <mergeCell ref="T2:T3"/>
    <mergeCell ref="P2:P3"/>
    <mergeCell ref="A2:A3"/>
    <mergeCell ref="I2:I3"/>
    <mergeCell ref="J2:M2"/>
    <mergeCell ref="N2:N3"/>
    <mergeCell ref="B2:C2"/>
    <mergeCell ref="O2:O3"/>
    <mergeCell ref="Q2:Q3"/>
    <mergeCell ref="R2:R3"/>
  </mergeCells>
  <pageMargins left="0.7" right="0.7" top="0.75" bottom="0.75" header="0.3" footer="0.3"/>
  <pageSetup paperSize="9" orientation="portrait" horizontalDpi="300" verticalDpi="300" r:id="rId1"/>
  <ignoredErrors>
    <ignoredError sqref="L30 N29 N6:N28 C25:C29"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2363-CDA8-48BD-A449-02F69F76F39F}">
  <dimension ref="A1:F15"/>
  <sheetViews>
    <sheetView zoomScale="98" zoomScaleNormal="98" workbookViewId="0">
      <selection activeCell="F8" sqref="F8"/>
    </sheetView>
  </sheetViews>
  <sheetFormatPr baseColWidth="10" defaultColWidth="8.83203125" defaultRowHeight="15" x14ac:dyDescent="0.2"/>
  <cols>
    <col min="1" max="1" width="30.83203125" customWidth="1"/>
    <col min="2" max="2" width="26.83203125" style="75" customWidth="1"/>
    <col min="3" max="3" width="29.83203125" customWidth="1"/>
    <col min="4" max="4" width="5.6640625" customWidth="1"/>
    <col min="5" max="6" width="15.6640625" style="104" customWidth="1"/>
  </cols>
  <sheetData>
    <row r="1" spans="1:6" ht="21" x14ac:dyDescent="0.25">
      <c r="A1" s="156" t="s">
        <v>44</v>
      </c>
      <c r="B1" s="156"/>
      <c r="C1" s="156"/>
      <c r="D1" s="102"/>
      <c r="E1" s="103"/>
      <c r="F1" s="103"/>
    </row>
    <row r="2" spans="1:6" x14ac:dyDescent="0.2">
      <c r="A2" s="76" t="s">
        <v>51</v>
      </c>
    </row>
    <row r="3" spans="1:6" s="76" customFormat="1" x14ac:dyDescent="0.2">
      <c r="A3" s="109" t="s">
        <v>33</v>
      </c>
      <c r="B3" s="110" t="s">
        <v>34</v>
      </c>
      <c r="C3" s="109" t="s">
        <v>35</v>
      </c>
      <c r="E3" s="105"/>
      <c r="F3" s="105"/>
    </row>
    <row r="4" spans="1:6" x14ac:dyDescent="0.2">
      <c r="A4" s="111" t="s">
        <v>36</v>
      </c>
      <c r="B4" s="112">
        <v>15000000</v>
      </c>
      <c r="C4" s="111" t="s">
        <v>42</v>
      </c>
      <c r="E4" s="108" t="s">
        <v>48</v>
      </c>
    </row>
    <row r="5" spans="1:6" x14ac:dyDescent="0.2">
      <c r="A5" s="111" t="s">
        <v>37</v>
      </c>
      <c r="B5" s="112">
        <v>20000000</v>
      </c>
      <c r="C5" s="111" t="s">
        <v>42</v>
      </c>
    </row>
    <row r="6" spans="1:6" x14ac:dyDescent="0.2">
      <c r="A6" s="111" t="s">
        <v>38</v>
      </c>
      <c r="B6" s="112">
        <v>5000000</v>
      </c>
      <c r="C6" s="111" t="s">
        <v>39</v>
      </c>
      <c r="E6" s="117" t="s">
        <v>46</v>
      </c>
      <c r="F6" s="117" t="s">
        <v>47</v>
      </c>
    </row>
    <row r="7" spans="1:6" x14ac:dyDescent="0.2">
      <c r="A7" s="111" t="s">
        <v>49</v>
      </c>
      <c r="B7" s="112">
        <v>7800</v>
      </c>
      <c r="C7" s="111" t="s">
        <v>50</v>
      </c>
      <c r="E7" s="117">
        <v>30</v>
      </c>
      <c r="F7" s="118">
        <f>E7*B6</f>
        <v>150000000</v>
      </c>
    </row>
    <row r="8" spans="1:6" x14ac:dyDescent="0.2">
      <c r="A8" s="111" t="s">
        <v>56</v>
      </c>
      <c r="B8" s="112">
        <v>5400000</v>
      </c>
      <c r="C8" s="111" t="s">
        <v>55</v>
      </c>
      <c r="F8" s="106"/>
    </row>
    <row r="9" spans="1:6" x14ac:dyDescent="0.2">
      <c r="A9" s="111" t="s">
        <v>54</v>
      </c>
      <c r="B9" s="112">
        <v>150000</v>
      </c>
      <c r="C9" s="111" t="s">
        <v>45</v>
      </c>
    </row>
    <row r="10" spans="1:6" x14ac:dyDescent="0.2">
      <c r="A10" s="111" t="s">
        <v>40</v>
      </c>
      <c r="B10" s="112" t="s">
        <v>58</v>
      </c>
      <c r="C10" s="111"/>
    </row>
    <row r="11" spans="1:6" x14ac:dyDescent="0.2">
      <c r="A11" s="111" t="s">
        <v>41</v>
      </c>
      <c r="B11" s="112">
        <v>500000</v>
      </c>
      <c r="C11" s="112" t="s">
        <v>42</v>
      </c>
      <c r="D11" s="113"/>
      <c r="E11" s="107"/>
      <c r="F11" s="107"/>
    </row>
    <row r="12" spans="1:6" x14ac:dyDescent="0.2">
      <c r="A12" s="111" t="s">
        <v>43</v>
      </c>
      <c r="B12" s="112">
        <v>18</v>
      </c>
      <c r="C12" s="111" t="s">
        <v>6</v>
      </c>
    </row>
    <row r="13" spans="1:6" x14ac:dyDescent="0.2">
      <c r="A13" s="111" t="s">
        <v>59</v>
      </c>
      <c r="B13" s="112">
        <v>168</v>
      </c>
      <c r="C13" s="111" t="s">
        <v>60</v>
      </c>
    </row>
    <row r="15" spans="1:6" x14ac:dyDescent="0.2">
      <c r="A15" s="157" t="s">
        <v>61</v>
      </c>
      <c r="B15" s="157"/>
      <c r="C15" s="157"/>
    </row>
  </sheetData>
  <mergeCells count="2">
    <mergeCell ref="A1:C1"/>
    <mergeCell ref="A15: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261B-DF81-4FB3-ACD8-2D74A03CFEFC}">
  <dimension ref="A1:AI60"/>
  <sheetViews>
    <sheetView tabSelected="1" zoomScale="120" zoomScaleNormal="120" workbookViewId="0">
      <pane xSplit="1" ySplit="4" topLeftCell="B5" activePane="bottomRight" state="frozen"/>
      <selection pane="topRight" activeCell="B1" sqref="B1"/>
      <selection pane="bottomLeft" activeCell="A4" sqref="A4"/>
      <selection pane="bottomRight" activeCell="K33" sqref="K33"/>
    </sheetView>
  </sheetViews>
  <sheetFormatPr baseColWidth="10" defaultColWidth="8.83203125" defaultRowHeight="15" x14ac:dyDescent="0.2"/>
  <cols>
    <col min="1" max="1" width="11.6640625" customWidth="1"/>
    <col min="2" max="2" width="8.5" customWidth="1"/>
    <col min="3" max="3" width="11.5" customWidth="1"/>
    <col min="4" max="5" width="9.83203125" hidden="1" customWidth="1"/>
    <col min="6" max="6" width="11.83203125" customWidth="1"/>
    <col min="7" max="8" width="9.83203125" customWidth="1"/>
    <col min="9" max="9" width="12.6640625" bestFit="1" customWidth="1"/>
    <col min="10" max="10" width="12.5" bestFit="1" customWidth="1"/>
    <col min="11" max="11" width="16" bestFit="1" customWidth="1"/>
    <col min="12" max="12" width="14.83203125" customWidth="1"/>
    <col min="13" max="13" width="12.1640625" bestFit="1" customWidth="1"/>
    <col min="14" max="14" width="12.6640625" customWidth="1"/>
    <col min="15" max="15" width="12.83203125" customWidth="1"/>
    <col min="16" max="16" width="11.83203125" customWidth="1"/>
    <col min="17" max="17" width="13.33203125" customWidth="1"/>
    <col min="18" max="18" width="11.83203125" customWidth="1"/>
    <col min="19" max="19" width="11.6640625" bestFit="1" customWidth="1"/>
    <col min="20" max="20" width="13.33203125" customWidth="1"/>
    <col min="23" max="23" width="12.33203125" customWidth="1"/>
    <col min="24" max="24" width="12.6640625" style="1" bestFit="1" customWidth="1"/>
    <col min="25" max="25" width="13.1640625" customWidth="1"/>
    <col min="26" max="26" width="13.33203125" customWidth="1"/>
    <col min="27" max="29" width="11.83203125" customWidth="1"/>
    <col min="30" max="30" width="15.1640625" bestFit="1" customWidth="1"/>
    <col min="31" max="31" width="14.83203125" customWidth="1"/>
    <col min="32" max="32" width="15.1640625" bestFit="1" customWidth="1"/>
    <col min="33" max="33" width="14.83203125" customWidth="1"/>
    <col min="34" max="34" width="16" bestFit="1" customWidth="1"/>
    <col min="35" max="35" width="14.83203125" customWidth="1"/>
  </cols>
  <sheetData>
    <row r="1" spans="1:35" ht="24" x14ac:dyDescent="0.3">
      <c r="A1" s="163" t="s">
        <v>62</v>
      </c>
      <c r="B1" s="163"/>
      <c r="C1" s="163"/>
      <c r="D1" s="163"/>
      <c r="E1" s="163"/>
      <c r="F1" s="163"/>
      <c r="G1" s="163"/>
      <c r="H1" s="163"/>
      <c r="I1" s="163"/>
    </row>
    <row r="2" spans="1:35" ht="20" thickBot="1" x14ac:dyDescent="0.3">
      <c r="A2" s="164" t="s">
        <v>52</v>
      </c>
      <c r="B2" s="164"/>
      <c r="C2" s="164"/>
      <c r="D2" s="164"/>
      <c r="E2" s="164"/>
      <c r="F2" s="164"/>
      <c r="G2" s="164"/>
      <c r="H2" s="164"/>
      <c r="I2" s="164"/>
    </row>
    <row r="3" spans="1:35" ht="59.5" customHeight="1" thickBot="1" x14ac:dyDescent="0.25">
      <c r="A3" s="159" t="s">
        <v>10</v>
      </c>
      <c r="B3" s="158" t="s">
        <v>11</v>
      </c>
      <c r="C3" s="158"/>
      <c r="D3" s="128" t="s">
        <v>4</v>
      </c>
      <c r="E3" s="128" t="s">
        <v>9</v>
      </c>
      <c r="F3" s="128" t="s">
        <v>13</v>
      </c>
      <c r="G3" s="128" t="s">
        <v>32</v>
      </c>
      <c r="H3" s="128" t="s">
        <v>14</v>
      </c>
      <c r="I3" s="160" t="s">
        <v>15</v>
      </c>
      <c r="J3" s="160" t="s">
        <v>16</v>
      </c>
      <c r="K3" s="160"/>
      <c r="L3" s="160"/>
      <c r="M3" s="160"/>
      <c r="N3" s="158" t="s">
        <v>19</v>
      </c>
      <c r="O3" s="158" t="s">
        <v>28</v>
      </c>
      <c r="P3" s="158" t="s">
        <v>20</v>
      </c>
      <c r="Q3" s="158" t="s">
        <v>29</v>
      </c>
      <c r="R3" s="158" t="s">
        <v>21</v>
      </c>
      <c r="S3" s="158" t="s">
        <v>22</v>
      </c>
      <c r="T3" s="158" t="s">
        <v>23</v>
      </c>
      <c r="Y3" s="148" t="s">
        <v>29</v>
      </c>
      <c r="Z3" s="152" t="s">
        <v>25</v>
      </c>
      <c r="AA3" s="148" t="s">
        <v>24</v>
      </c>
      <c r="AB3" s="133" t="s">
        <v>26</v>
      </c>
      <c r="AC3" s="154" t="s">
        <v>27</v>
      </c>
      <c r="AD3" s="161">
        <v>7.0000000000000007E-2</v>
      </c>
      <c r="AE3" s="162"/>
      <c r="AF3" s="161">
        <v>0.08</v>
      </c>
      <c r="AG3" s="162"/>
      <c r="AH3" s="161">
        <v>0.09</v>
      </c>
      <c r="AI3" s="162"/>
    </row>
    <row r="4" spans="1:35" ht="45.5" customHeight="1" thickBot="1" x14ac:dyDescent="0.25">
      <c r="A4" s="159"/>
      <c r="B4" s="127" t="s">
        <v>3</v>
      </c>
      <c r="C4" s="130" t="s">
        <v>12</v>
      </c>
      <c r="D4" s="129" t="s">
        <v>5</v>
      </c>
      <c r="E4" s="129" t="s">
        <v>6</v>
      </c>
      <c r="F4" s="129" t="s">
        <v>5</v>
      </c>
      <c r="G4" s="129" t="s">
        <v>7</v>
      </c>
      <c r="H4" s="129" t="s">
        <v>8</v>
      </c>
      <c r="I4" s="160"/>
      <c r="J4" s="128" t="s">
        <v>17</v>
      </c>
      <c r="K4" s="128" t="s">
        <v>53</v>
      </c>
      <c r="L4" s="131" t="s">
        <v>57</v>
      </c>
      <c r="M4" s="131" t="s">
        <v>18</v>
      </c>
      <c r="N4" s="158"/>
      <c r="O4" s="158"/>
      <c r="P4" s="158"/>
      <c r="Q4" s="158"/>
      <c r="R4" s="158"/>
      <c r="S4" s="158"/>
      <c r="T4" s="158"/>
      <c r="Y4" s="149"/>
      <c r="Z4" s="153"/>
      <c r="AA4" s="149"/>
      <c r="AB4" s="134"/>
      <c r="AC4" s="155"/>
      <c r="AD4" s="72" t="s">
        <v>30</v>
      </c>
      <c r="AE4" s="73" t="s">
        <v>31</v>
      </c>
      <c r="AF4" s="74" t="s">
        <v>30</v>
      </c>
      <c r="AG4" s="74" t="s">
        <v>31</v>
      </c>
      <c r="AH4" s="72" t="s">
        <v>30</v>
      </c>
      <c r="AI4" s="73" t="s">
        <v>31</v>
      </c>
    </row>
    <row r="5" spans="1:35" x14ac:dyDescent="0.2">
      <c r="A5" s="119">
        <v>0</v>
      </c>
      <c r="B5" s="78">
        <v>0</v>
      </c>
      <c r="C5" s="120">
        <v>0</v>
      </c>
      <c r="D5" s="121">
        <v>0</v>
      </c>
      <c r="E5" s="81">
        <v>0</v>
      </c>
      <c r="F5" s="82">
        <v>0</v>
      </c>
      <c r="G5" s="83">
        <v>0</v>
      </c>
      <c r="H5" s="81">
        <v>0</v>
      </c>
      <c r="I5" s="122">
        <f>H5*G5*E5*D5</f>
        <v>0</v>
      </c>
      <c r="J5" s="123">
        <f>6*15000000+20*5000000</f>
        <v>190000000</v>
      </c>
      <c r="K5" s="124">
        <v>0</v>
      </c>
      <c r="L5" s="124">
        <f>0.0425*I5</f>
        <v>0</v>
      </c>
      <c r="M5" s="124">
        <v>0</v>
      </c>
      <c r="N5" s="125">
        <f>SUM(J5:M5)</f>
        <v>190000000</v>
      </c>
      <c r="O5" s="88">
        <f>I5-N5</f>
        <v>-190000000</v>
      </c>
      <c r="P5" s="124"/>
      <c r="Q5" s="124">
        <f>O5-P5</f>
        <v>-190000000</v>
      </c>
      <c r="R5" s="126">
        <f>1/(1+$T$33)^A5</f>
        <v>1</v>
      </c>
      <c r="S5" s="3">
        <f>R5*Q5</f>
        <v>-190000000</v>
      </c>
      <c r="T5" s="8">
        <f>SUM(-J5)</f>
        <v>-190000000</v>
      </c>
      <c r="W5" s="1"/>
      <c r="Y5" s="15">
        <f>+Q5</f>
        <v>-190000000</v>
      </c>
      <c r="Z5" s="40">
        <f>+Y5</f>
        <v>-190000000</v>
      </c>
      <c r="AA5" s="42">
        <v>1</v>
      </c>
      <c r="AB5" s="31">
        <v>1</v>
      </c>
      <c r="AC5" s="43">
        <v>1</v>
      </c>
      <c r="AD5" s="15">
        <f>+Y5*AA5</f>
        <v>-190000000</v>
      </c>
      <c r="AE5" s="34">
        <f>+AD5</f>
        <v>-190000000</v>
      </c>
      <c r="AF5" s="39">
        <f>+Y5*AB5</f>
        <v>-190000000</v>
      </c>
      <c r="AG5" s="34">
        <f>+AF5</f>
        <v>-190000000</v>
      </c>
      <c r="AH5" s="15">
        <f>+Y5*AC5</f>
        <v>-190000000</v>
      </c>
      <c r="AI5" s="34">
        <f>+AH5</f>
        <v>-190000000</v>
      </c>
    </row>
    <row r="6" spans="1:35" x14ac:dyDescent="0.2">
      <c r="A6" s="89">
        <f>SUM(1)</f>
        <v>1</v>
      </c>
      <c r="B6" s="114">
        <v>1428.57</v>
      </c>
      <c r="C6" s="91">
        <f t="shared" ref="C6:C8" si="0">B6*G6</f>
        <v>11142846</v>
      </c>
      <c r="D6" s="92">
        <v>0</v>
      </c>
      <c r="E6" s="93">
        <v>0</v>
      </c>
      <c r="F6" s="115">
        <v>25</v>
      </c>
      <c r="G6" s="94">
        <v>7800</v>
      </c>
      <c r="H6" s="95">
        <v>168</v>
      </c>
      <c r="I6" s="96">
        <f t="shared" ref="I6:I8" si="1">F6*G6*H6</f>
        <v>32760000</v>
      </c>
      <c r="J6" s="97">
        <v>0</v>
      </c>
      <c r="K6" s="98">
        <f t="shared" ref="K6:K8" si="2">5408000-M6</f>
        <v>5258000</v>
      </c>
      <c r="L6" s="124">
        <f t="shared" ref="L6:L30" si="3">0.0425*I6</f>
        <v>1392300</v>
      </c>
      <c r="M6" s="98">
        <v>150000</v>
      </c>
      <c r="N6" s="87">
        <f>SUM(J6:M6)</f>
        <v>6800300</v>
      </c>
      <c r="O6" s="88">
        <f>I6-N6</f>
        <v>25959700</v>
      </c>
      <c r="P6" s="98">
        <f t="shared" ref="P6:P8" si="4">(I6-N6-W6)*0.18</f>
        <v>4672746</v>
      </c>
      <c r="Q6" s="98">
        <f>O6-P6</f>
        <v>21286954</v>
      </c>
      <c r="R6" s="32">
        <f>1/(1+$T$33)^A6</f>
        <v>0.92592592592592582</v>
      </c>
      <c r="S6" s="2">
        <f>R6*Q6</f>
        <v>19710142.59259259</v>
      </c>
      <c r="T6" s="11">
        <f>SUM(T5+S6)</f>
        <v>-170289857.4074074</v>
      </c>
      <c r="W6" s="1"/>
      <c r="Y6" s="35">
        <f t="shared" ref="Y6:Y30" si="5">+Q6</f>
        <v>21286954</v>
      </c>
      <c r="Z6" s="41">
        <f>+Z5+Y6</f>
        <v>-168713046</v>
      </c>
      <c r="AA6" s="44">
        <f>1/(1+$AA$33)^A6</f>
        <v>0.93457943925233644</v>
      </c>
      <c r="AB6" s="32">
        <f>1/(1+$AB$33)^A6</f>
        <v>0.92592592592592582</v>
      </c>
      <c r="AC6" s="45">
        <f>1/(1+$AC$33)^A6</f>
        <v>0.9174311926605504</v>
      </c>
      <c r="AD6" s="35">
        <f t="shared" ref="AD6:AD30" si="6">+Y6*AA6</f>
        <v>19894349.53271028</v>
      </c>
      <c r="AE6" s="36">
        <f>+AE5+AD6</f>
        <v>-170105650.46728972</v>
      </c>
      <c r="AF6" s="5">
        <f t="shared" ref="AF6:AF30" si="7">+Y6*AB6</f>
        <v>19710142.59259259</v>
      </c>
      <c r="AG6" s="36">
        <f>+AG5+AF6</f>
        <v>-170289857.4074074</v>
      </c>
      <c r="AH6" s="35">
        <f t="shared" ref="AH6:AH30" si="8">+Y6*AC6</f>
        <v>19529315.596330274</v>
      </c>
      <c r="AI6" s="36">
        <f>+AI5+AH6</f>
        <v>-170470684.40366971</v>
      </c>
    </row>
    <row r="7" spans="1:35" x14ac:dyDescent="0.2">
      <c r="A7" s="89">
        <f>SUM(A6+1)</f>
        <v>2</v>
      </c>
      <c r="B7" s="114">
        <v>1428.57</v>
      </c>
      <c r="C7" s="91">
        <f t="shared" si="0"/>
        <v>11142846</v>
      </c>
      <c r="D7" s="92">
        <v>0</v>
      </c>
      <c r="E7" s="93">
        <v>0</v>
      </c>
      <c r="F7" s="115">
        <v>25</v>
      </c>
      <c r="G7" s="94">
        <v>7800</v>
      </c>
      <c r="H7" s="95">
        <v>168</v>
      </c>
      <c r="I7" s="96">
        <f t="shared" si="1"/>
        <v>32760000</v>
      </c>
      <c r="J7" s="97">
        <v>0</v>
      </c>
      <c r="K7" s="98">
        <f t="shared" si="2"/>
        <v>5258000</v>
      </c>
      <c r="L7" s="124">
        <f t="shared" si="3"/>
        <v>1392300</v>
      </c>
      <c r="M7" s="98">
        <f t="shared" ref="M7" si="9">SUM(M6)</f>
        <v>150000</v>
      </c>
      <c r="N7" s="87">
        <f t="shared" ref="N7:N29" si="10">SUM(J7:M7)</f>
        <v>6800300</v>
      </c>
      <c r="O7" s="88">
        <f t="shared" ref="O7:O30" si="11">I7-N7</f>
        <v>25959700</v>
      </c>
      <c r="P7" s="98">
        <f t="shared" si="4"/>
        <v>4672746</v>
      </c>
      <c r="Q7" s="98">
        <f t="shared" ref="Q7:Q30" si="12">O7-P7</f>
        <v>21286954</v>
      </c>
      <c r="R7" s="32">
        <f t="shared" ref="R7:R30" si="13">1/(1+$T$33)^A7</f>
        <v>0.85733882030178321</v>
      </c>
      <c r="S7" s="2">
        <f t="shared" ref="S7:S30" si="14">R7*Q7</f>
        <v>18250132.030178327</v>
      </c>
      <c r="T7" s="11">
        <f>SUM(T6+S7)</f>
        <v>-152039725.37722906</v>
      </c>
      <c r="W7" s="1"/>
      <c r="Y7" s="35">
        <f t="shared" si="5"/>
        <v>21286954</v>
      </c>
      <c r="Z7" s="41">
        <f t="shared" ref="Z7:Z30" si="15">+Z6+Y7</f>
        <v>-147426092</v>
      </c>
      <c r="AA7" s="44">
        <f t="shared" ref="AA7:AA30" si="16">1/(1+$AA$33)^A7</f>
        <v>0.87343872827321156</v>
      </c>
      <c r="AB7" s="32">
        <f t="shared" ref="AB7:AB30" si="17">1/(1+$AB$33)^A7</f>
        <v>0.85733882030178321</v>
      </c>
      <c r="AC7" s="45">
        <f t="shared" ref="AC7:AC30" si="18">1/(1+$AC$33)^A7</f>
        <v>0.84167999326655996</v>
      </c>
      <c r="AD7" s="35">
        <f t="shared" si="6"/>
        <v>18592850.030570354</v>
      </c>
      <c r="AE7" s="36">
        <f t="shared" ref="AE7:AE30" si="19">+AE6+AD7</f>
        <v>-151512800.43671936</v>
      </c>
      <c r="AF7" s="5">
        <f t="shared" si="7"/>
        <v>18250132.030178327</v>
      </c>
      <c r="AG7" s="36">
        <f t="shared" ref="AG7:AG30" si="20">+AG6+AF7</f>
        <v>-152039725.37722906</v>
      </c>
      <c r="AH7" s="35">
        <f t="shared" si="8"/>
        <v>17916803.29938557</v>
      </c>
      <c r="AI7" s="36">
        <f t="shared" ref="AI7:AI30" si="21">+AI6+AH7</f>
        <v>-152553881.10428414</v>
      </c>
    </row>
    <row r="8" spans="1:35" x14ac:dyDescent="0.2">
      <c r="A8" s="89">
        <f t="shared" ref="A8:A30" si="22">SUM(A7+1)</f>
        <v>3</v>
      </c>
      <c r="B8" s="114">
        <v>1428.57</v>
      </c>
      <c r="C8" s="91">
        <f t="shared" si="0"/>
        <v>11142846</v>
      </c>
      <c r="D8" s="92">
        <f t="shared" ref="D8:D30" si="23">SUM(D7)</f>
        <v>0</v>
      </c>
      <c r="E8" s="93">
        <v>0</v>
      </c>
      <c r="F8" s="115">
        <v>25</v>
      </c>
      <c r="G8" s="94">
        <v>7800</v>
      </c>
      <c r="H8" s="95">
        <v>168</v>
      </c>
      <c r="I8" s="96">
        <f t="shared" si="1"/>
        <v>32760000</v>
      </c>
      <c r="J8" s="97">
        <v>0</v>
      </c>
      <c r="K8" s="98">
        <f t="shared" si="2"/>
        <v>5258000</v>
      </c>
      <c r="L8" s="124">
        <f t="shared" si="3"/>
        <v>1392300</v>
      </c>
      <c r="M8" s="98">
        <f t="shared" ref="M8:M30" si="24">SUM(M7)</f>
        <v>150000</v>
      </c>
      <c r="N8" s="87">
        <f t="shared" si="10"/>
        <v>6800300</v>
      </c>
      <c r="O8" s="88">
        <f t="shared" si="11"/>
        <v>25959700</v>
      </c>
      <c r="P8" s="98">
        <f t="shared" si="4"/>
        <v>4672746</v>
      </c>
      <c r="Q8" s="98">
        <f t="shared" si="12"/>
        <v>21286954</v>
      </c>
      <c r="R8" s="32">
        <f t="shared" si="13"/>
        <v>0.79383224102016958</v>
      </c>
      <c r="S8" s="2">
        <f t="shared" si="14"/>
        <v>16898270.398313262</v>
      </c>
      <c r="T8" s="11">
        <f t="shared" ref="T8:T30" si="25">SUM(T7+S8)</f>
        <v>-135141454.97891581</v>
      </c>
      <c r="W8" s="1">
        <f>+J8+J6+J7</f>
        <v>0</v>
      </c>
      <c r="Y8" s="35">
        <f t="shared" si="5"/>
        <v>21286954</v>
      </c>
      <c r="Z8" s="41">
        <f t="shared" si="15"/>
        <v>-126139138</v>
      </c>
      <c r="AA8" s="44">
        <f t="shared" si="16"/>
        <v>0.81629787689085187</v>
      </c>
      <c r="AB8" s="32">
        <f t="shared" si="17"/>
        <v>0.79383224102016958</v>
      </c>
      <c r="AC8" s="45">
        <f t="shared" si="18"/>
        <v>0.77218348006106419</v>
      </c>
      <c r="AD8" s="35">
        <f t="shared" si="6"/>
        <v>17376495.355673227</v>
      </c>
      <c r="AE8" s="36">
        <f t="shared" si="19"/>
        <v>-134136305.08104613</v>
      </c>
      <c r="AF8" s="5">
        <f t="shared" si="7"/>
        <v>16898270.398313262</v>
      </c>
      <c r="AG8" s="36">
        <f t="shared" si="20"/>
        <v>-135141454.97891581</v>
      </c>
      <c r="AH8" s="35">
        <f t="shared" si="8"/>
        <v>16437434.21961979</v>
      </c>
      <c r="AI8" s="36">
        <f t="shared" si="21"/>
        <v>-136116446.88466436</v>
      </c>
    </row>
    <row r="9" spans="1:35" x14ac:dyDescent="0.2">
      <c r="A9" s="89">
        <f t="shared" si="22"/>
        <v>4</v>
      </c>
      <c r="B9" s="114">
        <v>1428.57</v>
      </c>
      <c r="C9" s="91">
        <f>B9*G9</f>
        <v>11142846</v>
      </c>
      <c r="D9" s="99">
        <v>18.597999999999999</v>
      </c>
      <c r="E9" s="95">
        <v>19.3</v>
      </c>
      <c r="F9" s="115">
        <v>25</v>
      </c>
      <c r="G9" s="94">
        <v>7800</v>
      </c>
      <c r="H9" s="95">
        <v>168</v>
      </c>
      <c r="I9" s="96">
        <f>F9*G9*H9</f>
        <v>32760000</v>
      </c>
      <c r="J9" s="100">
        <v>0</v>
      </c>
      <c r="K9" s="98">
        <f>5408000-M9</f>
        <v>5258000</v>
      </c>
      <c r="L9" s="124">
        <f t="shared" si="3"/>
        <v>1392300</v>
      </c>
      <c r="M9" s="98">
        <f t="shared" si="24"/>
        <v>150000</v>
      </c>
      <c r="N9" s="87">
        <f t="shared" si="10"/>
        <v>6800300</v>
      </c>
      <c r="O9" s="88">
        <f t="shared" si="11"/>
        <v>25959700</v>
      </c>
      <c r="P9" s="98">
        <f>(I9-N9-W9)*0.18</f>
        <v>4672746</v>
      </c>
      <c r="Q9" s="98">
        <f t="shared" si="12"/>
        <v>21286954</v>
      </c>
      <c r="R9" s="32">
        <f t="shared" si="13"/>
        <v>0.73502985279645328</v>
      </c>
      <c r="S9" s="2">
        <f t="shared" si="14"/>
        <v>15646546.665104872</v>
      </c>
      <c r="T9" s="11">
        <f t="shared" si="25"/>
        <v>-119494908.31381094</v>
      </c>
      <c r="W9" s="1">
        <f>+$W$8/22</f>
        <v>0</v>
      </c>
      <c r="Y9" s="35">
        <f t="shared" si="5"/>
        <v>21286954</v>
      </c>
      <c r="Z9" s="41">
        <f t="shared" si="15"/>
        <v>-104852184</v>
      </c>
      <c r="AA9" s="44">
        <f t="shared" si="16"/>
        <v>0.7628952120475252</v>
      </c>
      <c r="AB9" s="32">
        <f t="shared" si="17"/>
        <v>0.73502985279645328</v>
      </c>
      <c r="AC9" s="45">
        <f t="shared" si="18"/>
        <v>0.7084252110651964</v>
      </c>
      <c r="AD9" s="35">
        <f t="shared" si="6"/>
        <v>16239715.285675915</v>
      </c>
      <c r="AE9" s="36">
        <f t="shared" si="19"/>
        <v>-117896589.79537022</v>
      </c>
      <c r="AF9" s="5">
        <f t="shared" si="7"/>
        <v>15646546.665104872</v>
      </c>
      <c r="AG9" s="36">
        <f t="shared" si="20"/>
        <v>-119494908.31381094</v>
      </c>
      <c r="AH9" s="35">
        <f t="shared" si="8"/>
        <v>15080214.880385127</v>
      </c>
      <c r="AI9" s="36">
        <f t="shared" si="21"/>
        <v>-121036232.00427923</v>
      </c>
    </row>
    <row r="10" spans="1:35" x14ac:dyDescent="0.2">
      <c r="A10" s="89">
        <f t="shared" si="22"/>
        <v>5</v>
      </c>
      <c r="B10" s="114">
        <v>1428.57</v>
      </c>
      <c r="C10" s="91">
        <f t="shared" ref="C10:C30" si="26">B10*G10</f>
        <v>11142846</v>
      </c>
      <c r="D10" s="99">
        <f t="shared" si="23"/>
        <v>18.597999999999999</v>
      </c>
      <c r="E10" s="95">
        <f>E9</f>
        <v>19.3</v>
      </c>
      <c r="F10" s="115">
        <v>25</v>
      </c>
      <c r="G10" s="94">
        <f>G9</f>
        <v>7800</v>
      </c>
      <c r="H10" s="95">
        <v>168</v>
      </c>
      <c r="I10" s="96">
        <f t="shared" ref="I10:I30" si="27">F10*G10*H10</f>
        <v>32760000</v>
      </c>
      <c r="J10" s="100">
        <v>0</v>
      </c>
      <c r="K10" s="98">
        <f t="shared" ref="K10:K30" si="28">5408000-M10</f>
        <v>5258000</v>
      </c>
      <c r="L10" s="124">
        <f t="shared" si="3"/>
        <v>1392300</v>
      </c>
      <c r="M10" s="98">
        <f t="shared" si="24"/>
        <v>150000</v>
      </c>
      <c r="N10" s="87">
        <f t="shared" si="10"/>
        <v>6800300</v>
      </c>
      <c r="O10" s="88">
        <f t="shared" si="11"/>
        <v>25959700</v>
      </c>
      <c r="P10" s="98">
        <f t="shared" ref="P10:P30" si="29">(I10-N10-W10)*0.18</f>
        <v>4672746</v>
      </c>
      <c r="Q10" s="98">
        <f t="shared" si="12"/>
        <v>21286954</v>
      </c>
      <c r="R10" s="32">
        <f t="shared" si="13"/>
        <v>0.68058319703375303</v>
      </c>
      <c r="S10" s="2">
        <f t="shared" si="14"/>
        <v>14487543.208430437</v>
      </c>
      <c r="T10" s="11">
        <f t="shared" si="25"/>
        <v>-105007365.10538051</v>
      </c>
      <c r="W10" s="1">
        <f t="shared" ref="W10:W30" si="30">+$W$8/22</f>
        <v>0</v>
      </c>
      <c r="Y10" s="35">
        <f t="shared" si="5"/>
        <v>21286954</v>
      </c>
      <c r="Z10" s="41">
        <f t="shared" si="15"/>
        <v>-83565230</v>
      </c>
      <c r="AA10" s="44">
        <f t="shared" si="16"/>
        <v>0.71298617948366838</v>
      </c>
      <c r="AB10" s="32">
        <f t="shared" si="17"/>
        <v>0.68058319703375303</v>
      </c>
      <c r="AC10" s="45">
        <f t="shared" si="18"/>
        <v>0.64993138629834524</v>
      </c>
      <c r="AD10" s="35">
        <f t="shared" si="6"/>
        <v>15177304.005304592</v>
      </c>
      <c r="AE10" s="36">
        <f t="shared" si="19"/>
        <v>-102719285.79006563</v>
      </c>
      <c r="AF10" s="5">
        <f t="shared" si="7"/>
        <v>14487543.208430437</v>
      </c>
      <c r="AG10" s="36">
        <f t="shared" si="20"/>
        <v>-105007365.10538051</v>
      </c>
      <c r="AH10" s="35">
        <f t="shared" si="8"/>
        <v>13835059.523289105</v>
      </c>
      <c r="AI10" s="36">
        <f t="shared" si="21"/>
        <v>-107201172.48099013</v>
      </c>
    </row>
    <row r="11" spans="1:35" x14ac:dyDescent="0.2">
      <c r="A11" s="89">
        <f t="shared" si="22"/>
        <v>6</v>
      </c>
      <c r="B11" s="114">
        <v>1428.57</v>
      </c>
      <c r="C11" s="91">
        <f t="shared" si="26"/>
        <v>11142846</v>
      </c>
      <c r="D11" s="99">
        <f t="shared" si="23"/>
        <v>18.597999999999999</v>
      </c>
      <c r="E11" s="95">
        <f t="shared" ref="E11:E29" si="31">E10</f>
        <v>19.3</v>
      </c>
      <c r="F11" s="115">
        <v>25</v>
      </c>
      <c r="G11" s="94">
        <f t="shared" ref="G11:G30" si="32">G10</f>
        <v>7800</v>
      </c>
      <c r="H11" s="95">
        <v>168</v>
      </c>
      <c r="I11" s="96">
        <f t="shared" si="27"/>
        <v>32760000</v>
      </c>
      <c r="J11" s="100">
        <v>0</v>
      </c>
      <c r="K11" s="98">
        <f t="shared" si="28"/>
        <v>5258000</v>
      </c>
      <c r="L11" s="124">
        <f t="shared" si="3"/>
        <v>1392300</v>
      </c>
      <c r="M11" s="98">
        <f t="shared" si="24"/>
        <v>150000</v>
      </c>
      <c r="N11" s="87">
        <f t="shared" si="10"/>
        <v>6800300</v>
      </c>
      <c r="O11" s="88">
        <f t="shared" si="11"/>
        <v>25959700</v>
      </c>
      <c r="P11" s="98">
        <f t="shared" si="29"/>
        <v>4672746</v>
      </c>
      <c r="Q11" s="98">
        <f t="shared" si="12"/>
        <v>21286954</v>
      </c>
      <c r="R11" s="32">
        <f t="shared" si="13"/>
        <v>0.63016962688310452</v>
      </c>
      <c r="S11" s="2">
        <f t="shared" si="14"/>
        <v>13414391.859657809</v>
      </c>
      <c r="T11" s="11">
        <f t="shared" si="25"/>
        <v>-91592973.245722696</v>
      </c>
      <c r="W11" s="1">
        <f t="shared" si="30"/>
        <v>0</v>
      </c>
      <c r="Y11" s="35">
        <f t="shared" si="5"/>
        <v>21286954</v>
      </c>
      <c r="Z11" s="41">
        <f t="shared" si="15"/>
        <v>-62278276</v>
      </c>
      <c r="AA11" s="44">
        <f t="shared" si="16"/>
        <v>0.66634222381651254</v>
      </c>
      <c r="AB11" s="32">
        <f t="shared" si="17"/>
        <v>0.63016962688310452</v>
      </c>
      <c r="AC11" s="45">
        <f t="shared" si="18"/>
        <v>0.5962673268792158</v>
      </c>
      <c r="AD11" s="35">
        <f t="shared" si="6"/>
        <v>14184396.266639806</v>
      </c>
      <c r="AE11" s="36">
        <f t="shared" si="19"/>
        <v>-88534889.523425817</v>
      </c>
      <c r="AF11" s="5">
        <f t="shared" si="7"/>
        <v>13414391.859657809</v>
      </c>
      <c r="AG11" s="36">
        <f t="shared" si="20"/>
        <v>-91592973.245722696</v>
      </c>
      <c r="AH11" s="35">
        <f t="shared" si="8"/>
        <v>12692715.15898083</v>
      </c>
      <c r="AI11" s="36">
        <f t="shared" si="21"/>
        <v>-94508457.322009295</v>
      </c>
    </row>
    <row r="12" spans="1:35" x14ac:dyDescent="0.2">
      <c r="A12" s="89">
        <f t="shared" si="22"/>
        <v>7</v>
      </c>
      <c r="B12" s="114">
        <v>1428.57</v>
      </c>
      <c r="C12" s="91">
        <f t="shared" si="26"/>
        <v>11142846</v>
      </c>
      <c r="D12" s="99">
        <f t="shared" si="23"/>
        <v>18.597999999999999</v>
      </c>
      <c r="E12" s="95">
        <f t="shared" si="31"/>
        <v>19.3</v>
      </c>
      <c r="F12" s="115">
        <v>25</v>
      </c>
      <c r="G12" s="94">
        <f t="shared" si="32"/>
        <v>7800</v>
      </c>
      <c r="H12" s="95">
        <v>168</v>
      </c>
      <c r="I12" s="96">
        <f t="shared" si="27"/>
        <v>32760000</v>
      </c>
      <c r="J12" s="100">
        <v>0</v>
      </c>
      <c r="K12" s="98">
        <f t="shared" si="28"/>
        <v>5258000</v>
      </c>
      <c r="L12" s="124">
        <f t="shared" si="3"/>
        <v>1392300</v>
      </c>
      <c r="M12" s="98">
        <f t="shared" si="24"/>
        <v>150000</v>
      </c>
      <c r="N12" s="87">
        <f t="shared" si="10"/>
        <v>6800300</v>
      </c>
      <c r="O12" s="88">
        <f t="shared" si="11"/>
        <v>25959700</v>
      </c>
      <c r="P12" s="98">
        <f t="shared" si="29"/>
        <v>4672746</v>
      </c>
      <c r="Q12" s="98">
        <f t="shared" si="12"/>
        <v>21286954</v>
      </c>
      <c r="R12" s="32">
        <f t="shared" si="13"/>
        <v>0.58349039526213387</v>
      </c>
      <c r="S12" s="2">
        <f t="shared" si="14"/>
        <v>12420733.203386862</v>
      </c>
      <c r="T12" s="11">
        <f t="shared" si="25"/>
        <v>-79172240.042335838</v>
      </c>
      <c r="W12" s="1">
        <f t="shared" si="30"/>
        <v>0</v>
      </c>
      <c r="Y12" s="35">
        <f t="shared" si="5"/>
        <v>21286954</v>
      </c>
      <c r="Z12" s="41">
        <f t="shared" si="15"/>
        <v>-40991322</v>
      </c>
      <c r="AA12" s="44">
        <f t="shared" si="16"/>
        <v>0.62274974188459109</v>
      </c>
      <c r="AB12" s="32">
        <f t="shared" si="17"/>
        <v>0.58349039526213387</v>
      </c>
      <c r="AC12" s="45">
        <f t="shared" si="18"/>
        <v>0.54703424484331731</v>
      </c>
      <c r="AD12" s="35">
        <f t="shared" si="6"/>
        <v>13256445.109009163</v>
      </c>
      <c r="AE12" s="36">
        <f t="shared" si="19"/>
        <v>-75278444.414416656</v>
      </c>
      <c r="AF12" s="5">
        <f t="shared" si="7"/>
        <v>12420733.203386862</v>
      </c>
      <c r="AG12" s="36">
        <f t="shared" si="20"/>
        <v>-79172240.042335838</v>
      </c>
      <c r="AH12" s="35">
        <f t="shared" si="8"/>
        <v>11644692.806404432</v>
      </c>
      <c r="AI12" s="36">
        <f t="shared" si="21"/>
        <v>-82863764.515604869</v>
      </c>
    </row>
    <row r="13" spans="1:35" x14ac:dyDescent="0.2">
      <c r="A13" s="89">
        <f t="shared" si="22"/>
        <v>8</v>
      </c>
      <c r="B13" s="114">
        <v>1428.57</v>
      </c>
      <c r="C13" s="91">
        <f t="shared" si="26"/>
        <v>11142846</v>
      </c>
      <c r="D13" s="99">
        <f t="shared" si="23"/>
        <v>18.597999999999999</v>
      </c>
      <c r="E13" s="95">
        <f t="shared" si="31"/>
        <v>19.3</v>
      </c>
      <c r="F13" s="115">
        <v>25</v>
      </c>
      <c r="G13" s="94">
        <f t="shared" si="32"/>
        <v>7800</v>
      </c>
      <c r="H13" s="95">
        <v>168</v>
      </c>
      <c r="I13" s="96">
        <f t="shared" si="27"/>
        <v>32760000</v>
      </c>
      <c r="J13" s="100">
        <v>0</v>
      </c>
      <c r="K13" s="98">
        <f t="shared" si="28"/>
        <v>5258000</v>
      </c>
      <c r="L13" s="124">
        <f t="shared" si="3"/>
        <v>1392300</v>
      </c>
      <c r="M13" s="98">
        <f>SUM(M12)</f>
        <v>150000</v>
      </c>
      <c r="N13" s="87">
        <f t="shared" si="10"/>
        <v>6800300</v>
      </c>
      <c r="O13" s="88">
        <f t="shared" si="11"/>
        <v>25959700</v>
      </c>
      <c r="P13" s="98">
        <f t="shared" si="29"/>
        <v>4672746</v>
      </c>
      <c r="Q13" s="98">
        <f t="shared" si="12"/>
        <v>21286954</v>
      </c>
      <c r="R13" s="32">
        <f t="shared" si="13"/>
        <v>0.54026888450197574</v>
      </c>
      <c r="S13" s="2">
        <f t="shared" si="14"/>
        <v>11500678.892024871</v>
      </c>
      <c r="T13" s="11">
        <f t="shared" si="25"/>
        <v>-67671561.150310963</v>
      </c>
      <c r="W13" s="1">
        <f t="shared" si="30"/>
        <v>0</v>
      </c>
      <c r="Y13" s="35">
        <f t="shared" si="5"/>
        <v>21286954</v>
      </c>
      <c r="Z13" s="41">
        <f t="shared" si="15"/>
        <v>-19704368</v>
      </c>
      <c r="AA13" s="44">
        <f t="shared" si="16"/>
        <v>0.5820091045650384</v>
      </c>
      <c r="AB13" s="32">
        <f t="shared" si="17"/>
        <v>0.54026888450197574</v>
      </c>
      <c r="AC13" s="45">
        <f t="shared" si="18"/>
        <v>0.50186627967276809</v>
      </c>
      <c r="AD13" s="35">
        <f t="shared" si="6"/>
        <v>12389201.036457162</v>
      </c>
      <c r="AE13" s="36">
        <f t="shared" si="19"/>
        <v>-62889243.37795949</v>
      </c>
      <c r="AF13" s="5">
        <f t="shared" si="7"/>
        <v>11500678.892024871</v>
      </c>
      <c r="AG13" s="36">
        <f t="shared" si="20"/>
        <v>-67671561.150310963</v>
      </c>
      <c r="AH13" s="35">
        <f t="shared" si="8"/>
        <v>10683204.409545349</v>
      </c>
      <c r="AI13" s="36">
        <f t="shared" si="21"/>
        <v>-72180560.106059521</v>
      </c>
    </row>
    <row r="14" spans="1:35" x14ac:dyDescent="0.2">
      <c r="A14" s="89">
        <f t="shared" si="22"/>
        <v>9</v>
      </c>
      <c r="B14" s="114">
        <v>1428.57</v>
      </c>
      <c r="C14" s="91">
        <f t="shared" si="26"/>
        <v>11142846</v>
      </c>
      <c r="D14" s="99">
        <f t="shared" si="23"/>
        <v>18.597999999999999</v>
      </c>
      <c r="E14" s="95">
        <f t="shared" si="31"/>
        <v>19.3</v>
      </c>
      <c r="F14" s="115">
        <v>25</v>
      </c>
      <c r="G14" s="94">
        <f t="shared" si="32"/>
        <v>7800</v>
      </c>
      <c r="H14" s="95">
        <v>168</v>
      </c>
      <c r="I14" s="96">
        <f t="shared" si="27"/>
        <v>32760000</v>
      </c>
      <c r="J14" s="100">
        <v>0</v>
      </c>
      <c r="K14" s="98">
        <f t="shared" si="28"/>
        <v>5258000</v>
      </c>
      <c r="L14" s="124">
        <f t="shared" si="3"/>
        <v>1392300</v>
      </c>
      <c r="M14" s="98">
        <f t="shared" si="24"/>
        <v>150000</v>
      </c>
      <c r="N14" s="87">
        <f t="shared" si="10"/>
        <v>6800300</v>
      </c>
      <c r="O14" s="88">
        <f t="shared" si="11"/>
        <v>25959700</v>
      </c>
      <c r="P14" s="98">
        <f t="shared" si="29"/>
        <v>4672746</v>
      </c>
      <c r="Q14" s="98">
        <f t="shared" si="12"/>
        <v>21286954</v>
      </c>
      <c r="R14" s="32">
        <f t="shared" si="13"/>
        <v>0.50024896713145905</v>
      </c>
      <c r="S14" s="2">
        <f t="shared" si="14"/>
        <v>10648776.751874881</v>
      </c>
      <c r="T14" s="11">
        <f t="shared" si="25"/>
        <v>-57022784.398436084</v>
      </c>
      <c r="W14" s="1">
        <f t="shared" si="30"/>
        <v>0</v>
      </c>
      <c r="Y14" s="35">
        <f t="shared" si="5"/>
        <v>21286954</v>
      </c>
      <c r="Z14" s="41">
        <f t="shared" si="15"/>
        <v>1582586</v>
      </c>
      <c r="AA14" s="44">
        <f t="shared" si="16"/>
        <v>0.54393374258414806</v>
      </c>
      <c r="AB14" s="32">
        <f t="shared" si="17"/>
        <v>0.50024896713145905</v>
      </c>
      <c r="AC14" s="45">
        <f t="shared" si="18"/>
        <v>0.46042777951630098</v>
      </c>
      <c r="AD14" s="35">
        <f t="shared" si="6"/>
        <v>11578692.5574366</v>
      </c>
      <c r="AE14" s="36">
        <f t="shared" si="19"/>
        <v>-51310550.820522889</v>
      </c>
      <c r="AF14" s="5">
        <f t="shared" si="7"/>
        <v>10648776.751874881</v>
      </c>
      <c r="AG14" s="36">
        <f t="shared" si="20"/>
        <v>-57022784.398436084</v>
      </c>
      <c r="AH14" s="35">
        <f t="shared" si="8"/>
        <v>9801104.9628856406</v>
      </c>
      <c r="AI14" s="36">
        <f t="shared" si="21"/>
        <v>-62379455.143173881</v>
      </c>
    </row>
    <row r="15" spans="1:35" x14ac:dyDescent="0.2">
      <c r="A15" s="10">
        <f t="shared" si="22"/>
        <v>10</v>
      </c>
      <c r="B15" s="114">
        <v>1428.57</v>
      </c>
      <c r="C15" s="13">
        <f t="shared" si="26"/>
        <v>11142846</v>
      </c>
      <c r="D15" s="16">
        <f t="shared" si="23"/>
        <v>18.597999999999999</v>
      </c>
      <c r="E15" s="14">
        <f t="shared" si="31"/>
        <v>19.3</v>
      </c>
      <c r="F15" s="115">
        <v>25</v>
      </c>
      <c r="G15" s="4">
        <f t="shared" si="32"/>
        <v>7800</v>
      </c>
      <c r="H15" s="95">
        <v>168</v>
      </c>
      <c r="I15" s="6">
        <f t="shared" si="27"/>
        <v>32760000</v>
      </c>
      <c r="J15" s="5">
        <v>0</v>
      </c>
      <c r="K15" s="98">
        <f t="shared" si="28"/>
        <v>5258000</v>
      </c>
      <c r="L15" s="124">
        <f t="shared" si="3"/>
        <v>1392300</v>
      </c>
      <c r="M15" s="2">
        <f t="shared" si="24"/>
        <v>150000</v>
      </c>
      <c r="N15" s="9">
        <f t="shared" si="10"/>
        <v>6800300</v>
      </c>
      <c r="O15" s="12">
        <f t="shared" si="11"/>
        <v>25959700</v>
      </c>
      <c r="P15" s="2">
        <f t="shared" si="29"/>
        <v>4672746</v>
      </c>
      <c r="Q15" s="2">
        <f t="shared" si="12"/>
        <v>21286954</v>
      </c>
      <c r="R15" s="32">
        <f t="shared" si="13"/>
        <v>0.46319348808468425</v>
      </c>
      <c r="S15" s="2">
        <f t="shared" si="14"/>
        <v>9859978.4739582222</v>
      </c>
      <c r="T15" s="11">
        <f t="shared" si="25"/>
        <v>-47162805.92447786</v>
      </c>
      <c r="W15" s="1">
        <f t="shared" si="30"/>
        <v>0</v>
      </c>
      <c r="Y15" s="35">
        <f t="shared" si="5"/>
        <v>21286954</v>
      </c>
      <c r="Z15" s="41">
        <f t="shared" si="15"/>
        <v>22869540</v>
      </c>
      <c r="AA15" s="44">
        <f t="shared" si="16"/>
        <v>0.5083492921347178</v>
      </c>
      <c r="AB15" s="32">
        <f t="shared" si="17"/>
        <v>0.46319348808468425</v>
      </c>
      <c r="AC15" s="45">
        <f t="shared" si="18"/>
        <v>0.42241080689568894</v>
      </c>
      <c r="AD15" s="35">
        <f t="shared" si="6"/>
        <v>10821207.997604299</v>
      </c>
      <c r="AE15" s="36">
        <f t="shared" si="19"/>
        <v>-40489342.822918594</v>
      </c>
      <c r="AF15" s="5">
        <f t="shared" si="7"/>
        <v>9859978.4739582222</v>
      </c>
      <c r="AG15" s="36">
        <f t="shared" si="20"/>
        <v>-47162805.92447786</v>
      </c>
      <c r="AH15" s="35">
        <f t="shared" si="8"/>
        <v>8991839.4154914133</v>
      </c>
      <c r="AI15" s="36">
        <f t="shared" si="21"/>
        <v>-53387615.727682471</v>
      </c>
    </row>
    <row r="16" spans="1:35" x14ac:dyDescent="0.2">
      <c r="A16" s="10">
        <f t="shared" si="22"/>
        <v>11</v>
      </c>
      <c r="B16" s="114">
        <v>1428.57</v>
      </c>
      <c r="C16" s="13">
        <f t="shared" si="26"/>
        <v>11142846</v>
      </c>
      <c r="D16" s="16">
        <f t="shared" si="23"/>
        <v>18.597999999999999</v>
      </c>
      <c r="E16" s="14">
        <f t="shared" si="31"/>
        <v>19.3</v>
      </c>
      <c r="F16" s="115">
        <v>25</v>
      </c>
      <c r="G16" s="4">
        <f t="shared" si="32"/>
        <v>7800</v>
      </c>
      <c r="H16" s="95">
        <v>168</v>
      </c>
      <c r="I16" s="6">
        <f t="shared" si="27"/>
        <v>32760000</v>
      </c>
      <c r="J16" s="5">
        <v>0</v>
      </c>
      <c r="K16" s="98">
        <f t="shared" si="28"/>
        <v>5258000</v>
      </c>
      <c r="L16" s="124">
        <f t="shared" si="3"/>
        <v>1392300</v>
      </c>
      <c r="M16" s="2">
        <f t="shared" si="24"/>
        <v>150000</v>
      </c>
      <c r="N16" s="9">
        <f t="shared" si="10"/>
        <v>6800300</v>
      </c>
      <c r="O16" s="12">
        <f t="shared" si="11"/>
        <v>25959700</v>
      </c>
      <c r="P16" s="2">
        <f t="shared" si="29"/>
        <v>4672746</v>
      </c>
      <c r="Q16" s="2">
        <f t="shared" si="12"/>
        <v>21286954</v>
      </c>
      <c r="R16" s="32">
        <f t="shared" si="13"/>
        <v>0.42888285933767062</v>
      </c>
      <c r="S16" s="2">
        <f t="shared" si="14"/>
        <v>9129609.6981094647</v>
      </c>
      <c r="T16" s="11">
        <f t="shared" si="25"/>
        <v>-38033196.226368397</v>
      </c>
      <c r="W16" s="1">
        <f t="shared" si="30"/>
        <v>0</v>
      </c>
      <c r="Y16" s="35">
        <f t="shared" si="5"/>
        <v>21286954</v>
      </c>
      <c r="Z16" s="41">
        <f t="shared" si="15"/>
        <v>44156494</v>
      </c>
      <c r="AA16" s="44">
        <f t="shared" si="16"/>
        <v>0.47509279638758667</v>
      </c>
      <c r="AB16" s="32">
        <f t="shared" si="17"/>
        <v>0.42888285933767062</v>
      </c>
      <c r="AC16" s="45">
        <f t="shared" si="18"/>
        <v>0.38753285036301738</v>
      </c>
      <c r="AD16" s="35">
        <f t="shared" si="6"/>
        <v>10113278.502433924</v>
      </c>
      <c r="AE16" s="36">
        <f t="shared" si="19"/>
        <v>-30376064.320484668</v>
      </c>
      <c r="AF16" s="5">
        <f t="shared" si="7"/>
        <v>9129609.6981094647</v>
      </c>
      <c r="AG16" s="36">
        <f t="shared" si="20"/>
        <v>-38033196.226368397</v>
      </c>
      <c r="AH16" s="35">
        <f t="shared" si="8"/>
        <v>8249393.9591664346</v>
      </c>
      <c r="AI16" s="36">
        <f t="shared" si="21"/>
        <v>-45138221.768516034</v>
      </c>
    </row>
    <row r="17" spans="1:35" x14ac:dyDescent="0.2">
      <c r="A17" s="10">
        <f t="shared" si="22"/>
        <v>12</v>
      </c>
      <c r="B17" s="114">
        <v>1428.57</v>
      </c>
      <c r="C17" s="13">
        <f t="shared" si="26"/>
        <v>11142846</v>
      </c>
      <c r="D17" s="16">
        <f t="shared" si="23"/>
        <v>18.597999999999999</v>
      </c>
      <c r="E17" s="14">
        <f t="shared" si="31"/>
        <v>19.3</v>
      </c>
      <c r="F17" s="115">
        <v>25</v>
      </c>
      <c r="G17" s="4">
        <f t="shared" si="32"/>
        <v>7800</v>
      </c>
      <c r="H17" s="95">
        <v>168</v>
      </c>
      <c r="I17" s="6">
        <f t="shared" si="27"/>
        <v>32760000</v>
      </c>
      <c r="J17" s="5">
        <v>0</v>
      </c>
      <c r="K17" s="98">
        <f t="shared" si="28"/>
        <v>5258000</v>
      </c>
      <c r="L17" s="124">
        <f t="shared" si="3"/>
        <v>1392300</v>
      </c>
      <c r="M17" s="2">
        <f t="shared" si="24"/>
        <v>150000</v>
      </c>
      <c r="N17" s="9">
        <f t="shared" si="10"/>
        <v>6800300</v>
      </c>
      <c r="O17" s="12">
        <f t="shared" si="11"/>
        <v>25959700</v>
      </c>
      <c r="P17" s="2">
        <f t="shared" si="29"/>
        <v>4672746</v>
      </c>
      <c r="Q17" s="2">
        <f t="shared" si="12"/>
        <v>21286954</v>
      </c>
      <c r="R17" s="32">
        <f t="shared" si="13"/>
        <v>0.39711375864599124</v>
      </c>
      <c r="S17" s="2">
        <f t="shared" si="14"/>
        <v>8453342.3130643182</v>
      </c>
      <c r="T17" s="11">
        <f t="shared" si="25"/>
        <v>-29579853.913304079</v>
      </c>
      <c r="W17" s="1">
        <f t="shared" si="30"/>
        <v>0</v>
      </c>
      <c r="Y17" s="35">
        <f t="shared" si="5"/>
        <v>21286954</v>
      </c>
      <c r="Z17" s="41">
        <f t="shared" si="15"/>
        <v>65443448</v>
      </c>
      <c r="AA17" s="44">
        <f t="shared" si="16"/>
        <v>0.44401195924073528</v>
      </c>
      <c r="AB17" s="32">
        <f t="shared" si="17"/>
        <v>0.39711375864599124</v>
      </c>
      <c r="AC17" s="45">
        <f t="shared" si="18"/>
        <v>0.35553472510368567</v>
      </c>
      <c r="AD17" s="35">
        <f t="shared" si="6"/>
        <v>9451662.1518074069</v>
      </c>
      <c r="AE17" s="36">
        <f t="shared" si="19"/>
        <v>-20924402.168677263</v>
      </c>
      <c r="AF17" s="5">
        <f t="shared" si="7"/>
        <v>8453342.3130643182</v>
      </c>
      <c r="AG17" s="36">
        <f t="shared" si="20"/>
        <v>-29579853.913304079</v>
      </c>
      <c r="AH17" s="35">
        <f t="shared" si="8"/>
        <v>7568251.3386848019</v>
      </c>
      <c r="AI17" s="36">
        <f t="shared" si="21"/>
        <v>-37569970.429831229</v>
      </c>
    </row>
    <row r="18" spans="1:35" x14ac:dyDescent="0.2">
      <c r="A18" s="10">
        <f t="shared" si="22"/>
        <v>13</v>
      </c>
      <c r="B18" s="114">
        <v>1428.57</v>
      </c>
      <c r="C18" s="13">
        <f t="shared" si="26"/>
        <v>11142846</v>
      </c>
      <c r="D18" s="16">
        <f t="shared" si="23"/>
        <v>18.597999999999999</v>
      </c>
      <c r="E18" s="14">
        <f t="shared" si="31"/>
        <v>19.3</v>
      </c>
      <c r="F18" s="115">
        <v>25</v>
      </c>
      <c r="G18" s="4">
        <f t="shared" si="32"/>
        <v>7800</v>
      </c>
      <c r="H18" s="95">
        <v>168</v>
      </c>
      <c r="I18" s="6">
        <f t="shared" si="27"/>
        <v>32760000</v>
      </c>
      <c r="J18" s="5">
        <v>0</v>
      </c>
      <c r="K18" s="98">
        <f t="shared" si="28"/>
        <v>5258000</v>
      </c>
      <c r="L18" s="124">
        <f t="shared" si="3"/>
        <v>1392300</v>
      </c>
      <c r="M18" s="2">
        <f t="shared" si="24"/>
        <v>150000</v>
      </c>
      <c r="N18" s="9">
        <f t="shared" si="10"/>
        <v>6800300</v>
      </c>
      <c r="O18" s="12">
        <f t="shared" si="11"/>
        <v>25959700</v>
      </c>
      <c r="P18" s="2">
        <f t="shared" si="29"/>
        <v>4672746</v>
      </c>
      <c r="Q18" s="2">
        <f t="shared" si="12"/>
        <v>21286954</v>
      </c>
      <c r="R18" s="32">
        <f t="shared" si="13"/>
        <v>0.36769792467221413</v>
      </c>
      <c r="S18" s="2">
        <f t="shared" si="14"/>
        <v>7827168.808392887</v>
      </c>
      <c r="T18" s="11">
        <f t="shared" si="25"/>
        <v>-21752685.104911193</v>
      </c>
      <c r="W18" s="1">
        <f t="shared" si="30"/>
        <v>0</v>
      </c>
      <c r="Y18" s="35">
        <f t="shared" si="5"/>
        <v>21286954</v>
      </c>
      <c r="Z18" s="41">
        <f t="shared" si="15"/>
        <v>86730402</v>
      </c>
      <c r="AA18" s="44">
        <f t="shared" si="16"/>
        <v>0.41496444788853759</v>
      </c>
      <c r="AB18" s="32">
        <f t="shared" si="17"/>
        <v>0.36769792467221413</v>
      </c>
      <c r="AC18" s="45">
        <f t="shared" si="18"/>
        <v>0.32617864688411524</v>
      </c>
      <c r="AD18" s="35">
        <f t="shared" si="6"/>
        <v>8833329.1138386969</v>
      </c>
      <c r="AE18" s="36">
        <f t="shared" si="19"/>
        <v>-12091073.054838566</v>
      </c>
      <c r="AF18" s="5">
        <f t="shared" si="7"/>
        <v>7827168.808392887</v>
      </c>
      <c r="AG18" s="36">
        <f t="shared" si="20"/>
        <v>-21752685.104911193</v>
      </c>
      <c r="AH18" s="35">
        <f t="shared" si="8"/>
        <v>6943349.8520044042</v>
      </c>
      <c r="AI18" s="36">
        <f t="shared" si="21"/>
        <v>-30626620.577826824</v>
      </c>
    </row>
    <row r="19" spans="1:35" x14ac:dyDescent="0.2">
      <c r="A19" s="10">
        <f t="shared" si="22"/>
        <v>14</v>
      </c>
      <c r="B19" s="114">
        <v>1428.57</v>
      </c>
      <c r="C19" s="13">
        <f t="shared" si="26"/>
        <v>11142846</v>
      </c>
      <c r="D19" s="16">
        <f t="shared" si="23"/>
        <v>18.597999999999999</v>
      </c>
      <c r="E19" s="14">
        <f t="shared" si="31"/>
        <v>19.3</v>
      </c>
      <c r="F19" s="115">
        <v>25</v>
      </c>
      <c r="G19" s="4">
        <f t="shared" si="32"/>
        <v>7800</v>
      </c>
      <c r="H19" s="95">
        <v>168</v>
      </c>
      <c r="I19" s="6">
        <f t="shared" si="27"/>
        <v>32760000</v>
      </c>
      <c r="J19" s="5">
        <v>0</v>
      </c>
      <c r="K19" s="98">
        <f t="shared" si="28"/>
        <v>5258000</v>
      </c>
      <c r="L19" s="124">
        <f t="shared" si="3"/>
        <v>1392300</v>
      </c>
      <c r="M19" s="2">
        <f t="shared" si="24"/>
        <v>150000</v>
      </c>
      <c r="N19" s="9">
        <f t="shared" si="10"/>
        <v>6800300</v>
      </c>
      <c r="O19" s="12">
        <f t="shared" si="11"/>
        <v>25959700</v>
      </c>
      <c r="P19" s="2">
        <f t="shared" si="29"/>
        <v>4672746</v>
      </c>
      <c r="Q19" s="2">
        <f t="shared" si="12"/>
        <v>21286954</v>
      </c>
      <c r="R19" s="32">
        <f t="shared" si="13"/>
        <v>0.34046104136316119</v>
      </c>
      <c r="S19" s="2">
        <f t="shared" si="14"/>
        <v>7247378.5262897098</v>
      </c>
      <c r="T19" s="11">
        <f t="shared" si="25"/>
        <v>-14505306.578621484</v>
      </c>
      <c r="W19" s="1">
        <f t="shared" si="30"/>
        <v>0</v>
      </c>
      <c r="Y19" s="35">
        <f t="shared" si="5"/>
        <v>21286954</v>
      </c>
      <c r="Z19" s="41">
        <f t="shared" si="15"/>
        <v>108017356</v>
      </c>
      <c r="AA19" s="44">
        <f t="shared" si="16"/>
        <v>0.3878172410173249</v>
      </c>
      <c r="AB19" s="32">
        <f t="shared" si="17"/>
        <v>0.34046104136316119</v>
      </c>
      <c r="AC19" s="45">
        <f t="shared" si="18"/>
        <v>0.29924646503129837</v>
      </c>
      <c r="AD19" s="35">
        <f t="shared" si="6"/>
        <v>8255447.7699427083</v>
      </c>
      <c r="AE19" s="36">
        <f t="shared" si="19"/>
        <v>-3835625.2848958578</v>
      </c>
      <c r="AF19" s="5">
        <f t="shared" si="7"/>
        <v>7247378.5262897098</v>
      </c>
      <c r="AG19" s="36">
        <f t="shared" si="20"/>
        <v>-14505306.578621484</v>
      </c>
      <c r="AH19" s="35">
        <f t="shared" si="8"/>
        <v>6370045.7357838573</v>
      </c>
      <c r="AI19" s="36">
        <f t="shared" si="21"/>
        <v>-24256574.842042968</v>
      </c>
    </row>
    <row r="20" spans="1:35" x14ac:dyDescent="0.2">
      <c r="A20" s="10">
        <f t="shared" si="22"/>
        <v>15</v>
      </c>
      <c r="B20" s="114">
        <v>1428.57</v>
      </c>
      <c r="C20" s="13">
        <f t="shared" si="26"/>
        <v>11142846</v>
      </c>
      <c r="D20" s="16">
        <f t="shared" si="23"/>
        <v>18.597999999999999</v>
      </c>
      <c r="E20" s="14">
        <f t="shared" si="31"/>
        <v>19.3</v>
      </c>
      <c r="F20" s="115">
        <v>25</v>
      </c>
      <c r="G20" s="4">
        <f t="shared" si="32"/>
        <v>7800</v>
      </c>
      <c r="H20" s="95">
        <v>168</v>
      </c>
      <c r="I20" s="6">
        <f t="shared" si="27"/>
        <v>32760000</v>
      </c>
      <c r="J20" s="5">
        <v>0</v>
      </c>
      <c r="K20" s="98">
        <f t="shared" si="28"/>
        <v>5258000</v>
      </c>
      <c r="L20" s="124">
        <f t="shared" si="3"/>
        <v>1392300</v>
      </c>
      <c r="M20" s="2">
        <f t="shared" si="24"/>
        <v>150000</v>
      </c>
      <c r="N20" s="9">
        <f t="shared" si="10"/>
        <v>6800300</v>
      </c>
      <c r="O20" s="12">
        <f t="shared" si="11"/>
        <v>25959700</v>
      </c>
      <c r="P20" s="2">
        <f t="shared" si="29"/>
        <v>4672746</v>
      </c>
      <c r="Q20" s="2">
        <f t="shared" si="12"/>
        <v>21286954</v>
      </c>
      <c r="R20" s="32">
        <f t="shared" si="13"/>
        <v>0.31524170496588994</v>
      </c>
      <c r="S20" s="2">
        <f t="shared" si="14"/>
        <v>6710535.672490471</v>
      </c>
      <c r="T20" s="11">
        <f t="shared" si="25"/>
        <v>-7794770.9061310133</v>
      </c>
      <c r="W20" s="1">
        <f t="shared" si="30"/>
        <v>0</v>
      </c>
      <c r="Y20" s="35">
        <f t="shared" si="5"/>
        <v>21286954</v>
      </c>
      <c r="Z20" s="41">
        <f t="shared" si="15"/>
        <v>129304310</v>
      </c>
      <c r="AA20" s="44">
        <f t="shared" si="16"/>
        <v>0.36244601964235967</v>
      </c>
      <c r="AB20" s="32">
        <f t="shared" si="17"/>
        <v>0.31524170496588994</v>
      </c>
      <c r="AC20" s="45">
        <f t="shared" si="18"/>
        <v>0.27453804131311776</v>
      </c>
      <c r="AD20" s="35">
        <f t="shared" si="6"/>
        <v>7715371.7476100065</v>
      </c>
      <c r="AE20" s="36">
        <f t="shared" si="19"/>
        <v>3879746.4627141487</v>
      </c>
      <c r="AF20" s="5">
        <f t="shared" si="7"/>
        <v>6710535.672490471</v>
      </c>
      <c r="AG20" s="36">
        <f t="shared" si="20"/>
        <v>-7794770.9061310133</v>
      </c>
      <c r="AH20" s="35">
        <f t="shared" si="8"/>
        <v>5844078.6566824373</v>
      </c>
      <c r="AI20" s="36">
        <f t="shared" si="21"/>
        <v>-18412496.185360529</v>
      </c>
    </row>
    <row r="21" spans="1:35" x14ac:dyDescent="0.2">
      <c r="A21" s="10">
        <f t="shared" si="22"/>
        <v>16</v>
      </c>
      <c r="B21" s="114">
        <v>1428.57</v>
      </c>
      <c r="C21" s="13">
        <f t="shared" si="26"/>
        <v>11142846</v>
      </c>
      <c r="D21" s="16">
        <f t="shared" si="23"/>
        <v>18.597999999999999</v>
      </c>
      <c r="E21" s="14">
        <f t="shared" si="31"/>
        <v>19.3</v>
      </c>
      <c r="F21" s="115">
        <v>25</v>
      </c>
      <c r="G21" s="4">
        <f t="shared" si="32"/>
        <v>7800</v>
      </c>
      <c r="H21" s="95">
        <v>168</v>
      </c>
      <c r="I21" s="6">
        <f t="shared" si="27"/>
        <v>32760000</v>
      </c>
      <c r="J21" s="5">
        <v>0</v>
      </c>
      <c r="K21" s="98">
        <f t="shared" si="28"/>
        <v>5258000</v>
      </c>
      <c r="L21" s="124">
        <f t="shared" si="3"/>
        <v>1392300</v>
      </c>
      <c r="M21" s="2">
        <f t="shared" si="24"/>
        <v>150000</v>
      </c>
      <c r="N21" s="9">
        <f t="shared" si="10"/>
        <v>6800300</v>
      </c>
      <c r="O21" s="12">
        <f>I21-N21</f>
        <v>25959700</v>
      </c>
      <c r="P21" s="2">
        <f t="shared" si="29"/>
        <v>4672746</v>
      </c>
      <c r="Q21" s="2">
        <f t="shared" si="12"/>
        <v>21286954</v>
      </c>
      <c r="R21" s="32">
        <f t="shared" si="13"/>
        <v>0.29189046756100923</v>
      </c>
      <c r="S21" s="2">
        <f t="shared" si="14"/>
        <v>6213458.9560096953</v>
      </c>
      <c r="T21" s="11">
        <f>SUM(T20+S21)</f>
        <v>-1581311.950121318</v>
      </c>
      <c r="W21" s="1">
        <f t="shared" si="30"/>
        <v>0</v>
      </c>
      <c r="Y21" s="35">
        <f t="shared" si="5"/>
        <v>21286954</v>
      </c>
      <c r="Z21" s="41">
        <f t="shared" si="15"/>
        <v>150591264</v>
      </c>
      <c r="AA21" s="44">
        <f t="shared" si="16"/>
        <v>0.33873459779659787</v>
      </c>
      <c r="AB21" s="32">
        <f t="shared" si="17"/>
        <v>0.29189046756100923</v>
      </c>
      <c r="AC21" s="45">
        <f t="shared" si="18"/>
        <v>0.2518697626725851</v>
      </c>
      <c r="AD21" s="35">
        <f t="shared" si="6"/>
        <v>7210627.80150468</v>
      </c>
      <c r="AE21" s="36">
        <f t="shared" si="19"/>
        <v>11090374.26421883</v>
      </c>
      <c r="AF21" s="5">
        <f t="shared" si="7"/>
        <v>6213458.9560096953</v>
      </c>
      <c r="AG21" s="36">
        <f t="shared" si="20"/>
        <v>-1581311.950121318</v>
      </c>
      <c r="AH21" s="35">
        <f t="shared" si="8"/>
        <v>5361540.0520022362</v>
      </c>
      <c r="AI21" s="36">
        <f t="shared" si="21"/>
        <v>-13050956.133358292</v>
      </c>
    </row>
    <row r="22" spans="1:35" x14ac:dyDescent="0.2">
      <c r="A22" s="10">
        <f t="shared" si="22"/>
        <v>17</v>
      </c>
      <c r="B22" s="114">
        <v>1428.57</v>
      </c>
      <c r="C22" s="13">
        <f t="shared" si="26"/>
        <v>11142846</v>
      </c>
      <c r="D22" s="16">
        <f t="shared" si="23"/>
        <v>18.597999999999999</v>
      </c>
      <c r="E22" s="14">
        <f t="shared" si="31"/>
        <v>19.3</v>
      </c>
      <c r="F22" s="115">
        <v>25</v>
      </c>
      <c r="G22" s="4">
        <f t="shared" si="32"/>
        <v>7800</v>
      </c>
      <c r="H22" s="95">
        <v>168</v>
      </c>
      <c r="I22" s="6">
        <f t="shared" si="27"/>
        <v>32760000</v>
      </c>
      <c r="J22" s="5">
        <v>0</v>
      </c>
      <c r="K22" s="98">
        <f t="shared" si="28"/>
        <v>5258000</v>
      </c>
      <c r="L22" s="124">
        <f t="shared" si="3"/>
        <v>1392300</v>
      </c>
      <c r="M22" s="2">
        <f t="shared" si="24"/>
        <v>150000</v>
      </c>
      <c r="N22" s="9">
        <f t="shared" si="10"/>
        <v>6800300</v>
      </c>
      <c r="O22" s="12">
        <f t="shared" si="11"/>
        <v>25959700</v>
      </c>
      <c r="P22" s="2">
        <f t="shared" si="29"/>
        <v>4672746</v>
      </c>
      <c r="Q22" s="2">
        <f>O22-P22</f>
        <v>21286954</v>
      </c>
      <c r="R22" s="32">
        <f t="shared" si="13"/>
        <v>0.27026895144537894</v>
      </c>
      <c r="S22" s="2">
        <f t="shared" si="14"/>
        <v>5753202.7370460145</v>
      </c>
      <c r="T22" s="11">
        <f t="shared" si="25"/>
        <v>4171890.7869246965</v>
      </c>
      <c r="W22" s="1">
        <f t="shared" si="30"/>
        <v>0</v>
      </c>
      <c r="Y22" s="35">
        <f t="shared" si="5"/>
        <v>21286954</v>
      </c>
      <c r="Z22" s="41">
        <f t="shared" si="15"/>
        <v>171878218</v>
      </c>
      <c r="AA22" s="44">
        <f t="shared" si="16"/>
        <v>0.31657439046411018</v>
      </c>
      <c r="AB22" s="32">
        <f t="shared" si="17"/>
        <v>0.27026895144537894</v>
      </c>
      <c r="AC22" s="45">
        <f t="shared" si="18"/>
        <v>0.23107317676383954</v>
      </c>
      <c r="AD22" s="35">
        <f t="shared" si="6"/>
        <v>6738904.4873875519</v>
      </c>
      <c r="AE22" s="36">
        <f t="shared" si="19"/>
        <v>17829278.751606382</v>
      </c>
      <c r="AF22" s="5">
        <f t="shared" si="7"/>
        <v>5753202.7370460145</v>
      </c>
      <c r="AG22" s="36">
        <f t="shared" si="20"/>
        <v>4171890.7869246965</v>
      </c>
      <c r="AH22" s="35">
        <f t="shared" si="8"/>
        <v>4918844.0844057212</v>
      </c>
      <c r="AI22" s="36">
        <f t="shared" si="21"/>
        <v>-8132112.0489525711</v>
      </c>
    </row>
    <row r="23" spans="1:35" x14ac:dyDescent="0.2">
      <c r="A23" s="10">
        <f t="shared" si="22"/>
        <v>18</v>
      </c>
      <c r="B23" s="114">
        <v>1428.57</v>
      </c>
      <c r="C23" s="13">
        <f t="shared" si="26"/>
        <v>11142846</v>
      </c>
      <c r="D23" s="16">
        <f t="shared" si="23"/>
        <v>18.597999999999999</v>
      </c>
      <c r="E23" s="14">
        <f t="shared" si="31"/>
        <v>19.3</v>
      </c>
      <c r="F23" s="115">
        <v>25</v>
      </c>
      <c r="G23" s="4">
        <f t="shared" si="32"/>
        <v>7800</v>
      </c>
      <c r="H23" s="95">
        <v>168</v>
      </c>
      <c r="I23" s="6">
        <f t="shared" si="27"/>
        <v>32760000</v>
      </c>
      <c r="J23" s="5">
        <v>0</v>
      </c>
      <c r="K23" s="98">
        <f t="shared" si="28"/>
        <v>5258000</v>
      </c>
      <c r="L23" s="124">
        <f t="shared" si="3"/>
        <v>1392300</v>
      </c>
      <c r="M23" s="2">
        <f t="shared" si="24"/>
        <v>150000</v>
      </c>
      <c r="N23" s="9">
        <f t="shared" si="10"/>
        <v>6800300</v>
      </c>
      <c r="O23" s="12">
        <f t="shared" si="11"/>
        <v>25959700</v>
      </c>
      <c r="P23" s="2">
        <f t="shared" si="29"/>
        <v>4672746</v>
      </c>
      <c r="Q23" s="2">
        <f t="shared" si="12"/>
        <v>21286954</v>
      </c>
      <c r="R23" s="32">
        <f t="shared" si="13"/>
        <v>0.25024902911609154</v>
      </c>
      <c r="S23" s="2">
        <f t="shared" si="14"/>
        <v>5327039.5713389013</v>
      </c>
      <c r="T23" s="11">
        <f t="shared" si="25"/>
        <v>9498930.3582635969</v>
      </c>
      <c r="W23" s="1">
        <f t="shared" si="30"/>
        <v>0</v>
      </c>
      <c r="Y23" s="35">
        <f t="shared" si="5"/>
        <v>21286954</v>
      </c>
      <c r="Z23" s="41">
        <f t="shared" si="15"/>
        <v>193165172</v>
      </c>
      <c r="AA23" s="44">
        <f t="shared" si="16"/>
        <v>0.29586391632159825</v>
      </c>
      <c r="AB23" s="32">
        <f t="shared" si="17"/>
        <v>0.25024902911609154</v>
      </c>
      <c r="AC23" s="45">
        <f t="shared" si="18"/>
        <v>0.21199374015031147</v>
      </c>
      <c r="AD23" s="35">
        <f t="shared" si="6"/>
        <v>6298041.5769977113</v>
      </c>
      <c r="AE23" s="36">
        <f t="shared" si="19"/>
        <v>24127320.328604095</v>
      </c>
      <c r="AF23" s="5">
        <f t="shared" si="7"/>
        <v>5327039.5713389013</v>
      </c>
      <c r="AG23" s="36">
        <f t="shared" si="20"/>
        <v>9498930.3582635969</v>
      </c>
      <c r="AH23" s="35">
        <f t="shared" si="8"/>
        <v>4512700.9948676331</v>
      </c>
      <c r="AI23" s="36">
        <f t="shared" si="21"/>
        <v>-3619411.054084938</v>
      </c>
    </row>
    <row r="24" spans="1:35" x14ac:dyDescent="0.2">
      <c r="A24" s="10">
        <f t="shared" si="22"/>
        <v>19</v>
      </c>
      <c r="B24" s="114">
        <v>1428.57</v>
      </c>
      <c r="C24" s="13">
        <f t="shared" si="26"/>
        <v>11142846</v>
      </c>
      <c r="D24" s="16">
        <f t="shared" si="23"/>
        <v>18.597999999999999</v>
      </c>
      <c r="E24" s="14">
        <f t="shared" si="31"/>
        <v>19.3</v>
      </c>
      <c r="F24" s="115">
        <v>25</v>
      </c>
      <c r="G24" s="4">
        <f t="shared" si="32"/>
        <v>7800</v>
      </c>
      <c r="H24" s="95">
        <v>168</v>
      </c>
      <c r="I24" s="6">
        <f t="shared" si="27"/>
        <v>32760000</v>
      </c>
      <c r="J24" s="5">
        <v>0</v>
      </c>
      <c r="K24" s="98">
        <f t="shared" si="28"/>
        <v>5258000</v>
      </c>
      <c r="L24" s="124">
        <f t="shared" si="3"/>
        <v>1392300</v>
      </c>
      <c r="M24" s="2">
        <f t="shared" si="24"/>
        <v>150000</v>
      </c>
      <c r="N24" s="9">
        <f t="shared" si="10"/>
        <v>6800300</v>
      </c>
      <c r="O24" s="12">
        <f t="shared" si="11"/>
        <v>25959700</v>
      </c>
      <c r="P24" s="2">
        <f t="shared" si="29"/>
        <v>4672746</v>
      </c>
      <c r="Q24" s="2">
        <f t="shared" si="12"/>
        <v>21286954</v>
      </c>
      <c r="R24" s="32">
        <f t="shared" si="13"/>
        <v>0.23171206399638106</v>
      </c>
      <c r="S24" s="2">
        <f t="shared" si="14"/>
        <v>4932444.0475360202</v>
      </c>
      <c r="T24" s="11">
        <f t="shared" si="25"/>
        <v>14431374.405799616</v>
      </c>
      <c r="W24" s="1">
        <f t="shared" si="30"/>
        <v>0</v>
      </c>
      <c r="Y24" s="35">
        <f t="shared" si="5"/>
        <v>21286954</v>
      </c>
      <c r="Z24" s="41">
        <f t="shared" si="15"/>
        <v>214452126</v>
      </c>
      <c r="AA24" s="44">
        <f t="shared" si="16"/>
        <v>0.27650833301083949</v>
      </c>
      <c r="AB24" s="32">
        <f t="shared" si="17"/>
        <v>0.23171206399638106</v>
      </c>
      <c r="AC24" s="45">
        <f t="shared" si="18"/>
        <v>0.19448966986267105</v>
      </c>
      <c r="AD24" s="35">
        <f t="shared" si="6"/>
        <v>5886020.1654184218</v>
      </c>
      <c r="AE24" s="36">
        <f t="shared" si="19"/>
        <v>30013340.494022518</v>
      </c>
      <c r="AF24" s="5">
        <f t="shared" si="7"/>
        <v>4932444.0475360202</v>
      </c>
      <c r="AG24" s="36">
        <f t="shared" si="20"/>
        <v>14431374.405799616</v>
      </c>
      <c r="AH24" s="35">
        <f t="shared" si="8"/>
        <v>4140092.6558418651</v>
      </c>
      <c r="AI24" s="36">
        <f t="shared" si="21"/>
        <v>520681.60175692709</v>
      </c>
    </row>
    <row r="25" spans="1:35" x14ac:dyDescent="0.2">
      <c r="A25" s="10">
        <f t="shared" si="22"/>
        <v>20</v>
      </c>
      <c r="B25" s="114">
        <v>1428.57</v>
      </c>
      <c r="C25" s="13">
        <f t="shared" si="26"/>
        <v>11142846</v>
      </c>
      <c r="D25" s="16">
        <f t="shared" si="23"/>
        <v>18.597999999999999</v>
      </c>
      <c r="E25" s="14">
        <f t="shared" si="31"/>
        <v>19.3</v>
      </c>
      <c r="F25" s="115">
        <v>25</v>
      </c>
      <c r="G25" s="4">
        <f t="shared" si="32"/>
        <v>7800</v>
      </c>
      <c r="H25" s="95">
        <v>168</v>
      </c>
      <c r="I25" s="6">
        <f t="shared" si="27"/>
        <v>32760000</v>
      </c>
      <c r="J25" s="5">
        <v>0</v>
      </c>
      <c r="K25" s="98">
        <f t="shared" si="28"/>
        <v>5258000</v>
      </c>
      <c r="L25" s="124">
        <f t="shared" si="3"/>
        <v>1392300</v>
      </c>
      <c r="M25" s="2">
        <f t="shared" si="24"/>
        <v>150000</v>
      </c>
      <c r="N25" s="9">
        <f t="shared" si="10"/>
        <v>6800300</v>
      </c>
      <c r="O25" s="12">
        <f t="shared" si="11"/>
        <v>25959700</v>
      </c>
      <c r="P25" s="2">
        <f t="shared" si="29"/>
        <v>4672746</v>
      </c>
      <c r="Q25" s="2">
        <f t="shared" si="12"/>
        <v>21286954</v>
      </c>
      <c r="R25" s="32">
        <f t="shared" si="13"/>
        <v>0.21454820740405653</v>
      </c>
      <c r="S25" s="2">
        <f>R25*Q25</f>
        <v>4567077.8217926109</v>
      </c>
      <c r="T25" s="11">
        <f t="shared" si="25"/>
        <v>18998452.227592226</v>
      </c>
      <c r="W25" s="1">
        <f t="shared" si="30"/>
        <v>0</v>
      </c>
      <c r="Y25" s="35">
        <f t="shared" si="5"/>
        <v>21286954</v>
      </c>
      <c r="Z25" s="41">
        <f t="shared" si="15"/>
        <v>235739080</v>
      </c>
      <c r="AA25" s="44">
        <f t="shared" si="16"/>
        <v>0.2584190028138687</v>
      </c>
      <c r="AB25" s="32">
        <f t="shared" si="17"/>
        <v>0.21454820740405653</v>
      </c>
      <c r="AC25" s="45">
        <f t="shared" si="18"/>
        <v>0.17843088978226704</v>
      </c>
      <c r="AD25" s="35">
        <f t="shared" si="6"/>
        <v>5500953.4256246937</v>
      </c>
      <c r="AE25" s="36">
        <f t="shared" si="19"/>
        <v>35514293.919647209</v>
      </c>
      <c r="AF25" s="5">
        <f t="shared" si="7"/>
        <v>4567077.8217926109</v>
      </c>
      <c r="AG25" s="36">
        <f t="shared" si="20"/>
        <v>18998452.227592226</v>
      </c>
      <c r="AH25" s="35">
        <f t="shared" si="8"/>
        <v>3798250.1429741886</v>
      </c>
      <c r="AI25" s="36">
        <f t="shared" si="21"/>
        <v>4318931.7447311152</v>
      </c>
    </row>
    <row r="26" spans="1:35" x14ac:dyDescent="0.2">
      <c r="A26" s="10">
        <f t="shared" si="22"/>
        <v>21</v>
      </c>
      <c r="B26" s="114">
        <v>1428.57</v>
      </c>
      <c r="C26" s="13">
        <f t="shared" si="26"/>
        <v>11142846</v>
      </c>
      <c r="D26" s="16">
        <f t="shared" si="23"/>
        <v>18.597999999999999</v>
      </c>
      <c r="E26" s="14">
        <f t="shared" si="31"/>
        <v>19.3</v>
      </c>
      <c r="F26" s="115">
        <v>25</v>
      </c>
      <c r="G26" s="4">
        <f t="shared" si="32"/>
        <v>7800</v>
      </c>
      <c r="H26" s="95">
        <v>168</v>
      </c>
      <c r="I26" s="6">
        <f t="shared" si="27"/>
        <v>32760000</v>
      </c>
      <c r="J26" s="17">
        <v>0</v>
      </c>
      <c r="K26" s="98">
        <f t="shared" si="28"/>
        <v>5258000</v>
      </c>
      <c r="L26" s="124">
        <f t="shared" si="3"/>
        <v>1392300</v>
      </c>
      <c r="M26" s="2">
        <f t="shared" si="24"/>
        <v>150000</v>
      </c>
      <c r="N26" s="9">
        <f>SUM(J26:M26)</f>
        <v>6800300</v>
      </c>
      <c r="O26" s="12">
        <f t="shared" si="11"/>
        <v>25959700</v>
      </c>
      <c r="P26" s="2">
        <f t="shared" si="29"/>
        <v>4672746</v>
      </c>
      <c r="Q26" s="2">
        <f t="shared" si="12"/>
        <v>21286954</v>
      </c>
      <c r="R26" s="32">
        <f t="shared" si="13"/>
        <v>0.19865574759634863</v>
      </c>
      <c r="S26" s="2">
        <f t="shared" si="14"/>
        <v>4228775.7609190838</v>
      </c>
      <c r="T26" s="11">
        <f t="shared" si="25"/>
        <v>23227227.988511309</v>
      </c>
      <c r="W26" s="1">
        <f t="shared" si="30"/>
        <v>0</v>
      </c>
      <c r="Y26" s="35">
        <f t="shared" si="5"/>
        <v>21286954</v>
      </c>
      <c r="Z26" s="41">
        <f t="shared" si="15"/>
        <v>257026034</v>
      </c>
      <c r="AA26" s="44">
        <f t="shared" si="16"/>
        <v>0.24151308674193336</v>
      </c>
      <c r="AB26" s="32">
        <f t="shared" si="17"/>
        <v>0.19865574759634863</v>
      </c>
      <c r="AC26" s="45">
        <f t="shared" si="18"/>
        <v>0.16369806402042844</v>
      </c>
      <c r="AD26" s="35">
        <f t="shared" si="6"/>
        <v>5141077.9678735454</v>
      </c>
      <c r="AE26" s="36">
        <f t="shared" si="19"/>
        <v>40655371.887520753</v>
      </c>
      <c r="AF26" s="5">
        <f t="shared" si="7"/>
        <v>4228775.7609190838</v>
      </c>
      <c r="AG26" s="36">
        <f t="shared" si="20"/>
        <v>23227227.988511309</v>
      </c>
      <c r="AH26" s="35">
        <f t="shared" si="8"/>
        <v>3484633.1586919152</v>
      </c>
      <c r="AI26" s="36">
        <f t="shared" si="21"/>
        <v>7803564.9034230299</v>
      </c>
    </row>
    <row r="27" spans="1:35" x14ac:dyDescent="0.2">
      <c r="A27" s="10">
        <f t="shared" si="22"/>
        <v>22</v>
      </c>
      <c r="B27" s="114">
        <v>1428.57</v>
      </c>
      <c r="C27" s="13">
        <f t="shared" si="26"/>
        <v>11142846</v>
      </c>
      <c r="D27" s="16">
        <f t="shared" si="23"/>
        <v>18.597999999999999</v>
      </c>
      <c r="E27" s="14">
        <f t="shared" si="31"/>
        <v>19.3</v>
      </c>
      <c r="F27" s="115">
        <v>25</v>
      </c>
      <c r="G27" s="4">
        <f t="shared" si="32"/>
        <v>7800</v>
      </c>
      <c r="H27" s="95">
        <v>168</v>
      </c>
      <c r="I27" s="6">
        <f t="shared" si="27"/>
        <v>32760000</v>
      </c>
      <c r="J27" s="17">
        <v>0</v>
      </c>
      <c r="K27" s="98">
        <f t="shared" si="28"/>
        <v>5258000</v>
      </c>
      <c r="L27" s="124">
        <f t="shared" si="3"/>
        <v>1392300</v>
      </c>
      <c r="M27" s="2">
        <f t="shared" si="24"/>
        <v>150000</v>
      </c>
      <c r="N27" s="9">
        <f t="shared" si="10"/>
        <v>6800300</v>
      </c>
      <c r="O27" s="12">
        <f t="shared" si="11"/>
        <v>25959700</v>
      </c>
      <c r="P27" s="2">
        <f t="shared" si="29"/>
        <v>4672746</v>
      </c>
      <c r="Q27" s="2">
        <f t="shared" si="12"/>
        <v>21286954</v>
      </c>
      <c r="R27" s="32">
        <f t="shared" si="13"/>
        <v>0.18394050703365611</v>
      </c>
      <c r="S27" s="2">
        <f t="shared" si="14"/>
        <v>3915533.111962114</v>
      </c>
      <c r="T27" s="11">
        <f t="shared" si="25"/>
        <v>27142761.100473423</v>
      </c>
      <c r="W27" s="1">
        <f t="shared" si="30"/>
        <v>0</v>
      </c>
      <c r="Y27" s="35">
        <f t="shared" si="5"/>
        <v>21286954</v>
      </c>
      <c r="Z27" s="41">
        <f t="shared" si="15"/>
        <v>278312988</v>
      </c>
      <c r="AA27" s="44">
        <f t="shared" si="16"/>
        <v>0.22571316517937698</v>
      </c>
      <c r="AB27" s="32">
        <f t="shared" si="17"/>
        <v>0.18394050703365611</v>
      </c>
      <c r="AC27" s="45">
        <f t="shared" si="18"/>
        <v>0.15018171011048481</v>
      </c>
      <c r="AD27" s="35">
        <f t="shared" si="6"/>
        <v>4804745.7643677993</v>
      </c>
      <c r="AE27" s="36">
        <f t="shared" si="19"/>
        <v>45460117.651888549</v>
      </c>
      <c r="AF27" s="5">
        <f t="shared" si="7"/>
        <v>3915533.111962114</v>
      </c>
      <c r="AG27" s="36">
        <f t="shared" si="20"/>
        <v>27142761.100473423</v>
      </c>
      <c r="AH27" s="35">
        <f t="shared" si="8"/>
        <v>3196911.154763225</v>
      </c>
      <c r="AI27" s="36">
        <f t="shared" si="21"/>
        <v>11000476.058186255</v>
      </c>
    </row>
    <row r="28" spans="1:35" x14ac:dyDescent="0.2">
      <c r="A28" s="10">
        <f t="shared" si="22"/>
        <v>23</v>
      </c>
      <c r="B28" s="114">
        <v>1428.57</v>
      </c>
      <c r="C28" s="13">
        <f t="shared" si="26"/>
        <v>11142846</v>
      </c>
      <c r="D28" s="16">
        <f t="shared" si="23"/>
        <v>18.597999999999999</v>
      </c>
      <c r="E28" s="14">
        <f t="shared" si="31"/>
        <v>19.3</v>
      </c>
      <c r="F28" s="115">
        <v>25</v>
      </c>
      <c r="G28" s="4">
        <f t="shared" si="32"/>
        <v>7800</v>
      </c>
      <c r="H28" s="95">
        <v>168</v>
      </c>
      <c r="I28" s="6">
        <f t="shared" si="27"/>
        <v>32760000</v>
      </c>
      <c r="J28" s="17">
        <v>0</v>
      </c>
      <c r="K28" s="98">
        <f t="shared" si="28"/>
        <v>5258000</v>
      </c>
      <c r="L28" s="124">
        <f t="shared" si="3"/>
        <v>1392300</v>
      </c>
      <c r="M28" s="2">
        <f t="shared" si="24"/>
        <v>150000</v>
      </c>
      <c r="N28" s="9">
        <f t="shared" si="10"/>
        <v>6800300</v>
      </c>
      <c r="O28" s="12">
        <f t="shared" si="11"/>
        <v>25959700</v>
      </c>
      <c r="P28" s="2">
        <f t="shared" si="29"/>
        <v>4672746</v>
      </c>
      <c r="Q28" s="2">
        <f t="shared" si="12"/>
        <v>21286954</v>
      </c>
      <c r="R28" s="32">
        <f t="shared" si="13"/>
        <v>0.17031528429042234</v>
      </c>
      <c r="S28" s="2">
        <f t="shared" si="14"/>
        <v>3625493.6221871427</v>
      </c>
      <c r="T28" s="11">
        <f t="shared" si="25"/>
        <v>30768254.722660564</v>
      </c>
      <c r="W28" s="1">
        <f t="shared" si="30"/>
        <v>0</v>
      </c>
      <c r="Y28" s="35">
        <f t="shared" si="5"/>
        <v>21286954</v>
      </c>
      <c r="Z28" s="41">
        <f t="shared" si="15"/>
        <v>299599942</v>
      </c>
      <c r="AA28" s="44">
        <f t="shared" si="16"/>
        <v>0.21094688334521211</v>
      </c>
      <c r="AB28" s="32">
        <f t="shared" si="17"/>
        <v>0.17031528429042234</v>
      </c>
      <c r="AC28" s="45">
        <f t="shared" si="18"/>
        <v>0.13778138542246313</v>
      </c>
      <c r="AD28" s="35">
        <f t="shared" si="6"/>
        <v>4490416.6022128966</v>
      </c>
      <c r="AE28" s="36">
        <f t="shared" si="19"/>
        <v>49950534.254101448</v>
      </c>
      <c r="AF28" s="5">
        <f t="shared" si="7"/>
        <v>3625493.6221871427</v>
      </c>
      <c r="AG28" s="36">
        <f t="shared" si="20"/>
        <v>30768254.722660564</v>
      </c>
      <c r="AH28" s="35">
        <f t="shared" si="8"/>
        <v>2932946.0135442433</v>
      </c>
      <c r="AI28" s="36">
        <f t="shared" si="21"/>
        <v>13933422.071730498</v>
      </c>
    </row>
    <row r="29" spans="1:35" x14ac:dyDescent="0.2">
      <c r="A29" s="10">
        <f t="shared" si="22"/>
        <v>24</v>
      </c>
      <c r="B29" s="114">
        <v>1428.57</v>
      </c>
      <c r="C29" s="13">
        <f t="shared" si="26"/>
        <v>11142846</v>
      </c>
      <c r="D29" s="16">
        <f t="shared" si="23"/>
        <v>18.597999999999999</v>
      </c>
      <c r="E29" s="14">
        <f t="shared" si="31"/>
        <v>19.3</v>
      </c>
      <c r="F29" s="115">
        <v>25</v>
      </c>
      <c r="G29" s="4">
        <f t="shared" si="32"/>
        <v>7800</v>
      </c>
      <c r="H29" s="95">
        <v>168</v>
      </c>
      <c r="I29" s="6">
        <f t="shared" si="27"/>
        <v>32760000</v>
      </c>
      <c r="J29" s="17">
        <v>0</v>
      </c>
      <c r="K29" s="98">
        <f t="shared" si="28"/>
        <v>5258000</v>
      </c>
      <c r="L29" s="124">
        <f t="shared" si="3"/>
        <v>1392300</v>
      </c>
      <c r="M29" s="2">
        <f t="shared" si="24"/>
        <v>150000</v>
      </c>
      <c r="N29" s="9">
        <f t="shared" si="10"/>
        <v>6800300</v>
      </c>
      <c r="O29" s="12">
        <f t="shared" si="11"/>
        <v>25959700</v>
      </c>
      <c r="P29" s="2">
        <f t="shared" si="29"/>
        <v>4672746</v>
      </c>
      <c r="Q29" s="2">
        <f t="shared" si="12"/>
        <v>21286954</v>
      </c>
      <c r="R29" s="32">
        <f t="shared" si="13"/>
        <v>0.1576993373059466</v>
      </c>
      <c r="S29" s="2">
        <f t="shared" si="14"/>
        <v>3356938.5390621689</v>
      </c>
      <c r="T29" s="11">
        <f t="shared" si="25"/>
        <v>34125193.261722736</v>
      </c>
      <c r="W29" s="1">
        <f t="shared" si="30"/>
        <v>0</v>
      </c>
      <c r="Y29" s="35">
        <f t="shared" si="5"/>
        <v>21286954</v>
      </c>
      <c r="Z29" s="41">
        <f t="shared" si="15"/>
        <v>320886896</v>
      </c>
      <c r="AA29" s="44">
        <f t="shared" si="16"/>
        <v>0.19714661994879637</v>
      </c>
      <c r="AB29" s="32">
        <f t="shared" si="17"/>
        <v>0.1576993373059466</v>
      </c>
      <c r="AC29" s="45">
        <f t="shared" si="18"/>
        <v>0.12640494075455333</v>
      </c>
      <c r="AD29" s="35">
        <f t="shared" si="6"/>
        <v>4196651.0301055107</v>
      </c>
      <c r="AE29" s="36">
        <f t="shared" si="19"/>
        <v>54147185.284206957</v>
      </c>
      <c r="AF29" s="5">
        <f t="shared" si="7"/>
        <v>3356938.5390621689</v>
      </c>
      <c r="AG29" s="36">
        <f t="shared" si="20"/>
        <v>34125193.261722736</v>
      </c>
      <c r="AH29" s="35">
        <f t="shared" si="8"/>
        <v>2690776.1592149022</v>
      </c>
      <c r="AI29" s="36">
        <f t="shared" si="21"/>
        <v>16624198.230945401</v>
      </c>
    </row>
    <row r="30" spans="1:35" ht="16" thickBot="1" x14ac:dyDescent="0.25">
      <c r="A30" s="58">
        <f t="shared" si="22"/>
        <v>25</v>
      </c>
      <c r="B30" s="114">
        <v>1428.57</v>
      </c>
      <c r="C30" s="59">
        <f t="shared" si="26"/>
        <v>11142846</v>
      </c>
      <c r="D30" s="60">
        <f t="shared" si="23"/>
        <v>18.597999999999999</v>
      </c>
      <c r="E30" s="61">
        <f>+E29</f>
        <v>19.3</v>
      </c>
      <c r="F30" s="115">
        <v>25</v>
      </c>
      <c r="G30" s="62">
        <f t="shared" si="32"/>
        <v>7800</v>
      </c>
      <c r="H30" s="95">
        <v>168</v>
      </c>
      <c r="I30" s="6">
        <f t="shared" si="27"/>
        <v>32760000</v>
      </c>
      <c r="J30" s="116">
        <f>500000*6</f>
        <v>3000000</v>
      </c>
      <c r="K30" s="98">
        <f t="shared" si="28"/>
        <v>5258000</v>
      </c>
      <c r="L30" s="124">
        <f t="shared" si="3"/>
        <v>1392300</v>
      </c>
      <c r="M30" s="52">
        <f t="shared" si="24"/>
        <v>150000</v>
      </c>
      <c r="N30" s="63">
        <f>SUM(J30:M30)</f>
        <v>9800300</v>
      </c>
      <c r="O30" s="46">
        <f t="shared" si="11"/>
        <v>22959700</v>
      </c>
      <c r="P30" s="52">
        <f t="shared" si="29"/>
        <v>4132746</v>
      </c>
      <c r="Q30" s="52">
        <f t="shared" si="12"/>
        <v>18826954</v>
      </c>
      <c r="R30" s="49">
        <f t="shared" si="13"/>
        <v>0.1460179049129135</v>
      </c>
      <c r="S30" s="52">
        <f t="shared" si="14"/>
        <v>2749072.3789717965</v>
      </c>
      <c r="T30" s="64">
        <f t="shared" si="25"/>
        <v>36874265.640694529</v>
      </c>
      <c r="W30" s="1">
        <f t="shared" si="30"/>
        <v>0</v>
      </c>
      <c r="Y30" s="46">
        <f t="shared" si="5"/>
        <v>18826954</v>
      </c>
      <c r="Z30" s="47">
        <f t="shared" si="15"/>
        <v>339713850</v>
      </c>
      <c r="AA30" s="48">
        <f t="shared" si="16"/>
        <v>0.18424917752223957</v>
      </c>
      <c r="AB30" s="49">
        <f t="shared" si="17"/>
        <v>0.1460179049129135</v>
      </c>
      <c r="AC30" s="50">
        <f t="shared" si="18"/>
        <v>0.11596783555463605</v>
      </c>
      <c r="AD30" s="46">
        <f t="shared" si="6"/>
        <v>3468850.7897490384</v>
      </c>
      <c r="AE30" s="51">
        <f t="shared" si="19"/>
        <v>57616036.073955998</v>
      </c>
      <c r="AF30" s="17">
        <f t="shared" si="7"/>
        <v>2749072.3789717965</v>
      </c>
      <c r="AG30" s="51">
        <f t="shared" si="20"/>
        <v>36874265.640694529</v>
      </c>
      <c r="AH30" s="46">
        <f t="shared" si="8"/>
        <v>2183321.1054666974</v>
      </c>
      <c r="AI30" s="51">
        <f t="shared" si="21"/>
        <v>18807519.336412098</v>
      </c>
    </row>
    <row r="31" spans="1:35" ht="16" thickBot="1" x14ac:dyDescent="0.25">
      <c r="A31" s="65" t="s">
        <v>2</v>
      </c>
      <c r="B31" s="37">
        <f>SUM(B6:B30)</f>
        <v>35714.25</v>
      </c>
      <c r="C31" s="37">
        <f t="shared" ref="C31:H31" si="33">SUM(C6:C30)</f>
        <v>278571150</v>
      </c>
      <c r="D31" s="37">
        <f t="shared" si="33"/>
        <v>409.15600000000018</v>
      </c>
      <c r="E31" s="37">
        <f t="shared" si="33"/>
        <v>424.60000000000014</v>
      </c>
      <c r="F31" s="37">
        <f t="shared" si="33"/>
        <v>625</v>
      </c>
      <c r="G31" s="37">
        <f t="shared" si="33"/>
        <v>195000</v>
      </c>
      <c r="H31" s="37">
        <f t="shared" si="33"/>
        <v>4200</v>
      </c>
      <c r="I31" s="69">
        <f>SUM(I6:I30)</f>
        <v>819000000</v>
      </c>
      <c r="J31" s="57">
        <f>SUM(J5:J30)</f>
        <v>193000000</v>
      </c>
      <c r="K31" s="55">
        <f>SUM(K6:K30)</f>
        <v>131450000</v>
      </c>
      <c r="L31" s="55">
        <f>SUM(L6:L25)</f>
        <v>27846000</v>
      </c>
      <c r="M31" s="55">
        <f t="shared" ref="M31" si="34">SUM(M6:M30)</f>
        <v>3750000</v>
      </c>
      <c r="N31" s="70">
        <f>SUM(N6:N30)</f>
        <v>173007500</v>
      </c>
      <c r="O31" s="53">
        <f>SUM(O5:O30)</f>
        <v>455992500</v>
      </c>
      <c r="P31" s="55">
        <f>SUM(P5:P30)</f>
        <v>116278650</v>
      </c>
      <c r="Q31" s="55">
        <f>SUM(Q5:Q30)</f>
        <v>339713850</v>
      </c>
      <c r="R31" s="55"/>
      <c r="S31" s="55">
        <f t="shared" ref="S31" si="35">SUM(S5:S30)</f>
        <v>36874265.640694529</v>
      </c>
      <c r="T31" s="71"/>
      <c r="Y31" s="53">
        <f>SUM(Y5:Y30)</f>
        <v>339713850</v>
      </c>
      <c r="Z31" s="54"/>
      <c r="AA31" s="53"/>
      <c r="AB31" s="55"/>
      <c r="AC31" s="56"/>
      <c r="AD31" s="53">
        <f>SUM(AD5:AD30)</f>
        <v>57616036.073955998</v>
      </c>
      <c r="AE31" s="56"/>
      <c r="AF31" s="53">
        <f>SUM(AF5:AF30)</f>
        <v>36874265.640694529</v>
      </c>
      <c r="AG31" s="54"/>
      <c r="AH31" s="53">
        <f>SUM(AH5:AH30)</f>
        <v>18807519.336412098</v>
      </c>
      <c r="AI31" s="56"/>
    </row>
    <row r="32" spans="1:35" x14ac:dyDescent="0.2">
      <c r="S32" s="1"/>
    </row>
    <row r="33" spans="10:34" x14ac:dyDescent="0.2">
      <c r="J33" s="20" t="s">
        <v>1</v>
      </c>
      <c r="K33" s="101">
        <f>S31</f>
        <v>36874265.640694529</v>
      </c>
      <c r="N33" s="1"/>
      <c r="O33" s="1"/>
      <c r="R33" s="132" t="s">
        <v>21</v>
      </c>
      <c r="S33" s="132"/>
      <c r="T33">
        <v>0.08</v>
      </c>
      <c r="AA33" s="33">
        <v>7.0000000000000007E-2</v>
      </c>
      <c r="AB33" s="33">
        <v>0.08</v>
      </c>
      <c r="AC33" s="33">
        <v>0.09</v>
      </c>
    </row>
    <row r="34" spans="10:34" x14ac:dyDescent="0.2">
      <c r="J34" s="20" t="s">
        <v>0</v>
      </c>
      <c r="K34" s="19">
        <f>IRR(Q5:Q30)</f>
        <v>0.10204995299003095</v>
      </c>
    </row>
    <row r="35" spans="10:34" x14ac:dyDescent="0.2">
      <c r="AC35" s="20" t="s">
        <v>1</v>
      </c>
      <c r="AD35" s="18">
        <f>AD31</f>
        <v>57616036.073955998</v>
      </c>
      <c r="AF35" s="18">
        <f>AF31</f>
        <v>36874265.640694529</v>
      </c>
      <c r="AH35" s="18">
        <f>AH31</f>
        <v>18807519.336412098</v>
      </c>
    </row>
    <row r="36" spans="10:34" x14ac:dyDescent="0.2">
      <c r="AC36" s="20" t="s">
        <v>0</v>
      </c>
      <c r="AD36" s="19">
        <f>IRR(Y5:Y30)</f>
        <v>0.10204995299003095</v>
      </c>
      <c r="AF36" s="19">
        <f>IRR(Y5:Y30)</f>
        <v>0.10204995299003095</v>
      </c>
      <c r="AH36" s="19">
        <f>IRR(Y5:Y30)</f>
        <v>0.10204995299003095</v>
      </c>
    </row>
    <row r="37" spans="10:34" x14ac:dyDescent="0.2">
      <c r="J37" s="1"/>
    </row>
    <row r="60" spans="12:12" x14ac:dyDescent="0.2">
      <c r="L60" s="1"/>
    </row>
  </sheetData>
  <mergeCells count="22">
    <mergeCell ref="AH3:AI3"/>
    <mergeCell ref="R33:S33"/>
    <mergeCell ref="A1:I1"/>
    <mergeCell ref="A2:I2"/>
    <mergeCell ref="Z3:Z4"/>
    <mergeCell ref="AA3:AA4"/>
    <mergeCell ref="AB3:AB4"/>
    <mergeCell ref="AC3:AC4"/>
    <mergeCell ref="AD3:AE3"/>
    <mergeCell ref="AF3:AG3"/>
    <mergeCell ref="P3:P4"/>
    <mergeCell ref="Q3:Q4"/>
    <mergeCell ref="R3:R4"/>
    <mergeCell ref="S3:S4"/>
    <mergeCell ref="T3:T4"/>
    <mergeCell ref="Y3:Y4"/>
    <mergeCell ref="O3:O4"/>
    <mergeCell ref="A3:A4"/>
    <mergeCell ref="B3:C3"/>
    <mergeCell ref="I3:I4"/>
    <mergeCell ref="J3:M3"/>
    <mergeCell ref="N3:N4"/>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g o G u i d   x m l n s : x s i = " h t t p : / / w w w . w 3 . o r g / 2 0 0 1 / X M L S c h e m a - i n s t a n c e "   x m l n s : x s d = " h t t p : / / w w w . w 3 . o r g / 2 0 0 1 / X M L S c h e m a "   x m l n s = " h t t p : / / w w w . b o o z a l l e n . c o m / a r g o / g u i d " > 4 d 3 0 a 8 9 8 - 0 9 8 8 - 4 e c 4 - 9 1 5 a - 4 8 b 9 3 a c 2 a f 5 0 < / A r g o G u i d > 
</file>

<file path=customXml/itemProps1.xml><?xml version="1.0" encoding="utf-8"?>
<ds:datastoreItem xmlns:ds="http://schemas.openxmlformats.org/officeDocument/2006/customXml" ds:itemID="{CEC3602C-75B2-425E-8CE2-AC64F89CC737}">
  <ds:schemaRefs>
    <ds:schemaRef ds:uri="http://www.w3.org/2001/XMLSchema"/>
    <ds:schemaRef ds:uri="http://www.boozallen.com/argo/gui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Economic flow example</vt:lpstr>
      <vt:lpstr>Costs</vt:lpstr>
      <vt:lpstr>Economics - Team 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 710</dc:creator>
  <cp:lastModifiedBy>Vegard Hatleli</cp:lastModifiedBy>
  <dcterms:created xsi:type="dcterms:W3CDTF">2018-02-17T09:46:19Z</dcterms:created>
  <dcterms:modified xsi:type="dcterms:W3CDTF">2024-12-06T18:23:43Z</dcterms:modified>
</cp:coreProperties>
</file>