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95" windowHeight="130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536" i="1"/>
  <c r="G484"/>
  <c r="G483"/>
  <c r="G405"/>
  <c r="G378"/>
  <c r="G377"/>
  <c r="E260"/>
  <c r="E261"/>
  <c r="E262"/>
  <c r="E263"/>
  <c r="G375"/>
  <c r="E632"/>
  <c r="E631"/>
  <c r="G482"/>
  <c r="G535"/>
  <c r="E259"/>
  <c r="E257"/>
  <c r="E258"/>
  <c r="Y137"/>
  <c r="X137"/>
  <c r="E630"/>
  <c r="G581"/>
  <c r="G373"/>
  <c r="E689"/>
  <c r="G403"/>
  <c r="G402"/>
  <c r="G404"/>
  <c r="G480"/>
  <c r="G649"/>
  <c r="G590"/>
  <c r="E256"/>
  <c r="E255"/>
  <c r="E254"/>
  <c r="E253"/>
  <c r="W137"/>
  <c r="G359"/>
  <c r="G358"/>
  <c r="G357"/>
  <c r="G356"/>
  <c r="G355"/>
  <c r="G354"/>
  <c r="G353"/>
  <c r="G352"/>
  <c r="G351"/>
  <c r="G349"/>
  <c r="G348"/>
  <c r="G347"/>
  <c r="G346"/>
  <c r="G345"/>
  <c r="G344"/>
  <c r="G342"/>
  <c r="G341"/>
  <c r="G340"/>
  <c r="G339"/>
  <c r="G338"/>
  <c r="G337"/>
  <c r="G336"/>
  <c r="G335"/>
  <c r="G334"/>
  <c r="G333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G360"/>
  <c r="I360"/>
  <c r="G361"/>
  <c r="I361"/>
  <c r="G362"/>
  <c r="I362"/>
  <c r="G363"/>
  <c r="I363"/>
  <c r="G364"/>
  <c r="I364"/>
  <c r="G365"/>
  <c r="I365"/>
  <c r="G366"/>
  <c r="I366"/>
  <c r="G367"/>
  <c r="I367"/>
  <c r="G368"/>
  <c r="I368"/>
  <c r="G369"/>
  <c r="I369"/>
  <c r="G370"/>
  <c r="I370"/>
  <c r="G371"/>
  <c r="I371"/>
  <c r="I372" s="1"/>
  <c r="I373" s="1"/>
  <c r="I374" s="1"/>
  <c r="I375" s="1"/>
  <c r="I376" s="1"/>
  <c r="I377" s="1"/>
  <c r="I378" s="1"/>
  <c r="I379" s="1"/>
  <c r="G580"/>
  <c r="G579"/>
  <c r="G578"/>
  <c r="G577"/>
  <c r="G433"/>
  <c r="I433"/>
  <c r="G434"/>
  <c r="I434"/>
  <c r="G435"/>
  <c r="I435"/>
  <c r="G436"/>
  <c r="I436"/>
  <c r="G437"/>
  <c r="I437"/>
  <c r="G438"/>
  <c r="I438"/>
  <c r="G439"/>
  <c r="I439"/>
  <c r="G440"/>
  <c r="I440"/>
  <c r="G441"/>
  <c r="I441"/>
  <c r="G442"/>
  <c r="I442"/>
  <c r="G443"/>
  <c r="I443"/>
  <c r="G444"/>
  <c r="I444"/>
  <c r="G445"/>
  <c r="I445"/>
  <c r="G446"/>
  <c r="I446"/>
  <c r="G447"/>
  <c r="I447"/>
  <c r="G448"/>
  <c r="I448"/>
  <c r="G449"/>
  <c r="I449"/>
  <c r="G450"/>
  <c r="I450"/>
  <c r="G451"/>
  <c r="I451"/>
  <c r="G452"/>
  <c r="I452"/>
  <c r="G453"/>
  <c r="I453"/>
  <c r="G454"/>
  <c r="I454"/>
  <c r="I455"/>
  <c r="I456"/>
  <c r="G457"/>
  <c r="I457"/>
  <c r="G458"/>
  <c r="I458"/>
  <c r="G459"/>
  <c r="I459"/>
  <c r="G460"/>
  <c r="I460"/>
  <c r="G461"/>
  <c r="I461"/>
  <c r="G462"/>
  <c r="I462"/>
  <c r="G463"/>
  <c r="I463"/>
  <c r="G464"/>
  <c r="I464"/>
  <c r="G465"/>
  <c r="I465"/>
  <c r="G466"/>
  <c r="I466"/>
  <c r="G467"/>
  <c r="I467"/>
  <c r="G468"/>
  <c r="I468"/>
  <c r="G469"/>
  <c r="I469"/>
  <c r="G470"/>
  <c r="I470"/>
  <c r="G471"/>
  <c r="I471"/>
  <c r="G472"/>
  <c r="I472"/>
  <c r="G473"/>
  <c r="I473"/>
  <c r="G474"/>
  <c r="I474"/>
  <c r="G475"/>
  <c r="I475"/>
  <c r="G476"/>
  <c r="I476"/>
  <c r="G477"/>
  <c r="I477"/>
  <c r="G478"/>
  <c r="I478"/>
  <c r="G479"/>
  <c r="I479"/>
  <c r="I480" s="1"/>
  <c r="I481" s="1"/>
  <c r="I482" s="1"/>
  <c r="I483" s="1"/>
  <c r="I484" s="1"/>
  <c r="I485" s="1"/>
  <c r="E248"/>
  <c r="E249"/>
  <c r="E250"/>
  <c r="E251"/>
  <c r="E252"/>
  <c r="E247"/>
  <c r="E38"/>
  <c r="F38" s="1"/>
  <c r="E39"/>
  <c r="E40"/>
  <c r="E41"/>
  <c r="E42"/>
  <c r="E43"/>
  <c r="E44"/>
  <c r="E45"/>
  <c r="E46"/>
  <c r="E47"/>
  <c r="E48"/>
  <c r="E49"/>
  <c r="E50"/>
  <c r="E51"/>
  <c r="E52"/>
  <c r="E53"/>
  <c r="C54"/>
  <c r="E57"/>
  <c r="E58"/>
  <c r="E59"/>
  <c r="E60"/>
  <c r="E61"/>
  <c r="C62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C97"/>
  <c r="E99"/>
  <c r="E100"/>
  <c r="E101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5"/>
  <c r="E126"/>
  <c r="E127"/>
  <c r="E128"/>
  <c r="E129"/>
  <c r="E130"/>
  <c r="E131"/>
  <c r="E132"/>
  <c r="E133"/>
  <c r="E134"/>
  <c r="E135"/>
  <c r="E136"/>
  <c r="M137"/>
  <c r="N137"/>
  <c r="O137"/>
  <c r="R137"/>
  <c r="S137"/>
  <c r="T137"/>
  <c r="U137"/>
  <c r="V137"/>
  <c r="E139"/>
  <c r="E140"/>
  <c r="E141"/>
  <c r="E142"/>
  <c r="E143"/>
  <c r="E144"/>
  <c r="E145"/>
  <c r="E146"/>
  <c r="E147"/>
  <c r="E148"/>
  <c r="E149"/>
  <c r="E150"/>
  <c r="E151"/>
  <c r="E152"/>
  <c r="E153"/>
  <c r="E154"/>
  <c r="E156"/>
  <c r="E157"/>
  <c r="E158"/>
  <c r="E159"/>
  <c r="E160"/>
  <c r="E161"/>
  <c r="E162"/>
  <c r="E163"/>
  <c r="E165"/>
  <c r="E166"/>
  <c r="E168"/>
  <c r="E169"/>
  <c r="E170"/>
  <c r="E171"/>
  <c r="E172"/>
  <c r="E174"/>
  <c r="E175"/>
  <c r="E176"/>
  <c r="E177"/>
  <c r="E178"/>
  <c r="E179"/>
  <c r="E180"/>
  <c r="E181"/>
  <c r="E182"/>
  <c r="E183"/>
  <c r="E184"/>
  <c r="E185"/>
  <c r="E186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I271"/>
  <c r="I272"/>
  <c r="I273"/>
  <c r="I274"/>
  <c r="I275"/>
  <c r="I276"/>
  <c r="I277"/>
  <c r="I278"/>
  <c r="I279"/>
  <c r="G280"/>
  <c r="I280"/>
  <c r="G281"/>
  <c r="I281"/>
  <c r="I282"/>
  <c r="G283"/>
  <c r="I283"/>
  <c r="G284"/>
  <c r="I284"/>
  <c r="G285"/>
  <c r="I285"/>
  <c r="G286"/>
  <c r="I286"/>
  <c r="G287"/>
  <c r="I287"/>
  <c r="G288"/>
  <c r="I288"/>
  <c r="G289"/>
  <c r="I289"/>
  <c r="G290"/>
  <c r="I290"/>
  <c r="G291"/>
  <c r="I291"/>
  <c r="G292"/>
  <c r="I292"/>
  <c r="G293"/>
  <c r="I293"/>
  <c r="I294"/>
  <c r="G393"/>
  <c r="I393"/>
  <c r="G394"/>
  <c r="I394"/>
  <c r="G395"/>
  <c r="I395"/>
  <c r="I396"/>
  <c r="G397"/>
  <c r="I397"/>
  <c r="G398"/>
  <c r="I398"/>
  <c r="G399"/>
  <c r="I399"/>
  <c r="I400"/>
  <c r="I401"/>
  <c r="I402" s="1"/>
  <c r="I403" s="1"/>
  <c r="I404" s="1"/>
  <c r="I405" s="1"/>
  <c r="E413"/>
  <c r="F413"/>
  <c r="E414"/>
  <c r="F414"/>
  <c r="E415"/>
  <c r="F415"/>
  <c r="E416"/>
  <c r="F416"/>
  <c r="F417"/>
  <c r="E418"/>
  <c r="F418"/>
  <c r="E419"/>
  <c r="F419"/>
  <c r="E420"/>
  <c r="F420"/>
  <c r="E421"/>
  <c r="F421"/>
  <c r="E422"/>
  <c r="F422"/>
  <c r="E423"/>
  <c r="F423"/>
  <c r="F424"/>
  <c r="G511"/>
  <c r="G512"/>
  <c r="G531"/>
  <c r="I531" s="1"/>
  <c r="G532"/>
  <c r="G533"/>
  <c r="G571"/>
  <c r="I571" s="1"/>
  <c r="G572"/>
  <c r="G573"/>
  <c r="G574"/>
  <c r="G575"/>
  <c r="G576"/>
  <c r="G611"/>
  <c r="G612"/>
  <c r="G613"/>
  <c r="I572" l="1"/>
  <c r="I573" s="1"/>
  <c r="I574" s="1"/>
  <c r="I575" s="1"/>
  <c r="I576" s="1"/>
  <c r="I577" s="1"/>
  <c r="I578" s="1"/>
  <c r="I579" s="1"/>
  <c r="I580" s="1"/>
  <c r="I581" s="1"/>
  <c r="I532"/>
  <c r="I533" s="1"/>
  <c r="I534" s="1"/>
  <c r="I535" s="1"/>
  <c r="I536" s="1"/>
  <c r="F39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</calcChain>
</file>

<file path=xl/sharedStrings.xml><?xml version="1.0" encoding="utf-8"?>
<sst xmlns="http://schemas.openxmlformats.org/spreadsheetml/2006/main" count="1200" uniqueCount="563">
  <si>
    <t>Book #</t>
  </si>
  <si>
    <t xml:space="preserve"># of Obits </t>
  </si>
  <si>
    <t>$ or Credit</t>
  </si>
  <si>
    <t>$ earned</t>
  </si>
  <si>
    <t>$ Paid</t>
  </si>
  <si>
    <t>Credit PD</t>
  </si>
  <si>
    <t>Credit Ernd</t>
  </si>
  <si>
    <t>credit</t>
  </si>
  <si>
    <t>1906-1</t>
  </si>
  <si>
    <t>1906-2</t>
  </si>
  <si>
    <t>1906-3</t>
  </si>
  <si>
    <t>1906-4</t>
  </si>
  <si>
    <t>1906-5</t>
  </si>
  <si>
    <t>1906-6</t>
  </si>
  <si>
    <t>1906-7</t>
  </si>
  <si>
    <t>1906-8</t>
  </si>
  <si>
    <t>1906-9</t>
  </si>
  <si>
    <t>1906-10</t>
  </si>
  <si>
    <t>1906-11</t>
  </si>
  <si>
    <t>1906-12</t>
  </si>
  <si>
    <t>1906-13</t>
  </si>
  <si>
    <t>1906-14</t>
  </si>
  <si>
    <t>2007-4</t>
  </si>
  <si>
    <t>2007-5</t>
  </si>
  <si>
    <t>$</t>
  </si>
  <si>
    <t>Total</t>
  </si>
  <si>
    <t>1879-1</t>
  </si>
  <si>
    <t>1879-2</t>
  </si>
  <si>
    <t>1879-3</t>
  </si>
  <si>
    <t>1879-4</t>
  </si>
  <si>
    <t>1879-5</t>
  </si>
  <si>
    <t>1879-6</t>
  </si>
  <si>
    <t>1879-7</t>
  </si>
  <si>
    <t>Date</t>
  </si>
  <si>
    <t>Gave Judy Schultz the NP-SoD 1861 CD to research Shipped April 5, 2007</t>
  </si>
  <si>
    <t>Lena's Obits</t>
  </si>
  <si>
    <t>Years previously done by Betty Matson:  1905, 1906, 1907, 1929, 1856, 1880, 1881, and 1886.</t>
  </si>
  <si>
    <t>Sara Richardson Kelly</t>
  </si>
  <si>
    <t>Gave Kelly McGinley the NP-SoD 1865 CD to research  - Shipped April 30, 2007</t>
  </si>
  <si>
    <t>Dave Distler</t>
  </si>
  <si>
    <t>Years Assigned by Researcher:</t>
  </si>
  <si>
    <t>Betty Matson</t>
  </si>
  <si>
    <t>Susan Miller</t>
  </si>
  <si>
    <t>Judy Schultz</t>
  </si>
  <si>
    <t>Kelly McGinley</t>
  </si>
  <si>
    <t>1920-1</t>
  </si>
  <si>
    <t>1920-2</t>
  </si>
  <si>
    <t>1921-1</t>
  </si>
  <si>
    <t>1922-1</t>
  </si>
  <si>
    <t>1923-1</t>
  </si>
  <si>
    <t>1924-1</t>
  </si>
  <si>
    <t>1924-2</t>
  </si>
  <si>
    <t>1925-1</t>
  </si>
  <si>
    <t>1930-1</t>
  </si>
  <si>
    <t>1931-1</t>
  </si>
  <si>
    <t>1931-2</t>
  </si>
  <si>
    <t>1931-3</t>
  </si>
  <si>
    <t>1932-1</t>
  </si>
  <si>
    <t>1933-1</t>
  </si>
  <si>
    <t>1933-2</t>
  </si>
  <si>
    <t>1934-1</t>
  </si>
  <si>
    <t>1934-2</t>
  </si>
  <si>
    <t>1856-1</t>
  </si>
  <si>
    <t>1856-2</t>
  </si>
  <si>
    <t>2005-1</t>
  </si>
  <si>
    <t>2005-2</t>
  </si>
  <si>
    <t>2007-6</t>
  </si>
  <si>
    <t>2007-7</t>
  </si>
  <si>
    <t>1886-1</t>
  </si>
  <si>
    <t>1886-2</t>
  </si>
  <si>
    <t>1886-3</t>
  </si>
  <si>
    <t>1886-4</t>
  </si>
  <si>
    <t>1886-5</t>
  </si>
  <si>
    <t>1886-6</t>
  </si>
  <si>
    <t>1886-7</t>
  </si>
  <si>
    <t>Years in red have been assigned but have not been completed</t>
  </si>
  <si>
    <t>Years in blue have been partially done - from Lena's collection</t>
  </si>
  <si>
    <t>1868-1</t>
  </si>
  <si>
    <t>1881 1-10</t>
  </si>
  <si>
    <t>1935 1-3</t>
  </si>
  <si>
    <t>2007-8</t>
  </si>
  <si>
    <t>Some obits added from NP that Lena had:  1920, 21, 22, 23, 24, 25, 30, 31, 32, 33, 34, 35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</si>
  <si>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</si>
  <si>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</si>
  <si>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</si>
  <si>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</si>
  <si>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</si>
  <si>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</si>
  <si>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</si>
  <si>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</si>
  <si>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</si>
  <si>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</si>
  <si>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</si>
  <si>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</si>
  <si>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</si>
  <si>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</si>
  <si>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</si>
  <si>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</si>
  <si>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</si>
  <si>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</si>
  <si>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</si>
  <si>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</si>
  <si>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</si>
  <si>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</si>
  <si>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</si>
  <si>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</si>
  <si>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</si>
  <si>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</si>
  <si>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total</t>
  </si>
  <si>
    <t>Years in green have been completed</t>
  </si>
  <si>
    <t>BM-1856</t>
  </si>
  <si>
    <t>BM-1929</t>
  </si>
  <si>
    <t>BM-1905</t>
  </si>
  <si>
    <t>BM-1906</t>
  </si>
  <si>
    <t>BM-1907</t>
  </si>
  <si>
    <t>SM-1868</t>
  </si>
  <si>
    <t>SM-1875</t>
  </si>
  <si>
    <t>SK-1888</t>
  </si>
  <si>
    <t>BM-1881</t>
  </si>
  <si>
    <t>BM-1890</t>
  </si>
  <si>
    <t>Will Book Indices</t>
  </si>
  <si>
    <t>WB # 2</t>
  </si>
  <si>
    <t>WB # 3</t>
  </si>
  <si>
    <t>WB # 4</t>
  </si>
  <si>
    <t>WB # 5</t>
  </si>
  <si>
    <t>WB # 6</t>
  </si>
  <si>
    <t>WB # 7</t>
  </si>
  <si>
    <t>WB # 8</t>
  </si>
  <si>
    <t>WB # 9</t>
  </si>
  <si>
    <t>WB # 10</t>
  </si>
  <si>
    <t>WB # 11</t>
  </si>
  <si>
    <t>WB # 12</t>
  </si>
  <si>
    <t>WB # 13</t>
  </si>
  <si>
    <t>WB # 14</t>
  </si>
  <si>
    <t>WB # 15</t>
  </si>
  <si>
    <t>WB # 16</t>
  </si>
  <si>
    <t>WB # 17</t>
  </si>
  <si>
    <t>WB # 18</t>
  </si>
  <si>
    <t>WB # 19</t>
  </si>
  <si>
    <t>1888-1</t>
  </si>
  <si>
    <t>1936 1-2</t>
  </si>
  <si>
    <t>2007-9</t>
  </si>
  <si>
    <t>1937 1-2</t>
  </si>
  <si>
    <t>1938-1</t>
  </si>
  <si>
    <t>1939-1</t>
  </si>
  <si>
    <t>1940-1</t>
  </si>
  <si>
    <t>1941-1</t>
  </si>
  <si>
    <t>1945-1</t>
  </si>
  <si>
    <t>1944-1</t>
  </si>
  <si>
    <t>1942-1</t>
  </si>
  <si>
    <t>1946 1-2</t>
  </si>
  <si>
    <t>1947-1</t>
  </si>
  <si>
    <t>BM-1876</t>
  </si>
  <si>
    <t>Rosemary McLarty</t>
  </si>
  <si>
    <t>Tracy Young</t>
  </si>
  <si>
    <t>RMc-1871</t>
  </si>
  <si>
    <t>TY-1870</t>
  </si>
  <si>
    <t>1869/70-1</t>
  </si>
  <si>
    <t>1868-2</t>
  </si>
  <si>
    <t>1888-2</t>
  </si>
  <si>
    <t>1888-3</t>
  </si>
  <si>
    <t>1888-4</t>
  </si>
  <si>
    <t>1888-5</t>
  </si>
  <si>
    <t>1888-5a</t>
  </si>
  <si>
    <t>1888-6</t>
  </si>
  <si>
    <t>1888-7</t>
  </si>
  <si>
    <t>1888-8</t>
  </si>
  <si>
    <t>1888-9</t>
  </si>
  <si>
    <t>Current Bal.</t>
  </si>
  <si>
    <t>Current Bal</t>
  </si>
  <si>
    <t>17/11/2007</t>
  </si>
  <si>
    <t>Obit count on the website as of 9/28/2007</t>
  </si>
  <si>
    <t>Pauletta Coss</t>
  </si>
  <si>
    <t>SK-1897</t>
  </si>
  <si>
    <t>PC-1844</t>
  </si>
  <si>
    <t>BM-1847</t>
  </si>
  <si>
    <t>BM-1848</t>
  </si>
  <si>
    <t>Cindy Bennett</t>
  </si>
  <si>
    <t>1870-3</t>
  </si>
  <si>
    <t>1870-2</t>
  </si>
  <si>
    <t>1890-1</t>
  </si>
  <si>
    <t>1890-2</t>
  </si>
  <si>
    <t>1890-3</t>
  </si>
  <si>
    <t>1890-4</t>
  </si>
  <si>
    <t>1890-5</t>
  </si>
  <si>
    <t>1890-6</t>
  </si>
  <si>
    <t>1890-7</t>
  </si>
  <si>
    <t>1890-8</t>
  </si>
  <si>
    <t>1890-9</t>
  </si>
  <si>
    <t>1890-10</t>
  </si>
  <si>
    <t>1890-11</t>
  </si>
  <si>
    <t>1890-12</t>
  </si>
  <si>
    <t>1890-13</t>
  </si>
  <si>
    <t>1890-14</t>
  </si>
  <si>
    <t>1890-15</t>
  </si>
  <si>
    <t>1890-16</t>
  </si>
  <si>
    <t>1876-1</t>
  </si>
  <si>
    <t>1876-2</t>
  </si>
  <si>
    <t>1876-3</t>
  </si>
  <si>
    <t>1876-4</t>
  </si>
  <si>
    <t>1876-5</t>
  </si>
  <si>
    <t>1876-6</t>
  </si>
  <si>
    <t>1876-7</t>
  </si>
  <si>
    <t>1876-8</t>
  </si>
  <si>
    <t>2007-10</t>
  </si>
  <si>
    <t>2007-11</t>
  </si>
  <si>
    <t>1852-1</t>
  </si>
  <si>
    <t>1852-2</t>
  </si>
  <si>
    <t>1852-3</t>
  </si>
  <si>
    <t>1852-4</t>
  </si>
  <si>
    <t>1852-5</t>
  </si>
  <si>
    <t>1871-1</t>
  </si>
  <si>
    <t>1870-4</t>
  </si>
  <si>
    <r>
      <t>G</t>
    </r>
    <r>
      <rPr>
        <b/>
        <sz val="12"/>
        <rFont val="Arial"/>
        <family val="2"/>
      </rPr>
      <t>ave Kathryn Lesslie the NP-SoD 1861 CD to research - December 6, 2007</t>
    </r>
  </si>
  <si>
    <t>Kathryn Leslie</t>
  </si>
  <si>
    <r>
      <t>G</t>
    </r>
    <r>
      <rPr>
        <b/>
        <sz val="12"/>
        <rFont val="Arial"/>
        <family val="2"/>
      </rPr>
      <t>ave Selena Dilley the NP-SoD 1862 CD to research - December 6, 2007</t>
    </r>
  </si>
  <si>
    <r>
      <t>G</t>
    </r>
    <r>
      <rPr>
        <b/>
        <sz val="12"/>
        <rFont val="Arial"/>
        <family val="2"/>
      </rPr>
      <t>ave Tracy Young the NP-SoD 1870 CD to research - October 26, 2007; 1852-Dec 6, 07; 1853- Jan10, 08</t>
    </r>
  </si>
  <si>
    <t>1870-5</t>
  </si>
  <si>
    <t>1862-1</t>
  </si>
  <si>
    <t>1862-2</t>
  </si>
  <si>
    <t>1897-1</t>
  </si>
  <si>
    <t>1897-2</t>
  </si>
  <si>
    <t>1897-3</t>
  </si>
  <si>
    <t>1870, 1852 already done, 1853</t>
  </si>
  <si>
    <t>1871-2</t>
  </si>
  <si>
    <t>1871-3</t>
  </si>
  <si>
    <t>RMc-1872</t>
  </si>
  <si>
    <t>PC-1845</t>
  </si>
  <si>
    <t>1844-1</t>
  </si>
  <si>
    <t>1845-1</t>
  </si>
  <si>
    <t>TY-1853</t>
  </si>
  <si>
    <t>BM-1882</t>
  </si>
  <si>
    <r>
      <t>Susan Miller</t>
    </r>
    <r>
      <rPr>
        <b/>
        <sz val="12"/>
        <rFont val="Arial"/>
        <family val="2"/>
      </rPr>
      <t xml:space="preserve"> - 3342 Maple Lane, Pulaski, PA  16143   </t>
    </r>
    <r>
      <rPr>
        <b/>
        <sz val="12"/>
        <color indexed="12"/>
        <rFont val="Arial"/>
        <family val="2"/>
      </rPr>
      <t>Skm23060@aol.com</t>
    </r>
  </si>
  <si>
    <r>
      <t>Judy Schultz</t>
    </r>
    <r>
      <rPr>
        <b/>
        <sz val="12"/>
        <rFont val="Arial"/>
        <family val="2"/>
      </rPr>
      <t xml:space="preserve"> - 494 Park Lane, Hudson, WI  54016   </t>
    </r>
    <r>
      <rPr>
        <b/>
        <sz val="12"/>
        <color indexed="12"/>
        <rFont val="Arial"/>
        <family val="2"/>
      </rPr>
      <t>writer@spacestar.net</t>
    </r>
  </si>
  <si>
    <r>
      <t>Kelly McGinley</t>
    </r>
    <r>
      <rPr>
        <b/>
        <sz val="12"/>
        <rFont val="Arial"/>
        <family val="2"/>
      </rPr>
      <t xml:space="preserve"> - Wheeling, WV     </t>
    </r>
    <r>
      <rPr>
        <b/>
        <sz val="12"/>
        <color indexed="12"/>
        <rFont val="Arial"/>
        <family val="2"/>
      </rPr>
      <t>joseph.mcginley@verizon.net</t>
    </r>
    <r>
      <rPr>
        <b/>
        <sz val="12"/>
        <rFont val="Arial"/>
        <family val="2"/>
      </rPr>
      <t xml:space="preserve">    157 Elm St., Wheeling,WV  26003  Ph. 304/243-9045 (home)</t>
    </r>
  </si>
  <si>
    <r>
      <t>Sara Richardson Kelly</t>
    </r>
    <r>
      <rPr>
        <b/>
        <sz val="12"/>
        <rFont val="Arial"/>
        <family val="2"/>
      </rPr>
      <t xml:space="preserve"> - Virginia   e-mail: </t>
    </r>
    <r>
      <rPr>
        <b/>
        <sz val="12"/>
        <color indexed="12"/>
        <rFont val="Arial"/>
        <family val="2"/>
      </rPr>
      <t>Edward.F.Kelly@verizon.net</t>
    </r>
    <r>
      <rPr>
        <b/>
        <sz val="12"/>
        <rFont val="Arial"/>
        <family val="2"/>
      </rPr>
      <t xml:space="preserve">  - 2807 W. George Mason Rd. Falls Church, VA 22042   Ph. 703/241-0374</t>
    </r>
  </si>
  <si>
    <r>
      <t>Dave Distler</t>
    </r>
    <r>
      <rPr>
        <b/>
        <sz val="12"/>
        <color indexed="8"/>
        <rFont val="Arial"/>
        <family val="2"/>
      </rPr>
      <t xml:space="preserve"> - e-mail:  </t>
    </r>
    <r>
      <rPr>
        <b/>
        <sz val="12"/>
        <color indexed="12"/>
        <rFont val="Arial"/>
        <family val="2"/>
      </rPr>
      <t>distler@earthlink.net</t>
    </r>
    <r>
      <rPr>
        <b/>
        <sz val="12"/>
        <color indexed="8"/>
        <rFont val="Arial"/>
        <family val="2"/>
      </rPr>
      <t xml:space="preserve"> - 5125 Chillicothe Rd. Chagrin Falls, OH  44022  Ph: 440-287-6908</t>
    </r>
  </si>
  <si>
    <r>
      <t>Rosemary McLarty</t>
    </r>
    <r>
      <rPr>
        <b/>
        <sz val="14"/>
        <rFont val="Times New Roman"/>
        <family val="1"/>
      </rPr>
      <t xml:space="preserve"> - e-mail:  </t>
    </r>
    <r>
      <rPr>
        <b/>
        <sz val="14"/>
        <color indexed="12"/>
        <rFont val="Times New Roman"/>
        <family val="1"/>
      </rPr>
      <t>mclartro@peoplepc.com</t>
    </r>
    <r>
      <rPr>
        <b/>
        <sz val="14"/>
        <rFont val="Times New Roman"/>
        <family val="1"/>
      </rPr>
      <t xml:space="preserve"> - PO Box 449 Leesburg OH 45135 - Ph: </t>
    </r>
  </si>
  <si>
    <r>
      <t>Tracy Young</t>
    </r>
    <r>
      <rPr>
        <b/>
        <sz val="12"/>
        <rFont val="Arial"/>
        <family val="2"/>
      </rPr>
      <t xml:space="preserve"> - e-mail:  </t>
    </r>
    <r>
      <rPr>
        <b/>
        <sz val="12"/>
        <color indexed="12"/>
        <rFont val="Arial"/>
        <family val="2"/>
      </rPr>
      <t>Youngtly97c@aol.com</t>
    </r>
    <r>
      <rPr>
        <b/>
        <sz val="12"/>
        <rFont val="Arial"/>
        <family val="2"/>
      </rPr>
      <t xml:space="preserve"> - Tracy Young 12022 Las Vegas San Antonio, Tx. 78233 Ph: 210-842-3194</t>
    </r>
  </si>
  <si>
    <r>
      <t>Paulette Coss</t>
    </r>
    <r>
      <rPr>
        <b/>
        <sz val="12"/>
        <rFont val="Arial"/>
        <family val="2"/>
      </rPr>
      <t xml:space="preserve"> - e-mail:  </t>
    </r>
    <r>
      <rPr>
        <b/>
        <sz val="12"/>
        <color indexed="12"/>
        <rFont val="Arial"/>
        <family val="2"/>
      </rPr>
      <t>Paulette Coss [rpmp@1st.net]</t>
    </r>
    <r>
      <rPr>
        <b/>
        <sz val="12"/>
        <rFont val="Arial"/>
        <family val="2"/>
      </rPr>
      <t xml:space="preserve"> - Paulette Coss 3084 County Road 17 Rayland, Ohio 43943  Ph: 740-733-7049</t>
    </r>
  </si>
  <si>
    <r>
      <t>Kathryn Leslie</t>
    </r>
    <r>
      <rPr>
        <b/>
        <sz val="12"/>
        <rFont val="Arial"/>
        <family val="2"/>
      </rPr>
      <t xml:space="preserve"> - e-mail:  </t>
    </r>
    <r>
      <rPr>
        <b/>
        <sz val="12"/>
        <color indexed="12"/>
        <rFont val="Arial"/>
        <family val="2"/>
      </rPr>
      <t>Travkathy@aol.com</t>
    </r>
    <r>
      <rPr>
        <b/>
        <sz val="12"/>
        <rFont val="Arial"/>
        <family val="2"/>
      </rPr>
      <t xml:space="preserve"> - Kathryn Leslie, 8805 Elgin Place, Golden Valley, MN  55427  Ph: 763/544-7530</t>
    </r>
  </si>
  <si>
    <r>
      <t>Selena Dilley</t>
    </r>
    <r>
      <rPr>
        <b/>
        <sz val="12"/>
        <rFont val="Arial"/>
        <family val="2"/>
      </rPr>
      <t xml:space="preserve"> - e-mail:  </t>
    </r>
    <r>
      <rPr>
        <b/>
        <sz val="12"/>
        <color indexed="12"/>
        <rFont val="Arial"/>
        <family val="2"/>
      </rPr>
      <t>Selena Dilley [sdilley@insight.rr.com]</t>
    </r>
    <r>
      <rPr>
        <b/>
        <sz val="12"/>
        <rFont val="Arial"/>
        <family val="2"/>
      </rPr>
      <t xml:space="preserve"> - Selena Dilley, 6313 Dietz Dr, Canal Winchester, OH  43110  Ph: </t>
    </r>
  </si>
  <si>
    <r>
      <t>Betty Matson</t>
    </r>
    <r>
      <rPr>
        <b/>
        <sz val="12"/>
        <rFont val="Arial"/>
        <family val="2"/>
      </rPr>
      <t xml:space="preserve"> - P.O. Box 190, Buckeye Lake, OH  43008-0190   </t>
    </r>
    <r>
      <rPr>
        <b/>
        <sz val="12"/>
        <color indexed="12"/>
        <rFont val="Arial"/>
        <family val="2"/>
      </rPr>
      <t>matson@alink.com</t>
    </r>
  </si>
  <si>
    <r>
      <t>Cindy Bennett</t>
    </r>
    <r>
      <rPr>
        <b/>
        <sz val="12"/>
        <rFont val="Arial"/>
        <family val="2"/>
      </rPr>
      <t xml:space="preserve"> - e-mail:  </t>
    </r>
    <r>
      <rPr>
        <b/>
        <sz val="12"/>
        <color indexed="12"/>
        <rFont val="Arial"/>
        <family val="2"/>
      </rPr>
      <t>benn6120@att.net</t>
    </r>
    <r>
      <rPr>
        <b/>
        <sz val="12"/>
        <rFont val="Arial"/>
        <family val="2"/>
      </rPr>
      <t xml:space="preserve"> - Cindy Bennett, Box 524, CMPC-Q/OSC, APO AE 09898;  Ph: </t>
    </r>
  </si>
  <si>
    <r>
      <t>G</t>
    </r>
    <r>
      <rPr>
        <b/>
        <sz val="12"/>
        <rFont val="Arial"/>
        <family val="2"/>
      </rPr>
      <t>ave Cindy Bennett the NP-SoD 1894 CD to research - abt. November 26, 2007</t>
    </r>
  </si>
  <si>
    <t>1894-1</t>
  </si>
  <si>
    <t>Carla Dye</t>
  </si>
  <si>
    <t>Shirley Harmon</t>
  </si>
  <si>
    <r>
      <t>Shirley Harmon</t>
    </r>
    <r>
      <rPr>
        <b/>
        <sz val="12"/>
        <rFont val="Arial"/>
        <family val="2"/>
      </rPr>
      <t xml:space="preserve"> - e-mail: </t>
    </r>
    <r>
      <rPr>
        <b/>
        <sz val="12"/>
        <color indexed="12"/>
        <rFont val="Arial"/>
        <family val="2"/>
      </rPr>
      <t>saharmon34@msn.com</t>
    </r>
    <r>
      <rPr>
        <b/>
        <sz val="12"/>
        <rFont val="Arial"/>
        <family val="2"/>
      </rPr>
      <t xml:space="preserve"> - Shirley Harmon, 2588 Elizabeth St. Apt. 4, Salt Lake City, UT, 84106-2763    Ph: </t>
    </r>
  </si>
  <si>
    <r>
      <t>Carla Dye</t>
    </r>
    <r>
      <rPr>
        <b/>
        <sz val="12"/>
        <rFont val="Arial"/>
        <family val="2"/>
      </rPr>
      <t xml:space="preserve"> - e-mail:  </t>
    </r>
    <r>
      <rPr>
        <b/>
        <sz val="12"/>
        <color indexed="12"/>
        <rFont val="Arial"/>
        <family val="2"/>
      </rPr>
      <t>cdye@rrohio.com</t>
    </r>
    <r>
      <rPr>
        <b/>
        <sz val="12"/>
        <rFont val="Arial"/>
        <family val="2"/>
      </rPr>
      <t xml:space="preserve"> - Carla Dye, 1420 State Route 56 NW, London  OH  43140 Phone: 740-852-2593 (work)  740-852-0752 (home) </t>
    </r>
  </si>
  <si>
    <t>1853-1</t>
  </si>
  <si>
    <t>1853-2</t>
  </si>
  <si>
    <t>1853-3</t>
  </si>
  <si>
    <t>1853-4</t>
  </si>
  <si>
    <t>1897-4</t>
  </si>
  <si>
    <t>1897-5</t>
  </si>
  <si>
    <t>1897-6</t>
  </si>
  <si>
    <t>Years in purple have not been photographed and put on CDs</t>
  </si>
  <si>
    <r>
      <t>G</t>
    </r>
    <r>
      <rPr>
        <b/>
        <sz val="12"/>
        <rFont val="Arial"/>
        <family val="2"/>
      </rPr>
      <t>ave Carla Dye the NP-SoD 1873 CD to research - January 26, 2008</t>
    </r>
  </si>
  <si>
    <t>SH-1889</t>
  </si>
  <si>
    <r>
      <t>G</t>
    </r>
    <r>
      <rPr>
        <b/>
        <sz val="12"/>
        <rFont val="Arial"/>
        <family val="2"/>
      </rPr>
      <t>ave Shirley Harmon the NP-SoD 1889 CD to research - January 29, 2008</t>
    </r>
  </si>
  <si>
    <t>1894-2</t>
  </si>
  <si>
    <t>1894-3</t>
  </si>
  <si>
    <t>1872-1</t>
  </si>
  <si>
    <t>BM-1852</t>
  </si>
  <si>
    <t>1847-1</t>
  </si>
  <si>
    <t>1847-2</t>
  </si>
  <si>
    <t>1847-3</t>
  </si>
  <si>
    <t>1848-1</t>
  </si>
  <si>
    <t>1848-2</t>
  </si>
  <si>
    <t>2007-12</t>
  </si>
  <si>
    <t>2007-13</t>
  </si>
  <si>
    <t>2008-1</t>
  </si>
  <si>
    <t>BM-1849</t>
  </si>
  <si>
    <t>Notes:</t>
  </si>
  <si>
    <t>On SoD-1897 Sara Kelly found 150 obits</t>
  </si>
  <si>
    <t>On another CD (don't remember which CD) done by Betty Matson, a recheck found 25% had been missed.</t>
  </si>
  <si>
    <t>On SoD-1897 Paulette Coss found 101 obits; 40 of which were missed by SK ~ 27%; but, PC missed 60% of those found by SK</t>
  </si>
  <si>
    <t>1845-2</t>
  </si>
  <si>
    <t>1845-3</t>
  </si>
  <si>
    <t>1845-4</t>
  </si>
  <si>
    <t>1845-5</t>
  </si>
  <si>
    <t>Ed Hartshorn</t>
  </si>
  <si>
    <r>
      <t>Ed Hartshorn</t>
    </r>
    <r>
      <rPr>
        <b/>
        <sz val="12"/>
        <rFont val="Arial"/>
        <family val="2"/>
      </rPr>
      <t xml:space="preserve"> - e-mail: </t>
    </r>
    <r>
      <rPr>
        <b/>
        <sz val="12"/>
        <color indexed="12"/>
        <rFont val="Arial"/>
        <family val="2"/>
      </rPr>
      <t>edharts@verizon.net</t>
    </r>
    <r>
      <rPr>
        <b/>
        <sz val="12"/>
        <rFont val="Arial"/>
        <family val="2"/>
      </rPr>
      <t xml:space="preserve"> - Ed Hartshorn, 132 Wisebecker Lane, Monongahela, Pa 15063, Ph: (724) 258-7976  (home), cell/work  (724) 344-7721, fax  (724) 258-8134 </t>
    </r>
  </si>
  <si>
    <r>
      <t>G</t>
    </r>
    <r>
      <rPr>
        <b/>
        <sz val="12"/>
        <rFont val="Arial"/>
        <family val="2"/>
      </rPr>
      <t>ave Ed Hartshorn the NP-SoD 1877 CD to research - February 14, 2008</t>
    </r>
  </si>
  <si>
    <t>SoD Newspapers</t>
  </si>
  <si>
    <t>Sentinel Newspapers</t>
  </si>
  <si>
    <t>SH-1908</t>
  </si>
  <si>
    <t>1889, Sentinel 1908</t>
  </si>
  <si>
    <t>Obituary Researchers</t>
  </si>
  <si>
    <t>1875-1</t>
  </si>
  <si>
    <t>1875-2</t>
  </si>
  <si>
    <t>1875-3</t>
  </si>
  <si>
    <t>1875-4</t>
  </si>
  <si>
    <t>1875-5</t>
  </si>
  <si>
    <t>1875-6</t>
  </si>
  <si>
    <t>1875-7</t>
  </si>
  <si>
    <t>1889-1</t>
  </si>
  <si>
    <t>1889-2</t>
  </si>
  <si>
    <t>1889-3</t>
  </si>
  <si>
    <t>1897-7</t>
  </si>
  <si>
    <t>1897-8</t>
  </si>
  <si>
    <t>1897-9</t>
  </si>
  <si>
    <t>1897-10</t>
  </si>
  <si>
    <t>1897-11</t>
  </si>
  <si>
    <t>1897-12</t>
  </si>
  <si>
    <t>1872-2</t>
  </si>
  <si>
    <t>1872-3</t>
  </si>
  <si>
    <t>1898-1</t>
  </si>
  <si>
    <t>1898-2</t>
  </si>
  <si>
    <t>1897-13</t>
  </si>
  <si>
    <t>1897-14</t>
  </si>
  <si>
    <t>BM-1906-07</t>
  </si>
  <si>
    <t>Note:  SoD-1897 was not assigned, but Pauletta did it anyway</t>
  </si>
  <si>
    <t>* = reserved for:</t>
  </si>
  <si>
    <t>Balance</t>
  </si>
  <si>
    <t>SD-1862</t>
  </si>
  <si>
    <t>BM-1846</t>
  </si>
  <si>
    <t>PC-1885</t>
  </si>
  <si>
    <t>credit for the purchase of SoD-1885 that she is now transcribing</t>
  </si>
  <si>
    <r>
      <t>Margie Watson</t>
    </r>
    <r>
      <rPr>
        <b/>
        <sz val="12"/>
        <rFont val="Arial"/>
        <family val="2"/>
      </rPr>
      <t xml:space="preserve"> - e-mail: </t>
    </r>
    <r>
      <rPr>
        <b/>
        <sz val="12"/>
        <color indexed="12"/>
        <rFont val="Arial"/>
        <family val="2"/>
      </rPr>
      <t>margiecambridge@aol.com</t>
    </r>
    <r>
      <rPr>
        <b/>
        <sz val="12"/>
        <rFont val="Arial"/>
        <family val="2"/>
      </rPr>
      <t xml:space="preserve"> - Margie Watson, 5261 High Hill Rd. Cambridge, Ohio  43725, Ph:  </t>
    </r>
  </si>
  <si>
    <t>PC-1857</t>
  </si>
  <si>
    <t>PC-1858</t>
  </si>
  <si>
    <r>
      <t>G</t>
    </r>
    <r>
      <rPr>
        <b/>
        <sz val="12"/>
        <rFont val="Arial"/>
        <family val="2"/>
      </rPr>
      <t>ave Margie Watson the NP-SoD 1874 CD to research - February 27, 2008</t>
    </r>
  </si>
  <si>
    <t>Margie Watson</t>
  </si>
  <si>
    <t>BM-1880</t>
  </si>
  <si>
    <t>BM-1878</t>
  </si>
  <si>
    <t>BM-1879</t>
  </si>
  <si>
    <t>1875-8</t>
  </si>
  <si>
    <t>1875-9</t>
  </si>
  <si>
    <t>1875-10</t>
  </si>
  <si>
    <t>1875-11</t>
  </si>
  <si>
    <t>Gave Susan Miller the NP-SoD 1854 CD to research Shipped Mar 20, 2008</t>
  </si>
  <si>
    <t>RM-1851</t>
  </si>
  <si>
    <t>SK-1884</t>
  </si>
  <si>
    <t>2008-2</t>
  </si>
  <si>
    <t>2008-3</t>
  </si>
  <si>
    <t>1974-1</t>
  </si>
  <si>
    <t>1974-2</t>
  </si>
  <si>
    <t>1882-1</t>
  </si>
  <si>
    <t>1882-2</t>
  </si>
  <si>
    <t>1882-3</t>
  </si>
  <si>
    <t>1882-4</t>
  </si>
  <si>
    <t>1882-5</t>
  </si>
  <si>
    <t>1882-6</t>
  </si>
  <si>
    <t>1882-7</t>
  </si>
  <si>
    <t>1882-8</t>
  </si>
  <si>
    <t>1882-9</t>
  </si>
  <si>
    <t>1882-10</t>
  </si>
  <si>
    <t>1882-11</t>
  </si>
  <si>
    <t>1882-12</t>
  </si>
  <si>
    <t>1882-13</t>
  </si>
  <si>
    <t>1882-14</t>
  </si>
  <si>
    <t>1874-1</t>
  </si>
  <si>
    <t>1874-2</t>
  </si>
  <si>
    <t>1857-1</t>
  </si>
  <si>
    <t>1857-2</t>
  </si>
  <si>
    <t>1857-3</t>
  </si>
  <si>
    <t>1858-1</t>
  </si>
  <si>
    <t>1858-2</t>
  </si>
  <si>
    <t>1858-3</t>
  </si>
  <si>
    <t>1858-4</t>
  </si>
  <si>
    <t>1858-5</t>
  </si>
  <si>
    <t>1889-4</t>
  </si>
  <si>
    <t>1889-5</t>
  </si>
  <si>
    <t>1848-3</t>
  </si>
  <si>
    <t>2008-4</t>
  </si>
  <si>
    <t>1879, 1868, 1875, 1854</t>
  </si>
  <si>
    <t>Selena Dilley</t>
  </si>
  <si>
    <t>1906-1Sent</t>
  </si>
  <si>
    <t>1906-2Sent</t>
  </si>
  <si>
    <t>1906-3Sent</t>
  </si>
  <si>
    <t>1906-4Sent</t>
  </si>
  <si>
    <t>1906-5Sent</t>
  </si>
  <si>
    <t>Paid 4/16/2008</t>
  </si>
  <si>
    <t>RM-1869</t>
  </si>
  <si>
    <t>PC-1867</t>
  </si>
  <si>
    <t>BM-1866</t>
  </si>
  <si>
    <t>1878-1</t>
  </si>
  <si>
    <t>1878-2</t>
  </si>
  <si>
    <t>1878-3</t>
  </si>
  <si>
    <t>1878-4</t>
  </si>
  <si>
    <t>1878-5</t>
  </si>
  <si>
    <t>1878-6</t>
  </si>
  <si>
    <t>1878-7</t>
  </si>
  <si>
    <t>1878-8</t>
  </si>
  <si>
    <t>1878-9</t>
  </si>
  <si>
    <t>1878-10</t>
  </si>
  <si>
    <t>1878-11</t>
  </si>
  <si>
    <t>1878-12</t>
  </si>
  <si>
    <t>1878-13</t>
  </si>
  <si>
    <t>Posted 6-May-08</t>
  </si>
  <si>
    <t>1907Sn-1</t>
  </si>
  <si>
    <t>1907Sn-2</t>
  </si>
  <si>
    <t>1907Sn-3</t>
  </si>
  <si>
    <t>1907Sn-4</t>
  </si>
  <si>
    <t>1907Sn-5</t>
  </si>
  <si>
    <t>1907Sn-6</t>
  </si>
  <si>
    <t>1907Sn-7</t>
  </si>
  <si>
    <t>1907Sn-8</t>
  </si>
  <si>
    <t>1907Sn-9</t>
  </si>
  <si>
    <t>1907Sn-10</t>
  </si>
  <si>
    <t>1907Sn-11</t>
  </si>
  <si>
    <t>1907Sn-12</t>
  </si>
  <si>
    <t>1907Sn-13</t>
  </si>
  <si>
    <t>1907Sn-14</t>
  </si>
  <si>
    <t>1907Sn-15</t>
  </si>
  <si>
    <t>1907Sn-16</t>
  </si>
  <si>
    <t>1907Sn-17</t>
  </si>
  <si>
    <t>1907Sn-18</t>
  </si>
  <si>
    <t>2008-5</t>
  </si>
  <si>
    <t>2008-6</t>
  </si>
  <si>
    <t>1874-3</t>
  </si>
  <si>
    <t>1850-51</t>
  </si>
  <si>
    <t>1851-52</t>
  </si>
  <si>
    <t>1889-6</t>
  </si>
  <si>
    <t>Posted 7-May-08</t>
  </si>
  <si>
    <t>1885-1</t>
  </si>
  <si>
    <t>1885-2</t>
  </si>
  <si>
    <t>1885-3</t>
  </si>
  <si>
    <t>1885-4</t>
  </si>
  <si>
    <t>1885-5</t>
  </si>
  <si>
    <t>1885-6</t>
  </si>
  <si>
    <t>1885-7</t>
  </si>
  <si>
    <t>1885-8</t>
  </si>
  <si>
    <t>1885-9</t>
  </si>
  <si>
    <t>1885-10</t>
  </si>
  <si>
    <t>BM-1886</t>
  </si>
  <si>
    <t>Obituary Count by Year - as of June 12, 2008</t>
  </si>
  <si>
    <t>*  only the index is complete</t>
  </si>
  <si>
    <t>221*</t>
  </si>
  <si>
    <t>217*</t>
  </si>
  <si>
    <t>157*</t>
  </si>
  <si>
    <t>80*</t>
  </si>
  <si>
    <t>378*</t>
  </si>
  <si>
    <t>373*</t>
  </si>
  <si>
    <t>472*</t>
  </si>
  <si>
    <t>784*</t>
  </si>
  <si>
    <t>Checked for duplicates:</t>
  </si>
  <si>
    <t>Gave Dave Distler the NP-SoD 1855 CD to research - Shipped July 20, 2007  [withdrew offer to pay for transcription on June 21, 2008]</t>
  </si>
  <si>
    <t>Posted 30-July-08</t>
  </si>
  <si>
    <t>1866-1-10</t>
  </si>
  <si>
    <t>1952_1-4</t>
  </si>
  <si>
    <t>1939_1</t>
  </si>
  <si>
    <t>2008_7-9</t>
  </si>
  <si>
    <t>1905, 1906, 1907, 1929, 1856, 1876, 1880, 1881, 1886, 1890, 1881, 1852, 1847, 1848, 1882, 1878, 1866, 2008, 1939, 1952, 1908</t>
  </si>
  <si>
    <t>1867_1-5</t>
  </si>
  <si>
    <t>Posted 27-July-08</t>
  </si>
  <si>
    <t>1889_7-10</t>
  </si>
  <si>
    <t>1908_1-3</t>
  </si>
  <si>
    <t>1884_1-6</t>
  </si>
  <si>
    <t>Gave Sara Kelly the NP-SoD 1888 CD to research - Shipped July 20, 2007; SoD 1884 on Mar 26, 2008; SoD 1898 &amp; 1899 on July 31, 08</t>
  </si>
  <si>
    <t>SK-1898</t>
  </si>
  <si>
    <t>SK-1899</t>
  </si>
  <si>
    <t>PC-1855</t>
  </si>
  <si>
    <t>BM-1891</t>
  </si>
  <si>
    <t>BM-1892</t>
  </si>
  <si>
    <t>Sara Howell</t>
  </si>
  <si>
    <t>gave Sara Howell the NP-SoD 1859 on August 1, 2008</t>
  </si>
  <si>
    <t>SH-1859</t>
  </si>
  <si>
    <t>Linda DeGruccio</t>
  </si>
  <si>
    <t>LD-1860</t>
  </si>
  <si>
    <r>
      <t>Linda DeGruccio</t>
    </r>
    <r>
      <rPr>
        <b/>
        <sz val="12"/>
        <rFont val="Arial"/>
        <family val="2"/>
      </rPr>
      <t xml:space="preserve"> - e-mail:  </t>
    </r>
    <r>
      <rPr>
        <b/>
        <sz val="12"/>
        <color indexed="12"/>
        <rFont val="Arial"/>
        <family val="2"/>
      </rPr>
      <t>doofan@comcast.net</t>
    </r>
    <r>
      <rPr>
        <b/>
        <sz val="12"/>
        <rFont val="Arial"/>
        <family val="2"/>
      </rPr>
      <t xml:space="preserve">  Address: Linda DeGruccio, 581 Pennsyania Ave., Brick, NJ  08724  phone: 732-458-3441</t>
    </r>
  </si>
  <si>
    <t>gave Sara Howell the NP-SoD 1860 on August 1, 2008</t>
  </si>
  <si>
    <t>Michele Volk</t>
  </si>
  <si>
    <t>gave Michele Volk the NP-SoD 1863 on August 20, 2008   (Michele wants paid in credits toward the purchase of more CDs)</t>
  </si>
  <si>
    <r>
      <t>Michele Volk</t>
    </r>
    <r>
      <rPr>
        <b/>
        <sz val="12"/>
        <rFont val="Arial"/>
        <family val="2"/>
      </rPr>
      <t xml:space="preserve"> - e-mail:  </t>
    </r>
    <r>
      <rPr>
        <b/>
        <sz val="12"/>
        <color indexed="12"/>
        <rFont val="Arial"/>
        <family val="2"/>
      </rPr>
      <t>mvolk975@comcast.net</t>
    </r>
    <r>
      <rPr>
        <b/>
        <sz val="12"/>
        <rFont val="Arial"/>
        <family val="2"/>
      </rPr>
      <t xml:space="preserve">  Address: 975 Driftwood Trail, Crown Point, IN  46307  phone: 219/662-8730</t>
    </r>
  </si>
  <si>
    <t>PC-1864</t>
  </si>
  <si>
    <t>Posted 7-Dec-08</t>
  </si>
  <si>
    <t>2008_11-15</t>
  </si>
  <si>
    <t>1891_1-33</t>
  </si>
  <si>
    <t>Paid 12/7/2008</t>
  </si>
  <si>
    <t>1877-8_1-Bk</t>
  </si>
  <si>
    <t>1860_</t>
  </si>
  <si>
    <t>1855-6_1-3</t>
  </si>
  <si>
    <t>1868-9_1-2</t>
  </si>
  <si>
    <t>Sandy Canterbury</t>
  </si>
  <si>
    <t>1864</t>
  </si>
  <si>
    <r>
      <t>Sandy Canterbury</t>
    </r>
    <r>
      <rPr>
        <b/>
        <sz val="12"/>
        <rFont val="Arial"/>
        <family val="2"/>
      </rPr>
      <t xml:space="preserve"> - e-mail: </t>
    </r>
    <r>
      <rPr>
        <b/>
        <sz val="14"/>
        <rFont val="Arial"/>
        <family val="2"/>
      </rPr>
      <t xml:space="preserve"> </t>
    </r>
    <r>
      <rPr>
        <b/>
        <sz val="14"/>
        <color indexed="12"/>
        <rFont val="Arial"/>
        <family val="2"/>
      </rPr>
      <t xml:space="preserve">scbury@hotmail.com </t>
    </r>
    <r>
      <rPr>
        <b/>
        <sz val="12"/>
        <rFont val="Arial"/>
        <family val="2"/>
      </rPr>
      <t xml:space="preserve"> Address: </t>
    </r>
  </si>
  <si>
    <t xml:space="preserve">gave Sandy Canterbury the NP-SoD 1864   </t>
  </si>
  <si>
    <t>1864_1-3</t>
  </si>
  <si>
    <r>
      <t>Sara Eicher Howell</t>
    </r>
    <r>
      <rPr>
        <b/>
        <sz val="12"/>
        <rFont val="Arial"/>
        <family val="2"/>
      </rPr>
      <t xml:space="preserve"> - e-mail:  </t>
    </r>
    <r>
      <rPr>
        <b/>
        <sz val="12"/>
        <color indexed="12"/>
        <rFont val="Arial"/>
        <family val="2"/>
      </rPr>
      <t>di.hochfrau@yahoo.com</t>
    </r>
    <r>
      <rPr>
        <b/>
        <sz val="12"/>
        <rFont val="Arial"/>
        <family val="2"/>
      </rPr>
      <t xml:space="preserve"> - Sara Howell, PO Box 275 Holmesville OH 44633</t>
    </r>
  </si>
  <si>
    <t>1898_1-11</t>
  </si>
  <si>
    <t>1908_4-5</t>
  </si>
  <si>
    <t>1908Sn_1-14</t>
  </si>
  <si>
    <t>1908Sn_15-24</t>
  </si>
  <si>
    <t>EH-1877 **</t>
  </si>
  <si>
    <t>**  Ed Hartshorn Found only 30 obits for the year. Apparently the newspaper charged for obits that year. Ed volunteered to do more.</t>
  </si>
  <si>
    <t>)</t>
  </si>
  <si>
    <t>(I sent Marjorie and e-mail on March 6, 2009 asking her intention about finishing the transcription of obituaries from the year 1874)</t>
  </si>
  <si>
    <t>MW-1874 **</t>
  </si>
  <si>
    <t>(Cindy is fairly current with her transcription of obituaries. I sent her an e-mail asking her permission to include her name in any books of obituaries that result.)</t>
  </si>
  <si>
    <t>CB-1894 **</t>
  </si>
  <si>
    <t>(I sent Susan Miller and e-mail on March 6, 2009 inquiry about her intentions for transcribing obituaries from the newspaper.)</t>
  </si>
  <si>
    <t xml:space="preserve"> ** CB1894 (Cindy is fairly current with her transcription of obituaries. I sent her an e-mail asking her permission to include her name in any books of obituaries that result.)</t>
  </si>
  <si>
    <t>** MW1874 (I sent Margie and e-mail on March 6, 2009 asking her intention about finishing the transcription of obituaries from the year 1874)</t>
  </si>
  <si>
    <t>SM-1854 **</t>
  </si>
  <si>
    <t>** KL1861 (I sent Kathryn Leslie an e-mail on March 6, 2009 inquiry about her intentions for transcribing obituaries from the newspaper.)</t>
  </si>
  <si>
    <t>KL/JS-1861 **</t>
  </si>
  <si>
    <t>** MV1863 (I sent Michele Volk an e-mail on March 6, 2009 inquiry about her intentions for transcribing obituaries from the newspaper.)</t>
  </si>
  <si>
    <t>MV-1863 **</t>
  </si>
  <si>
    <t>KMc-1865 **</t>
  </si>
  <si>
    <t>** KMc1865 (I sent Kelly McGinley an e-mail on March 6, 2009 advising her that I am re-assigning her CD to another researcher.)</t>
  </si>
  <si>
    <t>** CD1873 (I sent Carla Dye an e-mail on March 6, 2009 inquiry about her intentions for transcribing obituaries from the newspaper.)</t>
  </si>
  <si>
    <t>CD-1873 **</t>
  </si>
  <si>
    <t>Kathy and Dave Miller</t>
  </si>
  <si>
    <t>An e-mail has been sent to the following names (in brown) offering additional Cds to be researched for obituaries</t>
  </si>
  <si>
    <t>Scott Byrd</t>
  </si>
  <si>
    <t>John Kindall</t>
  </si>
  <si>
    <t>Following years available for assignment:  1865, 1893, 1896, 1887, 1883, 1900</t>
  </si>
  <si>
    <t>** SM1854 (I sent Susan Miller and e-mail on March 6, 2009 inquiry about her intentions for transcribing obituaries from the newspaper.)(Promised to be done about April 1, 2009)</t>
  </si>
  <si>
    <t>Still interested in volunteering - as of March 9, 2009</t>
  </si>
  <si>
    <t>Ed is no longer interested</t>
  </si>
  <si>
    <r>
      <t>G</t>
    </r>
    <r>
      <rPr>
        <b/>
        <sz val="12"/>
        <rFont val="Arial"/>
        <family val="2"/>
      </rPr>
      <t>ave Rosemary McLarty the NP-SoD 1871 CD to research - October 26, 2007; SoD 1872 Jan 11, 2008; NP-SoD 1851 CD to research - March 25, 2008; NP-SoD 1869 CD - April 24, 2008; March 10, 2009 - SoD 1887</t>
    </r>
  </si>
  <si>
    <t>1871, 1872, 1851, 1869, 1887</t>
  </si>
  <si>
    <t>Therefore, sent a CD</t>
  </si>
  <si>
    <t>Dave Miller</t>
  </si>
  <si>
    <r>
      <t>Dave Miller</t>
    </r>
    <r>
      <rPr>
        <b/>
        <sz val="12"/>
        <rFont val="Arial"/>
        <family val="2"/>
      </rPr>
      <t xml:space="preserve"> - e-mail:  </t>
    </r>
    <r>
      <rPr>
        <b/>
        <sz val="12"/>
        <color indexed="12"/>
        <rFont val="Arial"/>
        <family val="2"/>
      </rPr>
      <t>dandkmiller@msn.com</t>
    </r>
    <r>
      <rPr>
        <b/>
        <sz val="12"/>
        <rFont val="Arial"/>
        <family val="2"/>
      </rPr>
      <t xml:space="preserve">  Address: 1857 S. Woodfield Trail, Warsaw, IN  46580  phone: 574/855-0202</t>
    </r>
  </si>
  <si>
    <t>DM-1896</t>
  </si>
  <si>
    <t>PC-1883</t>
  </si>
  <si>
    <t>RMc-1887</t>
  </si>
  <si>
    <t>SoD 1896</t>
  </si>
  <si>
    <r>
      <t>Scott Byrd</t>
    </r>
    <r>
      <rPr>
        <b/>
        <sz val="12"/>
        <rFont val="Arial"/>
        <family val="2"/>
      </rPr>
      <t xml:space="preserve"> - e-mail: </t>
    </r>
    <r>
      <rPr>
        <b/>
        <sz val="12"/>
        <color indexed="12"/>
        <rFont val="Arial"/>
        <family val="2"/>
      </rPr>
      <t>byrdroots@cox.net</t>
    </r>
    <r>
      <rPr>
        <b/>
        <sz val="12"/>
        <rFont val="Arial"/>
        <family val="2"/>
      </rPr>
      <t xml:space="preserve">  Address: 906 New Mill Drive, Chesapeake, VA 23322  phone: </t>
    </r>
  </si>
  <si>
    <t>gave Scott Byrd the NP-SoD 1893 on March 10, 2009   (Scott will get paid in credits toward the purchase of more CDs)</t>
  </si>
  <si>
    <t>gave Dave Miller the NP-SoD 1896 on March 10, 2009   (Dave will get paid in credits toward the purchase of more CDs)</t>
  </si>
  <si>
    <t>SoD 1893</t>
  </si>
  <si>
    <t>SB-1893</t>
  </si>
  <si>
    <r>
      <t>John Kindall</t>
    </r>
    <r>
      <rPr>
        <b/>
        <sz val="12"/>
        <rFont val="Arial"/>
        <family val="2"/>
      </rPr>
      <t xml:space="preserve"> - e-mail: </t>
    </r>
    <r>
      <rPr>
        <b/>
        <sz val="12"/>
        <color indexed="12"/>
        <rFont val="Arial"/>
        <family val="2"/>
      </rPr>
      <t>jkkindall@aol.com</t>
    </r>
    <r>
      <rPr>
        <b/>
        <sz val="12"/>
        <rFont val="Arial"/>
        <family val="2"/>
      </rPr>
      <t xml:space="preserve">  Address: 1012 Calvert Ave., Nashville, TN  37216  phone: </t>
    </r>
  </si>
  <si>
    <t>gave John Kindall the NP-SoD 1865 on March 10, 2009   (John will get paid in credits toward the purchase of more CDs)</t>
  </si>
  <si>
    <t>SoD 1865</t>
  </si>
  <si>
    <t>SoD 1883</t>
  </si>
  <si>
    <t>SoD 1887</t>
  </si>
  <si>
    <t>Debbie Lewis</t>
  </si>
  <si>
    <t>Still interested in volunteering - as of March 16, 2009</t>
  </si>
  <si>
    <t>therefore, sent a CD</t>
  </si>
  <si>
    <t>SoD 1895</t>
  </si>
  <si>
    <r>
      <t>Debbie Lewis</t>
    </r>
    <r>
      <rPr>
        <b/>
        <sz val="12"/>
        <rFont val="Arial"/>
        <family val="2"/>
      </rPr>
      <t xml:space="preserve"> - e-mail: </t>
    </r>
    <r>
      <rPr>
        <b/>
        <sz val="12"/>
        <color indexed="12"/>
        <rFont val="Arial"/>
        <family val="2"/>
      </rPr>
      <t>dlewis52@roadrunner.com</t>
    </r>
    <r>
      <rPr>
        <b/>
        <sz val="12"/>
        <rFont val="Arial"/>
        <family val="2"/>
      </rPr>
      <t xml:space="preserve">  Address: 1114 W. Sixth Street,  Apt. A, Lorain, OH  44052  phone: (440) 522-3641</t>
    </r>
  </si>
  <si>
    <t>gave Debbie Lewis the NP-SoD 1895 on March 17, 2009   (Debbie will get paid in credits toward the purchase of more CDs)</t>
  </si>
  <si>
    <t>Posted 19-March-09</t>
  </si>
  <si>
    <t>Posted 17-Mar-09</t>
  </si>
  <si>
    <t>1891_34-51</t>
  </si>
  <si>
    <t>Posted 17-Mar-10</t>
  </si>
  <si>
    <t>2008_16-18</t>
  </si>
  <si>
    <t>2009_1-2</t>
  </si>
  <si>
    <t>1894-4-6</t>
  </si>
  <si>
    <t>Posted 3/17/2009</t>
  </si>
  <si>
    <t>Posted 19-March-10</t>
  </si>
  <si>
    <t>Misc</t>
  </si>
  <si>
    <t>1899_1-12</t>
  </si>
  <si>
    <t>1864_1-7</t>
  </si>
  <si>
    <t xml:space="preserve">Owed </t>
  </si>
  <si>
    <t>Paid 27/7/09</t>
  </si>
  <si>
    <t>Posted 27-Aug-09</t>
  </si>
  <si>
    <t>2009_3-5</t>
  </si>
  <si>
    <t>Paid 27/8/09</t>
  </si>
  <si>
    <t>DL-1895</t>
  </si>
  <si>
    <t>Paid 31-Aug-09</t>
  </si>
  <si>
    <t>Paid 28-Aug-09</t>
  </si>
  <si>
    <t>PC-1900</t>
  </si>
  <si>
    <r>
      <t>G</t>
    </r>
    <r>
      <rPr>
        <b/>
        <sz val="12"/>
        <rFont val="Arial"/>
        <family val="2"/>
      </rPr>
      <t>ave Paulette Coss the NP-SoD 1844-46 CD to research - November 16, 2007; SoD 1857 &amp; 1858-11Jan 08; March 17, 2008 - SoD-1885; SoD-1867 April 24, 2008; 1855 June21, 2008; SoD-1864 Sept. 6, 2008; March 10, 2009 - SoD 1883; 31 Aug 09, SoD 1900</t>
    </r>
  </si>
  <si>
    <r>
      <t xml:space="preserve">1844-46, 1857, 1858, </t>
    </r>
    <r>
      <rPr>
        <b/>
        <sz val="12"/>
        <color indexed="23"/>
        <rFont val="Arial"/>
        <family val="2"/>
      </rPr>
      <t xml:space="preserve">1897, </t>
    </r>
    <r>
      <rPr>
        <b/>
        <sz val="12"/>
        <rFont val="Arial"/>
        <family val="2"/>
      </rPr>
      <t>1867, 1855, 1864, 1883, 1900</t>
    </r>
  </si>
  <si>
    <t>1888, 1897, 1884, 1898, 1899, 1913</t>
  </si>
  <si>
    <t>Years in brown, the newspaper has been photographed and put on CDs but obits not extracted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</si>
</sst>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72" formatCode="[$-409]mmmm\ d\,\ yyyy;@"/>
  </numFmts>
  <fonts count="44">
    <font>
      <sz val="10"/>
      <name val="Arial"/>
    </font>
    <font>
      <sz val="8"/>
      <name val="Arial"/>
    </font>
    <font>
      <b/>
      <sz val="12"/>
      <name val="Arial"/>
      <family val="2"/>
    </font>
    <font>
      <b/>
      <sz val="20"/>
      <name val="Times New Roman"/>
      <family val="1"/>
    </font>
    <font>
      <b/>
      <sz val="10"/>
      <name val="Arial"/>
      <family val="2"/>
    </font>
    <font>
      <sz val="14"/>
      <color indexed="12"/>
      <name val="Times New Roman"/>
      <family val="1"/>
    </font>
    <font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12"/>
      <name val="Times New Roman"/>
      <family val="1"/>
    </font>
    <font>
      <sz val="12"/>
      <name val="Arial"/>
    </font>
    <font>
      <b/>
      <sz val="12"/>
      <name val="Times New Roman"/>
      <family val="1"/>
    </font>
    <font>
      <b/>
      <sz val="12"/>
      <color indexed="10"/>
      <name val="Arial"/>
      <family val="2"/>
    </font>
    <font>
      <b/>
      <sz val="12"/>
      <color indexed="12"/>
      <name val="Arial"/>
      <family val="2"/>
    </font>
    <font>
      <u/>
      <sz val="14"/>
      <name val="Arial"/>
      <family val="2"/>
    </font>
    <font>
      <b/>
      <sz val="12"/>
      <color indexed="17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b/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4"/>
      <color indexed="12"/>
      <name val="Times New Roman"/>
      <family val="1"/>
    </font>
    <font>
      <b/>
      <sz val="14"/>
      <color indexed="10"/>
      <name val="Times New Roman"/>
      <family val="1"/>
    </font>
    <font>
      <b/>
      <sz val="12"/>
      <color indexed="14"/>
      <name val="Arial"/>
      <family val="2"/>
    </font>
    <font>
      <b/>
      <sz val="14"/>
      <color indexed="14"/>
      <name val="Times New Roman"/>
      <family val="1"/>
    </font>
    <font>
      <sz val="14"/>
      <name val="Arial"/>
    </font>
    <font>
      <b/>
      <sz val="12"/>
      <color indexed="23"/>
      <name val="Arial"/>
      <family val="2"/>
    </font>
    <font>
      <u/>
      <sz val="10"/>
      <color indexed="12"/>
      <name val="Arial"/>
    </font>
    <font>
      <b/>
      <sz val="10"/>
      <color indexed="52"/>
      <name val="Arial"/>
      <family val="2"/>
    </font>
    <font>
      <sz val="12"/>
      <name val="Arial"/>
      <family val="2"/>
    </font>
    <font>
      <b/>
      <u/>
      <sz val="16"/>
      <name val="Arial"/>
      <family val="2"/>
    </font>
    <font>
      <b/>
      <sz val="12"/>
      <color indexed="53"/>
      <name val="Arial"/>
      <family val="2"/>
    </font>
    <font>
      <b/>
      <sz val="12"/>
      <color indexed="51"/>
      <name val="Arial"/>
      <family val="2"/>
    </font>
    <font>
      <b/>
      <sz val="10"/>
      <color indexed="10"/>
      <name val="Times New Roman"/>
      <family val="1"/>
    </font>
    <font>
      <b/>
      <sz val="14"/>
      <color indexed="12"/>
      <name val="Arial"/>
      <family val="2"/>
    </font>
    <font>
      <b/>
      <sz val="14"/>
      <name val="Arial"/>
      <family val="2"/>
    </font>
    <font>
      <sz val="10"/>
      <color indexed="17"/>
      <name val="Arial"/>
    </font>
    <font>
      <sz val="10"/>
      <color indexed="17"/>
      <name val="Arial"/>
      <family val="2"/>
    </font>
    <font>
      <b/>
      <sz val="12"/>
      <color indexed="60"/>
      <name val="Times New Roman"/>
      <family val="1"/>
    </font>
    <font>
      <b/>
      <sz val="12"/>
      <color indexed="60"/>
      <name val="Arial"/>
      <family val="2"/>
    </font>
    <font>
      <b/>
      <sz val="12"/>
      <color indexed="10"/>
      <name val="Times New Roman"/>
      <family val="1"/>
    </font>
    <font>
      <sz val="11"/>
      <color indexed="62"/>
      <name val="Arial"/>
      <family val="2"/>
    </font>
    <font>
      <sz val="10"/>
      <name val="Gill Sans MT"/>
      <family val="2"/>
    </font>
    <font>
      <b/>
      <sz val="14"/>
      <color theme="9" tint="-0.499984740745262"/>
      <name val="Times New Roman"/>
      <family val="1"/>
    </font>
    <font>
      <b/>
      <sz val="12"/>
      <color theme="9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2" fillId="0" borderId="0" xfId="0" applyFont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5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right"/>
    </xf>
    <xf numFmtId="0" fontId="13" fillId="0" borderId="0" xfId="0" applyFont="1"/>
    <xf numFmtId="0" fontId="4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  <xf numFmtId="0" fontId="2" fillId="0" borderId="0" xfId="0" applyNumberFormat="1" applyFont="1" applyAlignment="1">
      <alignment horizontal="left"/>
    </xf>
    <xf numFmtId="0" fontId="16" fillId="0" borderId="0" xfId="0" applyFont="1"/>
    <xf numFmtId="0" fontId="4" fillId="0" borderId="0" xfId="0" applyFont="1" applyAlignment="1">
      <alignment horizontal="left"/>
    </xf>
    <xf numFmtId="164" fontId="0" fillId="0" borderId="0" xfId="0" applyNumberFormat="1"/>
    <xf numFmtId="164" fontId="2" fillId="0" borderId="0" xfId="0" applyNumberFormat="1" applyFont="1" applyAlignment="1">
      <alignment horizontal="left"/>
    </xf>
    <xf numFmtId="0" fontId="18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19" fillId="0" borderId="0" xfId="0" applyFont="1" applyAlignment="1">
      <alignment horizontal="center"/>
    </xf>
    <xf numFmtId="172" fontId="0" fillId="0" borderId="0" xfId="0" applyNumberFormat="1"/>
    <xf numFmtId="172" fontId="2" fillId="0" borderId="0" xfId="0" applyNumberFormat="1" applyFont="1"/>
    <xf numFmtId="0" fontId="27" fillId="0" borderId="0" xfId="0" applyFont="1"/>
    <xf numFmtId="3" fontId="0" fillId="0" borderId="0" xfId="0" applyNumberForma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14" fontId="0" fillId="0" borderId="0" xfId="0" applyNumberFormat="1"/>
    <xf numFmtId="0" fontId="2" fillId="0" borderId="0" xfId="0" applyFont="1" applyAlignment="1">
      <alignment horizontal="left"/>
    </xf>
    <xf numFmtId="0" fontId="32" fillId="0" borderId="0" xfId="0" applyFont="1"/>
    <xf numFmtId="0" fontId="28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35" fillId="0" borderId="0" xfId="0" applyFont="1"/>
    <xf numFmtId="0" fontId="36" fillId="0" borderId="0" xfId="0" applyFont="1"/>
    <xf numFmtId="0" fontId="37" fillId="0" borderId="0" xfId="0" applyFont="1"/>
    <xf numFmtId="49" fontId="38" fillId="0" borderId="0" xfId="0" applyNumberFormat="1" applyFont="1" applyAlignment="1">
      <alignment horizontal="left"/>
    </xf>
    <xf numFmtId="0" fontId="39" fillId="0" borderId="0" xfId="0" applyNumberFormat="1" applyFont="1" applyAlignment="1">
      <alignment horizontal="left"/>
    </xf>
    <xf numFmtId="0" fontId="39" fillId="0" borderId="0" xfId="0" applyFont="1"/>
    <xf numFmtId="0" fontId="26" fillId="0" borderId="0" xfId="1" applyAlignment="1" applyProtection="1"/>
    <xf numFmtId="0" fontId="26" fillId="0" borderId="0" xfId="1" applyFont="1" applyAlignment="1" applyProtection="1"/>
    <xf numFmtId="0" fontId="40" fillId="0" borderId="0" xfId="0" applyFont="1"/>
    <xf numFmtId="0" fontId="41" fillId="0" borderId="0" xfId="0" applyFont="1"/>
    <xf numFmtId="0" fontId="0" fillId="0" borderId="0" xfId="0" applyNumberFormat="1"/>
    <xf numFmtId="0" fontId="42" fillId="0" borderId="0" xfId="0" applyFont="1"/>
    <xf numFmtId="0" fontId="4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68"/>
  <sheetViews>
    <sheetView tabSelected="1" topLeftCell="C41" workbookViewId="0">
      <selection activeCell="R62" sqref="R62"/>
    </sheetView>
  </sheetViews>
  <sheetFormatPr defaultRowHeight="12.75"/>
  <cols>
    <col min="1" max="1" width="19.5703125" customWidth="1"/>
    <col min="2" max="2" width="10" customWidth="1"/>
    <col min="3" max="3" width="11.28515625" style="4" customWidth="1"/>
    <col min="4" max="4" width="12.140625" style="2" customWidth="1"/>
    <col min="5" max="5" width="11.140625" style="6" customWidth="1"/>
    <col min="6" max="6" width="12.140625" style="4" customWidth="1"/>
    <col min="7" max="7" width="11.7109375" style="6" customWidth="1"/>
    <col min="8" max="8" width="12" style="6" customWidth="1"/>
    <col min="10" max="10" width="11.5703125" customWidth="1"/>
    <col min="11" max="11" width="12.7109375" customWidth="1"/>
    <col min="12" max="12" width="11.42578125" customWidth="1"/>
    <col min="13" max="13" width="9.42578125" bestFit="1" customWidth="1"/>
    <col min="18" max="19" width="9.28515625" bestFit="1" customWidth="1"/>
    <col min="25" max="25" width="9.28515625" bestFit="1" customWidth="1"/>
  </cols>
  <sheetData>
    <row r="1" spans="1:27" ht="25.5">
      <c r="B1" s="9" t="s">
        <v>289</v>
      </c>
    </row>
    <row r="2" spans="1:27" s="14" customFormat="1" ht="15.75">
      <c r="B2" s="15"/>
      <c r="C2" s="16"/>
      <c r="D2" s="17"/>
      <c r="E2" s="18"/>
      <c r="F2" s="16"/>
      <c r="G2" s="18"/>
      <c r="H2" s="18"/>
    </row>
    <row r="3" spans="1:27" s="14" customFormat="1" ht="15.75">
      <c r="A3" s="10" t="s">
        <v>40</v>
      </c>
      <c r="B3" s="15"/>
      <c r="C3" s="16"/>
      <c r="D3" s="17"/>
      <c r="E3" s="19"/>
      <c r="F3" s="16"/>
      <c r="G3" s="18"/>
      <c r="H3" s="18"/>
    </row>
    <row r="4" spans="1:27" s="14" customFormat="1" ht="15.75">
      <c r="B4" s="15" t="s">
        <v>41</v>
      </c>
      <c r="C4" s="16"/>
      <c r="D4" s="17"/>
      <c r="E4" s="28" t="s">
        <v>445</v>
      </c>
      <c r="F4" s="16"/>
      <c r="G4" s="18"/>
      <c r="H4" s="18"/>
    </row>
    <row r="5" spans="1:27" s="14" customFormat="1" ht="15.75">
      <c r="B5" s="15"/>
      <c r="C5" s="16"/>
      <c r="D5" s="17"/>
      <c r="E5" s="28" t="s">
        <v>81</v>
      </c>
      <c r="F5" s="16"/>
      <c r="G5" s="18"/>
      <c r="H5" s="18"/>
    </row>
    <row r="6" spans="1:27" s="14" customFormat="1" ht="15.75">
      <c r="B6" s="15" t="s">
        <v>246</v>
      </c>
      <c r="C6" s="50"/>
      <c r="D6" s="48">
        <v>1873</v>
      </c>
      <c r="E6" s="50"/>
      <c r="F6" s="50"/>
      <c r="G6" s="50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 spans="1:27" s="14" customFormat="1" ht="15.75">
      <c r="B7" s="15" t="s">
        <v>177</v>
      </c>
      <c r="C7" s="50"/>
      <c r="D7" s="48">
        <v>1894</v>
      </c>
      <c r="E7" s="50"/>
      <c r="F7" s="50"/>
      <c r="G7" s="50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 spans="1:27" s="14" customFormat="1" ht="15.75">
      <c r="B8" s="15" t="s">
        <v>39</v>
      </c>
      <c r="C8" s="50"/>
      <c r="D8" s="48">
        <v>1855</v>
      </c>
      <c r="E8" s="50"/>
      <c r="F8" s="50"/>
      <c r="G8" s="50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 spans="1:27" s="14" customFormat="1" ht="15.75">
      <c r="B9" s="15" t="s">
        <v>516</v>
      </c>
      <c r="C9" s="50"/>
      <c r="D9" s="48">
        <v>1896</v>
      </c>
      <c r="E9" s="50"/>
      <c r="F9" s="50"/>
      <c r="G9" s="50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spans="1:27" s="14" customFormat="1" ht="15.75">
      <c r="B10" s="15" t="s">
        <v>282</v>
      </c>
      <c r="C10" s="50"/>
      <c r="D10" s="48">
        <v>1877</v>
      </c>
      <c r="E10" s="50"/>
      <c r="F10" s="50"/>
      <c r="G10" s="50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r="11" spans="1:27" s="14" customFormat="1" ht="15.75">
      <c r="B11" s="15" t="s">
        <v>43</v>
      </c>
      <c r="C11" s="50"/>
      <c r="D11" s="48">
        <v>1861</v>
      </c>
      <c r="E11" s="50"/>
      <c r="F11" s="50"/>
      <c r="G11" s="50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s="14" customFormat="1" ht="15.75">
      <c r="B12" s="15" t="s">
        <v>214</v>
      </c>
      <c r="C12" s="50"/>
      <c r="D12" s="48">
        <v>1861</v>
      </c>
      <c r="E12" s="50"/>
      <c r="F12" s="50"/>
      <c r="G12" s="50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spans="1:27" s="14" customFormat="1" ht="15.75">
      <c r="B13" s="15" t="s">
        <v>44</v>
      </c>
      <c r="C13" s="50"/>
      <c r="D13" s="48">
        <v>1865</v>
      </c>
      <c r="E13" s="50"/>
      <c r="F13" s="50"/>
      <c r="G13" s="50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</row>
    <row r="14" spans="1:27" s="14" customFormat="1" ht="15.75">
      <c r="B14" s="15" t="s">
        <v>460</v>
      </c>
      <c r="C14" s="50"/>
      <c r="D14" s="48">
        <v>1860</v>
      </c>
      <c r="E14" s="50"/>
      <c r="F14" s="50"/>
      <c r="G14" s="50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</row>
    <row r="15" spans="1:27" s="14" customFormat="1" ht="15.75">
      <c r="B15" s="15" t="s">
        <v>324</v>
      </c>
      <c r="C15" s="50"/>
      <c r="D15" s="48">
        <v>1874</v>
      </c>
      <c r="E15" s="50"/>
      <c r="F15" s="50"/>
      <c r="G15" s="50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</row>
    <row r="16" spans="1:27" s="14" customFormat="1" ht="15.75">
      <c r="B16" s="15" t="s">
        <v>464</v>
      </c>
      <c r="C16" s="50"/>
      <c r="D16" s="48">
        <v>1863</v>
      </c>
      <c r="E16" s="50"/>
      <c r="F16" s="50"/>
      <c r="G16" s="50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 spans="2:27" s="14" customFormat="1" ht="15.75">
      <c r="B17" s="15" t="s">
        <v>172</v>
      </c>
      <c r="C17" s="50"/>
      <c r="D17" s="1" t="s">
        <v>560</v>
      </c>
      <c r="E17" s="1"/>
      <c r="F17" s="1"/>
      <c r="G17" s="1"/>
      <c r="H17" s="1"/>
      <c r="I17" s="1"/>
      <c r="J17" s="1"/>
      <c r="K17" s="1" t="s">
        <v>313</v>
      </c>
      <c r="L17" s="1"/>
      <c r="M17" s="1"/>
      <c r="N17" s="1"/>
      <c r="O17" s="1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spans="2:27" s="14" customFormat="1" ht="15.75">
      <c r="B18" s="15" t="s">
        <v>153</v>
      </c>
      <c r="C18" s="50"/>
      <c r="D18" s="1" t="s">
        <v>514</v>
      </c>
      <c r="E18" s="1"/>
      <c r="F18" s="1"/>
      <c r="G18" s="50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 spans="2:27" s="14" customFormat="1" ht="15.75">
      <c r="B19" s="15" t="s">
        <v>457</v>
      </c>
      <c r="C19" s="50"/>
      <c r="D19" s="48">
        <v>1859</v>
      </c>
      <c r="E19" s="50"/>
      <c r="F19" s="50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 spans="2:27" s="14" customFormat="1" ht="15.75">
      <c r="B20" s="15" t="s">
        <v>37</v>
      </c>
      <c r="C20" s="15"/>
      <c r="D20" s="1" t="s">
        <v>561</v>
      </c>
      <c r="E20" s="1"/>
      <c r="F20" s="1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 spans="2:27" s="14" customFormat="1" ht="15.75">
      <c r="B21" s="15" t="s">
        <v>368</v>
      </c>
      <c r="C21" s="50"/>
      <c r="D21" s="48">
        <v>1862</v>
      </c>
      <c r="E21" s="50"/>
      <c r="F21" s="50"/>
      <c r="G21" s="50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 spans="2:27" s="14" customFormat="1" ht="15.75">
      <c r="B22" s="15" t="s">
        <v>247</v>
      </c>
      <c r="C22" s="50"/>
      <c r="D22" s="1" t="s">
        <v>288</v>
      </c>
      <c r="E22" s="1"/>
      <c r="F22" s="1"/>
      <c r="G22" s="50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 spans="2:27" s="14" customFormat="1" ht="15.75">
      <c r="B23" s="15" t="s">
        <v>42</v>
      </c>
      <c r="C23" s="50"/>
      <c r="D23" s="1" t="s">
        <v>367</v>
      </c>
      <c r="E23" s="1"/>
      <c r="F23" s="1"/>
      <c r="G23" s="50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 spans="2:27" s="14" customFormat="1" ht="15.75">
      <c r="B24" s="15" t="s">
        <v>154</v>
      </c>
      <c r="C24" s="50"/>
      <c r="D24" s="1" t="s">
        <v>223</v>
      </c>
      <c r="E24" s="1"/>
      <c r="F24" s="1"/>
      <c r="G24" s="1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 spans="2:27" s="14" customFormat="1" ht="15.75">
      <c r="B25" s="15" t="s">
        <v>476</v>
      </c>
      <c r="C25" s="16"/>
      <c r="D25" s="51" t="s">
        <v>477</v>
      </c>
      <c r="E25" s="28"/>
      <c r="F25" s="16"/>
      <c r="G25" s="18"/>
      <c r="H25" s="18"/>
    </row>
    <row r="26" spans="2:27" s="14" customFormat="1" ht="15.75">
      <c r="B26" s="15"/>
      <c r="C26" s="16"/>
      <c r="D26" s="55" t="s">
        <v>506</v>
      </c>
      <c r="E26" s="28"/>
      <c r="F26" s="16"/>
      <c r="G26" s="18"/>
      <c r="H26" s="18"/>
    </row>
    <row r="27" spans="2:27" s="14" customFormat="1" ht="15.75">
      <c r="B27" s="54" t="s">
        <v>505</v>
      </c>
      <c r="C27" s="16"/>
      <c r="D27" s="17"/>
      <c r="E27" s="57" t="s">
        <v>511</v>
      </c>
      <c r="F27" s="16"/>
      <c r="G27" s="18"/>
      <c r="H27" s="18"/>
      <c r="J27" s="14" t="s">
        <v>515</v>
      </c>
      <c r="L27" s="14" t="s">
        <v>521</v>
      </c>
    </row>
    <row r="28" spans="2:27" s="14" customFormat="1" ht="15.75">
      <c r="B28" s="54" t="s">
        <v>172</v>
      </c>
      <c r="C28" s="16"/>
      <c r="D28" s="17"/>
      <c r="E28" s="56" t="s">
        <v>511</v>
      </c>
      <c r="F28" s="16"/>
      <c r="G28" s="18"/>
      <c r="H28" s="18"/>
      <c r="J28" s="14" t="s">
        <v>515</v>
      </c>
      <c r="L28" s="14" t="s">
        <v>530</v>
      </c>
    </row>
    <row r="29" spans="2:27" s="14" customFormat="1" ht="15.75">
      <c r="B29" s="54" t="s">
        <v>153</v>
      </c>
      <c r="C29" s="16"/>
      <c r="D29" s="17"/>
      <c r="E29" s="56" t="s">
        <v>511</v>
      </c>
      <c r="F29" s="16"/>
      <c r="G29" s="18"/>
      <c r="H29" s="18"/>
      <c r="J29" s="14" t="s">
        <v>515</v>
      </c>
      <c r="L29" s="14" t="s">
        <v>531</v>
      </c>
    </row>
    <row r="30" spans="2:27" s="14" customFormat="1" ht="15.75">
      <c r="B30" s="54" t="s">
        <v>507</v>
      </c>
      <c r="C30" s="16"/>
      <c r="D30" s="17"/>
      <c r="E30" s="56" t="s">
        <v>511</v>
      </c>
      <c r="F30" s="16"/>
      <c r="G30" s="18"/>
      <c r="H30" s="18"/>
      <c r="J30" s="14" t="s">
        <v>515</v>
      </c>
      <c r="L30" s="14" t="s">
        <v>525</v>
      </c>
    </row>
    <row r="31" spans="2:27" s="14" customFormat="1" ht="15.75">
      <c r="B31" s="54" t="s">
        <v>282</v>
      </c>
      <c r="C31" s="16"/>
      <c r="D31" s="17"/>
      <c r="E31" s="56" t="s">
        <v>512</v>
      </c>
      <c r="F31" s="16"/>
      <c r="G31" s="18"/>
      <c r="H31" s="18"/>
    </row>
    <row r="32" spans="2:27" s="14" customFormat="1" ht="15.75">
      <c r="B32" s="54" t="s">
        <v>508</v>
      </c>
      <c r="C32" s="16"/>
      <c r="D32" s="17"/>
      <c r="E32" s="56" t="s">
        <v>511</v>
      </c>
      <c r="F32" s="16"/>
      <c r="G32" s="18"/>
      <c r="H32" s="18"/>
      <c r="J32" s="14" t="s">
        <v>515</v>
      </c>
      <c r="L32" s="14" t="s">
        <v>529</v>
      </c>
    </row>
    <row r="33" spans="1:29" s="14" customFormat="1" ht="15.75">
      <c r="B33" s="54" t="s">
        <v>532</v>
      </c>
      <c r="C33" s="16"/>
      <c r="D33" s="17"/>
      <c r="E33" s="56" t="s">
        <v>533</v>
      </c>
      <c r="F33" s="16"/>
      <c r="G33" s="18"/>
      <c r="H33" s="18"/>
      <c r="J33" s="14" t="s">
        <v>534</v>
      </c>
      <c r="L33" s="14" t="s">
        <v>535</v>
      </c>
    </row>
    <row r="34" spans="1:29">
      <c r="E34" s="20"/>
    </row>
    <row r="35" spans="1:29" ht="15.75">
      <c r="B35" s="21" t="s">
        <v>242</v>
      </c>
    </row>
    <row r="36" spans="1:29" ht="15.75">
      <c r="B36" s="13" t="s">
        <v>36</v>
      </c>
      <c r="L36" s="10" t="s">
        <v>314</v>
      </c>
    </row>
    <row r="37" spans="1:29" ht="18.75">
      <c r="A37" s="1" t="s">
        <v>33</v>
      </c>
      <c r="B37" s="11"/>
      <c r="C37" s="5" t="s">
        <v>1</v>
      </c>
      <c r="D37" s="3" t="s">
        <v>2</v>
      </c>
      <c r="E37" s="7" t="s">
        <v>3</v>
      </c>
      <c r="F37" s="7" t="s">
        <v>550</v>
      </c>
      <c r="G37" s="5" t="s">
        <v>4</v>
      </c>
      <c r="H37" s="7" t="s">
        <v>6</v>
      </c>
      <c r="I37" s="7" t="s">
        <v>5</v>
      </c>
      <c r="K37" s="36" t="s">
        <v>257</v>
      </c>
    </row>
    <row r="38" spans="1:29" ht="18.75">
      <c r="B38" t="s">
        <v>8</v>
      </c>
      <c r="C38" s="4">
        <v>25</v>
      </c>
      <c r="D38" s="2" t="s">
        <v>24</v>
      </c>
      <c r="E38" s="6">
        <f>C38*0.25</f>
        <v>6.25</v>
      </c>
      <c r="F38" s="6">
        <f>E38</f>
        <v>6.25</v>
      </c>
      <c r="K38" s="63" t="s">
        <v>562</v>
      </c>
      <c r="L38" s="37"/>
      <c r="M38" s="37"/>
      <c r="N38" s="37"/>
      <c r="O38" s="37"/>
      <c r="P38" s="37"/>
      <c r="Q38" s="37"/>
    </row>
    <row r="39" spans="1:29" ht="15.75">
      <c r="B39" t="s">
        <v>9</v>
      </c>
      <c r="C39" s="4">
        <v>25</v>
      </c>
      <c r="D39" s="2" t="s">
        <v>24</v>
      </c>
      <c r="E39" s="6">
        <f t="shared" ref="E39:E53" si="0">C39*0.25</f>
        <v>6.25</v>
      </c>
      <c r="F39" s="6">
        <f>F38+E39-G39</f>
        <v>12.5</v>
      </c>
      <c r="K39" s="21" t="s">
        <v>75</v>
      </c>
    </row>
    <row r="40" spans="1:29" ht="15.75">
      <c r="B40" t="s">
        <v>10</v>
      </c>
      <c r="C40" s="4">
        <v>25</v>
      </c>
      <c r="D40" s="2" t="s">
        <v>24</v>
      </c>
      <c r="E40" s="6">
        <f t="shared" si="0"/>
        <v>6.25</v>
      </c>
      <c r="F40" s="6">
        <f t="shared" ref="F40:F53" si="1">F39+E40-G40</f>
        <v>18.75</v>
      </c>
      <c r="K40" s="22" t="s">
        <v>76</v>
      </c>
    </row>
    <row r="41" spans="1:29" ht="20.25">
      <c r="B41" t="s">
        <v>11</v>
      </c>
      <c r="C41" s="4">
        <v>25</v>
      </c>
      <c r="D41" s="2" t="s">
        <v>24</v>
      </c>
      <c r="E41" s="6">
        <f t="shared" si="0"/>
        <v>6.25</v>
      </c>
      <c r="F41" s="6">
        <f t="shared" si="1"/>
        <v>25</v>
      </c>
      <c r="K41" s="26" t="s">
        <v>109</v>
      </c>
      <c r="U41" s="44" t="s">
        <v>428</v>
      </c>
      <c r="W41" s="43"/>
      <c r="Y41" s="43"/>
      <c r="AA41" s="43"/>
      <c r="AC41" s="43"/>
    </row>
    <row r="42" spans="1:29" ht="15">
      <c r="B42" t="s">
        <v>12</v>
      </c>
      <c r="C42" s="4">
        <v>25</v>
      </c>
      <c r="D42" s="2" t="s">
        <v>24</v>
      </c>
      <c r="E42" s="6">
        <f t="shared" si="0"/>
        <v>6.25</v>
      </c>
      <c r="F42" s="6">
        <f t="shared" si="1"/>
        <v>31.25</v>
      </c>
      <c r="U42" s="43"/>
      <c r="W42" s="43"/>
      <c r="Y42" s="43"/>
      <c r="AA42" s="43"/>
      <c r="AC42" s="43"/>
    </row>
    <row r="43" spans="1:29" ht="15.75">
      <c r="B43" t="s">
        <v>13</v>
      </c>
      <c r="C43" s="4">
        <v>25</v>
      </c>
      <c r="D43" s="2" t="s">
        <v>24</v>
      </c>
      <c r="E43" s="6">
        <f t="shared" si="0"/>
        <v>6.25</v>
      </c>
      <c r="F43" s="6">
        <f t="shared" si="1"/>
        <v>37.5</v>
      </c>
      <c r="I43" s="1" t="s">
        <v>285</v>
      </c>
      <c r="K43" s="27" t="s">
        <v>174</v>
      </c>
      <c r="L43" s="29" t="s">
        <v>490</v>
      </c>
      <c r="N43" s="64">
        <v>1904</v>
      </c>
      <c r="O43" s="22">
        <v>1934</v>
      </c>
      <c r="P43" s="64">
        <v>1964</v>
      </c>
      <c r="Q43" s="64">
        <v>1994</v>
      </c>
      <c r="S43" s="43">
        <v>1844</v>
      </c>
      <c r="T43" s="35">
        <v>34</v>
      </c>
      <c r="U43" s="43">
        <v>1874</v>
      </c>
      <c r="V43" s="35">
        <v>85</v>
      </c>
      <c r="W43" s="43">
        <v>1904</v>
      </c>
      <c r="X43" s="45">
        <v>6</v>
      </c>
      <c r="Y43" s="43">
        <v>1934</v>
      </c>
      <c r="AA43" s="43">
        <v>1964</v>
      </c>
      <c r="AC43" s="43">
        <v>1994</v>
      </c>
    </row>
    <row r="44" spans="1:29" ht="15.75">
      <c r="B44" t="s">
        <v>14</v>
      </c>
      <c r="C44" s="4">
        <v>26</v>
      </c>
      <c r="D44" s="2" t="s">
        <v>24</v>
      </c>
      <c r="E44" s="6">
        <f t="shared" si="0"/>
        <v>6.5</v>
      </c>
      <c r="F44" s="6">
        <f t="shared" si="1"/>
        <v>44</v>
      </c>
      <c r="K44" s="27" t="s">
        <v>227</v>
      </c>
      <c r="L44" s="27" t="s">
        <v>116</v>
      </c>
      <c r="N44" s="27" t="s">
        <v>112</v>
      </c>
      <c r="O44" s="22">
        <v>1935</v>
      </c>
      <c r="P44" s="64">
        <v>1965</v>
      </c>
      <c r="Q44" s="64">
        <v>1995</v>
      </c>
      <c r="S44" s="43">
        <v>1845</v>
      </c>
      <c r="T44" s="35">
        <v>26</v>
      </c>
      <c r="U44" s="43">
        <v>1875</v>
      </c>
      <c r="V44" s="35">
        <v>294</v>
      </c>
      <c r="W44" s="43">
        <v>1905</v>
      </c>
      <c r="X44" s="35" t="s">
        <v>435</v>
      </c>
      <c r="Y44" s="43">
        <v>1935</v>
      </c>
      <c r="AA44" s="43">
        <v>1965</v>
      </c>
      <c r="AC44" s="43">
        <v>1995</v>
      </c>
    </row>
    <row r="45" spans="1:29" ht="15.75">
      <c r="B45" t="s">
        <v>15</v>
      </c>
      <c r="C45" s="4">
        <v>25</v>
      </c>
      <c r="D45" s="2" t="s">
        <v>24</v>
      </c>
      <c r="E45" s="6">
        <f t="shared" si="0"/>
        <v>6.25</v>
      </c>
      <c r="F45" s="6">
        <f t="shared" si="1"/>
        <v>50.25</v>
      </c>
      <c r="K45" s="27" t="s">
        <v>317</v>
      </c>
      <c r="L45" s="27" t="s">
        <v>152</v>
      </c>
      <c r="N45" s="27" t="s">
        <v>113</v>
      </c>
      <c r="O45" s="64">
        <v>1936</v>
      </c>
      <c r="P45" s="64">
        <v>1966</v>
      </c>
      <c r="Q45" s="64">
        <v>1996</v>
      </c>
      <c r="S45" s="43">
        <v>1846</v>
      </c>
      <c r="T45" s="35">
        <v>22</v>
      </c>
      <c r="U45" s="43">
        <v>1876</v>
      </c>
      <c r="V45" s="35">
        <v>226</v>
      </c>
      <c r="W45" s="43">
        <v>1906</v>
      </c>
      <c r="X45" s="35" t="s">
        <v>436</v>
      </c>
      <c r="Y45" s="43">
        <v>1936</v>
      </c>
      <c r="AA45" s="43">
        <v>1966</v>
      </c>
      <c r="AC45" s="43">
        <v>1996</v>
      </c>
    </row>
    <row r="46" spans="1:29" ht="15.75">
      <c r="B46" t="s">
        <v>16</v>
      </c>
      <c r="C46" s="4">
        <v>25</v>
      </c>
      <c r="D46" s="2" t="s">
        <v>24</v>
      </c>
      <c r="E46" s="6">
        <f t="shared" si="0"/>
        <v>6.25</v>
      </c>
      <c r="F46" s="6">
        <f t="shared" si="1"/>
        <v>56.5</v>
      </c>
      <c r="K46" s="27" t="s">
        <v>175</v>
      </c>
      <c r="L46" s="27" t="s">
        <v>486</v>
      </c>
      <c r="N46" s="27" t="s">
        <v>114</v>
      </c>
      <c r="O46" s="64">
        <v>1937</v>
      </c>
      <c r="P46" s="64">
        <v>1967</v>
      </c>
      <c r="Q46" s="64">
        <v>1997</v>
      </c>
      <c r="S46" s="43">
        <v>1847</v>
      </c>
      <c r="T46" s="35">
        <v>57</v>
      </c>
      <c r="U46" s="43">
        <v>1877</v>
      </c>
      <c r="V46" s="35">
        <v>28</v>
      </c>
      <c r="W46" s="43">
        <v>1907</v>
      </c>
      <c r="X46" s="35" t="s">
        <v>437</v>
      </c>
      <c r="Y46" s="43">
        <v>1937</v>
      </c>
      <c r="AA46" s="43">
        <v>1967</v>
      </c>
      <c r="AC46" s="43">
        <v>1997</v>
      </c>
    </row>
    <row r="47" spans="1:29" ht="15.75">
      <c r="B47" t="s">
        <v>17</v>
      </c>
      <c r="C47" s="4">
        <v>25</v>
      </c>
      <c r="D47" s="2" t="s">
        <v>24</v>
      </c>
      <c r="E47" s="6">
        <f t="shared" si="0"/>
        <v>6.25</v>
      </c>
      <c r="F47" s="6">
        <f t="shared" si="1"/>
        <v>62.75</v>
      </c>
      <c r="K47" s="27" t="s">
        <v>176</v>
      </c>
      <c r="L47" s="27" t="s">
        <v>326</v>
      </c>
      <c r="N47" s="26">
        <v>1908</v>
      </c>
      <c r="O47" s="64">
        <v>1938</v>
      </c>
      <c r="P47" s="64">
        <v>1968</v>
      </c>
      <c r="Q47" s="64">
        <v>1998</v>
      </c>
      <c r="S47" s="43">
        <v>1848</v>
      </c>
      <c r="T47" s="35">
        <v>49</v>
      </c>
      <c r="U47" s="43">
        <v>1878</v>
      </c>
      <c r="V47" s="35">
        <v>327</v>
      </c>
      <c r="W47" s="43">
        <v>1908</v>
      </c>
      <c r="X47" s="35">
        <v>584</v>
      </c>
      <c r="Y47" s="43">
        <v>1938</v>
      </c>
      <c r="AA47" s="43">
        <v>1968</v>
      </c>
      <c r="AC47" s="43">
        <v>1998</v>
      </c>
    </row>
    <row r="48" spans="1:29" ht="15.75">
      <c r="B48" t="s">
        <v>18</v>
      </c>
      <c r="C48" s="4">
        <v>26</v>
      </c>
      <c r="D48" s="2" t="s">
        <v>24</v>
      </c>
      <c r="E48" s="6">
        <f t="shared" si="0"/>
        <v>6.5</v>
      </c>
      <c r="F48" s="6">
        <f t="shared" si="1"/>
        <v>69.25</v>
      </c>
      <c r="K48" s="27" t="s">
        <v>273</v>
      </c>
      <c r="L48" s="27" t="s">
        <v>327</v>
      </c>
      <c r="M48" s="27"/>
      <c r="N48" s="64">
        <v>1909</v>
      </c>
      <c r="O48" s="64">
        <v>1939</v>
      </c>
      <c r="P48" s="64">
        <v>1969</v>
      </c>
      <c r="Q48" s="64">
        <v>1999</v>
      </c>
      <c r="S48" s="43">
        <v>1849</v>
      </c>
      <c r="T48" s="35">
        <v>24</v>
      </c>
      <c r="U48" s="43">
        <v>1879</v>
      </c>
      <c r="V48" s="35">
        <v>206</v>
      </c>
      <c r="W48" s="43">
        <v>1909</v>
      </c>
      <c r="X48" s="45">
        <v>6</v>
      </c>
      <c r="Y48" s="43">
        <v>1939</v>
      </c>
      <c r="AA48" s="43">
        <v>1969</v>
      </c>
      <c r="AC48" s="43">
        <v>1999</v>
      </c>
    </row>
    <row r="49" spans="1:29" ht="15.75">
      <c r="B49" t="s">
        <v>19</v>
      </c>
      <c r="C49" s="4">
        <v>25</v>
      </c>
      <c r="D49" s="2" t="s">
        <v>24</v>
      </c>
      <c r="E49" s="6">
        <f t="shared" si="0"/>
        <v>6.25</v>
      </c>
      <c r="F49" s="6">
        <f t="shared" si="1"/>
        <v>75.5</v>
      </c>
      <c r="K49" s="35">
        <v>1850</v>
      </c>
      <c r="L49" s="27" t="s">
        <v>325</v>
      </c>
      <c r="M49" s="27"/>
      <c r="N49" s="64">
        <v>1910</v>
      </c>
      <c r="O49" s="64">
        <v>1940</v>
      </c>
      <c r="P49" s="64">
        <v>1970</v>
      </c>
      <c r="Q49" s="64">
        <v>2000</v>
      </c>
      <c r="S49" s="43">
        <v>1850</v>
      </c>
      <c r="T49" s="45">
        <v>9</v>
      </c>
      <c r="U49" s="43">
        <v>1880</v>
      </c>
      <c r="V49" s="35">
        <v>132</v>
      </c>
      <c r="W49" s="43">
        <v>1910</v>
      </c>
      <c r="X49" s="45">
        <v>1</v>
      </c>
      <c r="Y49" s="43">
        <v>1940</v>
      </c>
      <c r="AA49" s="43">
        <v>1970</v>
      </c>
      <c r="AC49" s="43">
        <v>2000</v>
      </c>
    </row>
    <row r="50" spans="1:29" ht="15.75">
      <c r="B50" t="s">
        <v>20</v>
      </c>
      <c r="C50" s="4">
        <v>25</v>
      </c>
      <c r="D50" s="2" t="s">
        <v>24</v>
      </c>
      <c r="E50" s="6">
        <f t="shared" si="0"/>
        <v>6.25</v>
      </c>
      <c r="F50" s="6">
        <f t="shared" si="1"/>
        <v>81.75</v>
      </c>
      <c r="K50" s="27" t="s">
        <v>333</v>
      </c>
      <c r="L50" s="27" t="s">
        <v>118</v>
      </c>
      <c r="N50" s="64">
        <v>1911</v>
      </c>
      <c r="O50" s="64">
        <v>1941</v>
      </c>
      <c r="P50" s="64">
        <v>1971</v>
      </c>
      <c r="Q50" s="64">
        <v>2001</v>
      </c>
      <c r="S50" s="43">
        <v>1851</v>
      </c>
      <c r="T50" s="35">
        <v>38</v>
      </c>
      <c r="U50" s="43">
        <v>1881</v>
      </c>
      <c r="V50" s="35">
        <v>269</v>
      </c>
      <c r="W50" s="43">
        <v>1911</v>
      </c>
      <c r="Y50" s="43">
        <v>1941</v>
      </c>
      <c r="AA50" s="43">
        <v>1971</v>
      </c>
      <c r="AC50" s="43">
        <v>2001</v>
      </c>
    </row>
    <row r="51" spans="1:29" ht="15.75">
      <c r="B51" t="s">
        <v>21</v>
      </c>
      <c r="C51" s="4">
        <v>21</v>
      </c>
      <c r="D51" s="2" t="s">
        <v>24</v>
      </c>
      <c r="E51" s="6">
        <f t="shared" si="0"/>
        <v>5.25</v>
      </c>
      <c r="F51" s="6">
        <f t="shared" si="1"/>
        <v>87</v>
      </c>
      <c r="K51" s="27" t="s">
        <v>264</v>
      </c>
      <c r="L51" s="27" t="s">
        <v>231</v>
      </c>
      <c r="N51" s="64">
        <v>1912</v>
      </c>
      <c r="O51" s="64">
        <v>1942</v>
      </c>
      <c r="P51" s="64">
        <v>1972</v>
      </c>
      <c r="Q51" s="64">
        <v>2002</v>
      </c>
      <c r="S51" s="43">
        <v>1852</v>
      </c>
      <c r="T51" s="35">
        <v>142</v>
      </c>
      <c r="U51" s="43">
        <v>1882</v>
      </c>
      <c r="V51" s="35">
        <v>352</v>
      </c>
      <c r="W51" s="43">
        <v>1912</v>
      </c>
      <c r="Y51" s="43">
        <v>1942</v>
      </c>
      <c r="AA51" s="43">
        <v>1972</v>
      </c>
      <c r="AC51" s="43">
        <v>2002</v>
      </c>
    </row>
    <row r="52" spans="1:29" ht="15.75">
      <c r="B52" t="s">
        <v>22</v>
      </c>
      <c r="C52" s="4">
        <v>25</v>
      </c>
      <c r="D52" s="2" t="s">
        <v>24</v>
      </c>
      <c r="E52" s="6">
        <f t="shared" si="0"/>
        <v>6.25</v>
      </c>
      <c r="F52" s="6">
        <f t="shared" si="1"/>
        <v>93.25</v>
      </c>
      <c r="K52" s="27" t="s">
        <v>230</v>
      </c>
      <c r="L52" s="27" t="s">
        <v>519</v>
      </c>
      <c r="N52" s="64">
        <v>1913</v>
      </c>
      <c r="O52" s="64">
        <v>1943</v>
      </c>
      <c r="P52" s="64">
        <v>1973</v>
      </c>
      <c r="Q52" s="64">
        <v>2003</v>
      </c>
      <c r="S52" s="43">
        <v>1853</v>
      </c>
      <c r="T52" s="35">
        <v>87</v>
      </c>
      <c r="U52" s="43">
        <v>1883</v>
      </c>
      <c r="V52" s="45">
        <v>0</v>
      </c>
      <c r="W52" s="43">
        <v>1913</v>
      </c>
      <c r="Y52" s="43">
        <v>1943</v>
      </c>
      <c r="AA52" s="43">
        <v>1973</v>
      </c>
      <c r="AC52" s="43">
        <v>2003</v>
      </c>
    </row>
    <row r="53" spans="1:29" ht="15.75">
      <c r="B53" t="s">
        <v>23</v>
      </c>
      <c r="C53" s="4">
        <v>25</v>
      </c>
      <c r="D53" s="2" t="s">
        <v>24</v>
      </c>
      <c r="E53" s="6">
        <f t="shared" si="0"/>
        <v>6.25</v>
      </c>
      <c r="F53" s="6">
        <f t="shared" si="1"/>
        <v>99.5</v>
      </c>
      <c r="K53" s="29" t="s">
        <v>496</v>
      </c>
      <c r="L53" s="27" t="s">
        <v>334</v>
      </c>
      <c r="N53" s="64">
        <v>1914</v>
      </c>
      <c r="O53" s="64">
        <v>1944</v>
      </c>
      <c r="P53" s="26">
        <v>1974</v>
      </c>
      <c r="Q53" s="64">
        <v>2004</v>
      </c>
      <c r="S53" s="43">
        <v>1854</v>
      </c>
      <c r="T53" s="45">
        <v>4</v>
      </c>
      <c r="U53" s="43">
        <v>1884</v>
      </c>
      <c r="V53" s="35">
        <v>132</v>
      </c>
      <c r="W53" s="43">
        <v>1914</v>
      </c>
      <c r="Y53" s="43">
        <v>1944</v>
      </c>
      <c r="AA53" s="43">
        <v>1974</v>
      </c>
      <c r="AC53" s="43">
        <v>2004</v>
      </c>
    </row>
    <row r="54" spans="1:29" ht="15.75">
      <c r="A54" s="8">
        <v>39196</v>
      </c>
      <c r="B54" t="s">
        <v>25</v>
      </c>
      <c r="C54" s="4">
        <f>SUM(C38:C53)</f>
        <v>398</v>
      </c>
      <c r="D54" s="2" t="s">
        <v>25</v>
      </c>
      <c r="F54" s="6">
        <f>F53+E54-G54</f>
        <v>0</v>
      </c>
      <c r="G54" s="6">
        <v>99.5</v>
      </c>
      <c r="K54" s="29" t="s">
        <v>454</v>
      </c>
      <c r="L54" s="27" t="s">
        <v>318</v>
      </c>
      <c r="N54" s="1">
        <v>1915</v>
      </c>
      <c r="O54" s="64">
        <v>1945</v>
      </c>
      <c r="P54" s="64">
        <v>1975</v>
      </c>
      <c r="Q54" s="64">
        <v>2005</v>
      </c>
      <c r="S54" s="43">
        <v>1855</v>
      </c>
      <c r="T54" s="35">
        <v>65</v>
      </c>
      <c r="U54" s="43">
        <v>1885</v>
      </c>
      <c r="V54" s="35">
        <v>247</v>
      </c>
      <c r="W54" s="43">
        <v>1915</v>
      </c>
      <c r="Y54" s="43">
        <v>1945</v>
      </c>
      <c r="AA54" s="43">
        <v>1975</v>
      </c>
      <c r="AC54" s="43">
        <v>2005</v>
      </c>
    </row>
    <row r="55" spans="1:29" ht="15.75">
      <c r="A55" s="8"/>
      <c r="F55" s="6">
        <f t="shared" ref="F55:F118" si="2">F54+E55-G55</f>
        <v>0</v>
      </c>
      <c r="K55" s="27" t="s">
        <v>110</v>
      </c>
      <c r="L55" s="27" t="s">
        <v>427</v>
      </c>
      <c r="N55" s="22">
        <v>1916</v>
      </c>
      <c r="O55" s="64">
        <v>1946</v>
      </c>
      <c r="P55" s="64">
        <v>1976</v>
      </c>
      <c r="Q55" s="22">
        <v>2006</v>
      </c>
      <c r="S55" s="43">
        <v>1856</v>
      </c>
      <c r="T55" s="35">
        <v>50</v>
      </c>
      <c r="U55" s="43">
        <v>1886</v>
      </c>
      <c r="V55" s="35" t="s">
        <v>430</v>
      </c>
      <c r="W55" s="43">
        <v>1916</v>
      </c>
      <c r="Y55" s="43">
        <v>1946</v>
      </c>
      <c r="AA55" s="43">
        <v>1976</v>
      </c>
      <c r="AC55" s="43">
        <v>2006</v>
      </c>
    </row>
    <row r="56" spans="1:29" ht="15.75">
      <c r="B56" t="s">
        <v>35</v>
      </c>
      <c r="C56" s="4">
        <v>192</v>
      </c>
      <c r="D56" s="2" t="s">
        <v>24</v>
      </c>
      <c r="E56" s="6">
        <v>48</v>
      </c>
      <c r="F56" s="6">
        <f t="shared" si="2"/>
        <v>48</v>
      </c>
      <c r="K56" s="27" t="s">
        <v>321</v>
      </c>
      <c r="L56" s="27" t="s">
        <v>520</v>
      </c>
      <c r="N56" s="22">
        <v>1917</v>
      </c>
      <c r="O56" s="64">
        <v>1947</v>
      </c>
      <c r="P56" s="64">
        <v>1977</v>
      </c>
      <c r="Q56" s="22">
        <v>2007</v>
      </c>
      <c r="S56" s="43">
        <v>1857</v>
      </c>
      <c r="T56" s="35">
        <v>71</v>
      </c>
      <c r="U56" s="43">
        <v>1887</v>
      </c>
      <c r="V56" s="45">
        <v>5</v>
      </c>
      <c r="W56" s="43">
        <v>1917</v>
      </c>
      <c r="Y56" s="43">
        <v>1947</v>
      </c>
      <c r="AA56" s="43">
        <v>1977</v>
      </c>
      <c r="AC56" s="43">
        <v>2007</v>
      </c>
    </row>
    <row r="57" spans="1:29" ht="15.75">
      <c r="A57" s="8">
        <v>39245</v>
      </c>
      <c r="B57">
        <v>1916</v>
      </c>
      <c r="C57" s="4">
        <v>36</v>
      </c>
      <c r="D57" s="2" t="s">
        <v>24</v>
      </c>
      <c r="E57" s="6">
        <f>C57*0.25</f>
        <v>9</v>
      </c>
      <c r="F57" s="6">
        <f t="shared" si="2"/>
        <v>57</v>
      </c>
      <c r="K57" s="27" t="s">
        <v>322</v>
      </c>
      <c r="L57" s="27" t="s">
        <v>117</v>
      </c>
      <c r="N57" s="22">
        <v>1918</v>
      </c>
      <c r="O57" s="64">
        <v>1948</v>
      </c>
      <c r="P57" s="64">
        <v>1978</v>
      </c>
      <c r="Q57" s="22">
        <v>2008</v>
      </c>
      <c r="S57" s="43">
        <v>1858</v>
      </c>
      <c r="T57" s="35">
        <v>133</v>
      </c>
      <c r="U57" s="43">
        <v>1888</v>
      </c>
      <c r="V57" s="35" t="s">
        <v>431</v>
      </c>
      <c r="W57" s="43">
        <v>1918</v>
      </c>
      <c r="Y57" s="43">
        <v>1948</v>
      </c>
      <c r="AA57" s="43">
        <v>1978</v>
      </c>
      <c r="AC57" s="43">
        <v>2008</v>
      </c>
    </row>
    <row r="58" spans="1:29" ht="15.75">
      <c r="B58">
        <v>1917</v>
      </c>
      <c r="C58" s="4">
        <v>154</v>
      </c>
      <c r="D58" s="2" t="s">
        <v>24</v>
      </c>
      <c r="E58" s="6">
        <f>C58*0.25</f>
        <v>38.5</v>
      </c>
      <c r="F58" s="6">
        <f t="shared" si="2"/>
        <v>95.5</v>
      </c>
      <c r="K58" s="27" t="s">
        <v>459</v>
      </c>
      <c r="L58" s="27" t="s">
        <v>259</v>
      </c>
      <c r="N58" s="22">
        <v>1919</v>
      </c>
      <c r="O58" s="64">
        <v>1949</v>
      </c>
      <c r="P58" s="64">
        <v>1979</v>
      </c>
      <c r="S58" s="43">
        <v>1859</v>
      </c>
      <c r="T58" s="35">
        <v>39</v>
      </c>
      <c r="U58" s="43">
        <v>1889</v>
      </c>
      <c r="V58" s="35" t="s">
        <v>432</v>
      </c>
      <c r="W58" s="43">
        <v>1919</v>
      </c>
      <c r="Y58" s="43">
        <v>1949</v>
      </c>
      <c r="AA58" s="43">
        <v>1979</v>
      </c>
      <c r="AC58" s="43">
        <v>2009</v>
      </c>
    </row>
    <row r="59" spans="1:29" ht="15.75">
      <c r="B59">
        <v>1918</v>
      </c>
      <c r="C59" s="4">
        <v>172</v>
      </c>
      <c r="D59" s="2" t="s">
        <v>24</v>
      </c>
      <c r="E59" s="6">
        <f>C59*0.25</f>
        <v>43</v>
      </c>
      <c r="F59" s="6">
        <f t="shared" si="2"/>
        <v>138.5</v>
      </c>
      <c r="K59" s="49" t="s">
        <v>461</v>
      </c>
      <c r="L59" s="27" t="s">
        <v>119</v>
      </c>
      <c r="N59" s="22">
        <v>1920</v>
      </c>
      <c r="O59" s="64">
        <v>1950</v>
      </c>
      <c r="P59" s="64">
        <v>1980</v>
      </c>
      <c r="S59" s="43">
        <v>1860</v>
      </c>
      <c r="T59" s="35">
        <v>41</v>
      </c>
      <c r="U59" s="43">
        <v>1890</v>
      </c>
      <c r="V59" s="35">
        <v>390</v>
      </c>
      <c r="W59" s="43">
        <v>1920</v>
      </c>
      <c r="Y59" s="43">
        <v>1950</v>
      </c>
      <c r="AA59" s="43">
        <v>1980</v>
      </c>
      <c r="AC59" s="43">
        <v>2010</v>
      </c>
    </row>
    <row r="60" spans="1:29" ht="15.75">
      <c r="B60">
        <v>1919</v>
      </c>
      <c r="C60" s="4">
        <v>152</v>
      </c>
      <c r="D60" s="2" t="s">
        <v>24</v>
      </c>
      <c r="E60" s="6">
        <f>C60*0.25</f>
        <v>38</v>
      </c>
      <c r="F60" s="6">
        <f t="shared" si="2"/>
        <v>176.5</v>
      </c>
      <c r="K60" s="41" t="s">
        <v>498</v>
      </c>
      <c r="L60" s="27" t="s">
        <v>455</v>
      </c>
      <c r="N60" s="22">
        <v>1921</v>
      </c>
      <c r="O60" s="64">
        <v>1951</v>
      </c>
      <c r="P60" s="64">
        <v>1981</v>
      </c>
      <c r="S60" s="43">
        <v>1861</v>
      </c>
      <c r="T60" s="45">
        <v>5</v>
      </c>
      <c r="U60" s="43">
        <v>1891</v>
      </c>
      <c r="V60" s="35">
        <v>824</v>
      </c>
      <c r="W60" s="43">
        <v>1921</v>
      </c>
      <c r="Y60" s="43">
        <v>1951</v>
      </c>
      <c r="AA60" s="43">
        <v>1981</v>
      </c>
      <c r="AC60" s="43">
        <v>2011</v>
      </c>
    </row>
    <row r="61" spans="1:29" ht="15.75">
      <c r="B61">
        <v>1880</v>
      </c>
      <c r="C61" s="4">
        <v>131</v>
      </c>
      <c r="D61" s="2" t="s">
        <v>24</v>
      </c>
      <c r="E61" s="6">
        <f>C61*0.25</f>
        <v>32.75</v>
      </c>
      <c r="F61" s="6">
        <f t="shared" si="2"/>
        <v>209.25</v>
      </c>
      <c r="K61" s="27" t="s">
        <v>316</v>
      </c>
      <c r="L61" s="27" t="s">
        <v>456</v>
      </c>
      <c r="N61" s="22">
        <v>1922</v>
      </c>
      <c r="O61" s="64">
        <v>1952</v>
      </c>
      <c r="P61" s="64">
        <v>1982</v>
      </c>
      <c r="S61" s="43">
        <v>1862</v>
      </c>
      <c r="T61" s="35">
        <v>110</v>
      </c>
      <c r="U61" s="43">
        <v>1892</v>
      </c>
      <c r="V61" s="35">
        <v>12</v>
      </c>
      <c r="W61" s="43">
        <v>1922</v>
      </c>
      <c r="Y61" s="43">
        <v>1952</v>
      </c>
      <c r="AA61" s="43">
        <v>1982</v>
      </c>
      <c r="AC61" s="43">
        <v>2012</v>
      </c>
    </row>
    <row r="62" spans="1:29" ht="15.75">
      <c r="C62" s="4">
        <f>SUM(C56:C61)</f>
        <v>837</v>
      </c>
      <c r="D62" s="2" t="s">
        <v>25</v>
      </c>
      <c r="F62" s="6">
        <f t="shared" si="2"/>
        <v>0</v>
      </c>
      <c r="G62" s="6">
        <v>209.25</v>
      </c>
      <c r="K62" s="29" t="s">
        <v>500</v>
      </c>
      <c r="L62" s="29" t="s">
        <v>526</v>
      </c>
      <c r="N62" s="22">
        <v>1923</v>
      </c>
      <c r="O62" s="64">
        <v>1953</v>
      </c>
      <c r="P62" s="64">
        <v>1983</v>
      </c>
      <c r="S62" s="43">
        <v>1863</v>
      </c>
      <c r="T62" s="45">
        <v>5</v>
      </c>
      <c r="U62" s="43">
        <v>1893</v>
      </c>
      <c r="V62" s="45">
        <v>4</v>
      </c>
      <c r="W62" s="43">
        <v>1923</v>
      </c>
      <c r="Y62" s="43">
        <v>1953</v>
      </c>
      <c r="AA62" s="43">
        <v>1983</v>
      </c>
      <c r="AC62" s="43">
        <v>2013</v>
      </c>
    </row>
    <row r="63" spans="1:29" ht="15.75">
      <c r="F63" s="6">
        <f t="shared" si="2"/>
        <v>0</v>
      </c>
      <c r="G63" s="4"/>
      <c r="K63" s="29" t="s">
        <v>467</v>
      </c>
      <c r="L63" s="27" t="s">
        <v>492</v>
      </c>
      <c r="N63" s="22">
        <v>1924</v>
      </c>
      <c r="O63" s="64">
        <v>1954</v>
      </c>
      <c r="P63" s="64">
        <v>1984</v>
      </c>
      <c r="S63" s="43">
        <v>1864</v>
      </c>
      <c r="T63" s="35">
        <v>79</v>
      </c>
      <c r="U63" s="43">
        <v>1894</v>
      </c>
      <c r="V63" s="35" t="s">
        <v>433</v>
      </c>
      <c r="W63" s="43">
        <v>1924</v>
      </c>
      <c r="Y63" s="43">
        <v>1954</v>
      </c>
      <c r="AA63" s="43">
        <v>1984</v>
      </c>
      <c r="AC63" s="43">
        <v>2014</v>
      </c>
    </row>
    <row r="64" spans="1:29" ht="15.75">
      <c r="B64" t="s">
        <v>68</v>
      </c>
      <c r="C64" s="4">
        <v>25</v>
      </c>
      <c r="D64" s="2" t="s">
        <v>24</v>
      </c>
      <c r="E64" s="6">
        <f>C64*0.25</f>
        <v>6.25</v>
      </c>
      <c r="F64" s="6">
        <f t="shared" si="2"/>
        <v>6.25</v>
      </c>
      <c r="K64" s="29" t="s">
        <v>501</v>
      </c>
      <c r="L64" s="29" t="s">
        <v>555</v>
      </c>
      <c r="N64" s="22">
        <v>1925</v>
      </c>
      <c r="O64" s="64">
        <v>1955</v>
      </c>
      <c r="P64" s="64">
        <v>1985</v>
      </c>
      <c r="S64" s="43">
        <v>1865</v>
      </c>
      <c r="T64" s="45">
        <v>6</v>
      </c>
      <c r="U64" s="43">
        <v>1895</v>
      </c>
      <c r="V64" s="35">
        <v>15</v>
      </c>
      <c r="W64" s="43">
        <v>1925</v>
      </c>
      <c r="Y64" s="43">
        <v>1955</v>
      </c>
      <c r="AA64" s="43">
        <v>1985</v>
      </c>
      <c r="AC64" s="43">
        <v>2015</v>
      </c>
    </row>
    <row r="65" spans="1:29" ht="15.75">
      <c r="B65" t="s">
        <v>69</v>
      </c>
      <c r="C65" s="4">
        <v>25</v>
      </c>
      <c r="D65" s="2" t="s">
        <v>24</v>
      </c>
      <c r="E65" s="6">
        <f t="shared" ref="E65:E70" si="3">C65*0.25</f>
        <v>6.25</v>
      </c>
      <c r="F65" s="6">
        <f t="shared" si="2"/>
        <v>12.5</v>
      </c>
      <c r="K65" s="29" t="s">
        <v>377</v>
      </c>
      <c r="L65" s="29" t="s">
        <v>518</v>
      </c>
      <c r="N65" s="64">
        <v>1926</v>
      </c>
      <c r="O65" s="64">
        <v>1956</v>
      </c>
      <c r="P65" s="64">
        <v>1986</v>
      </c>
      <c r="S65" s="43">
        <v>1866</v>
      </c>
      <c r="T65" s="35">
        <v>192</v>
      </c>
      <c r="U65" s="43">
        <v>1896</v>
      </c>
      <c r="V65" s="45">
        <v>5</v>
      </c>
      <c r="W65" s="43">
        <v>1926</v>
      </c>
      <c r="Y65" s="43">
        <v>1956</v>
      </c>
      <c r="AA65" s="43">
        <v>1986</v>
      </c>
      <c r="AC65" s="43">
        <v>2016</v>
      </c>
    </row>
    <row r="66" spans="1:29" ht="15.75">
      <c r="B66" t="s">
        <v>70</v>
      </c>
      <c r="C66" s="4">
        <v>25</v>
      </c>
      <c r="D66" s="2" t="s">
        <v>24</v>
      </c>
      <c r="E66" s="6">
        <f t="shared" si="3"/>
        <v>6.25</v>
      </c>
      <c r="F66" s="6">
        <f t="shared" si="2"/>
        <v>18.75</v>
      </c>
      <c r="K66" s="29" t="s">
        <v>376</v>
      </c>
      <c r="L66" s="27" t="s">
        <v>173</v>
      </c>
      <c r="N66" s="64">
        <v>1927</v>
      </c>
      <c r="O66" s="64">
        <v>1957</v>
      </c>
      <c r="P66" s="64">
        <v>1987</v>
      </c>
      <c r="S66" s="43">
        <v>1867</v>
      </c>
      <c r="T66" s="35">
        <v>87</v>
      </c>
      <c r="U66" s="43">
        <v>1897</v>
      </c>
      <c r="V66" s="35" t="s">
        <v>434</v>
      </c>
      <c r="W66" s="43">
        <v>1927</v>
      </c>
      <c r="Y66" s="43">
        <v>1957</v>
      </c>
      <c r="AA66" s="43">
        <v>1987</v>
      </c>
      <c r="AC66" s="43">
        <v>2017</v>
      </c>
    </row>
    <row r="67" spans="1:29" ht="15.75">
      <c r="B67" t="s">
        <v>71</v>
      </c>
      <c r="C67" s="4">
        <v>25</v>
      </c>
      <c r="D67" s="2" t="s">
        <v>24</v>
      </c>
      <c r="E67" s="6">
        <f t="shared" si="3"/>
        <v>6.25</v>
      </c>
      <c r="F67" s="6">
        <f t="shared" si="2"/>
        <v>25</v>
      </c>
      <c r="K67" s="27" t="s">
        <v>115</v>
      </c>
      <c r="L67" s="27" t="s">
        <v>452</v>
      </c>
      <c r="N67" s="64">
        <v>1928</v>
      </c>
      <c r="O67" s="64">
        <v>1958</v>
      </c>
      <c r="P67" s="64">
        <v>1988</v>
      </c>
      <c r="S67" s="43">
        <v>1868</v>
      </c>
      <c r="T67" s="35">
        <v>52</v>
      </c>
      <c r="U67" s="43">
        <v>1898</v>
      </c>
      <c r="V67" s="35">
        <v>279</v>
      </c>
      <c r="W67" s="43">
        <v>1928</v>
      </c>
      <c r="Y67" s="43">
        <v>1958</v>
      </c>
      <c r="AA67" s="43">
        <v>1988</v>
      </c>
      <c r="AC67" s="43">
        <v>2018</v>
      </c>
    </row>
    <row r="68" spans="1:29" ht="15.75">
      <c r="B68" t="s">
        <v>72</v>
      </c>
      <c r="C68" s="4">
        <v>25</v>
      </c>
      <c r="D68" s="2" t="s">
        <v>24</v>
      </c>
      <c r="E68" s="6">
        <f t="shared" si="3"/>
        <v>6.25</v>
      </c>
      <c r="F68" s="6">
        <f t="shared" si="2"/>
        <v>31.25</v>
      </c>
      <c r="K68" s="27" t="s">
        <v>375</v>
      </c>
      <c r="L68" s="27" t="s">
        <v>453</v>
      </c>
      <c r="N68" s="27" t="s">
        <v>111</v>
      </c>
      <c r="O68" s="64">
        <v>1959</v>
      </c>
      <c r="P68" s="64">
        <v>1989</v>
      </c>
      <c r="S68" s="43">
        <v>1869</v>
      </c>
      <c r="T68" s="35">
        <v>37</v>
      </c>
      <c r="U68" s="43">
        <v>1899</v>
      </c>
      <c r="V68" s="45">
        <v>7</v>
      </c>
      <c r="W68" s="43">
        <v>1929</v>
      </c>
      <c r="Y68" s="43">
        <v>1959</v>
      </c>
      <c r="AA68" s="43">
        <v>1989</v>
      </c>
      <c r="AC68" s="43">
        <v>2019</v>
      </c>
    </row>
    <row r="69" spans="1:29" ht="15.75">
      <c r="B69" t="s">
        <v>73</v>
      </c>
      <c r="C69" s="4">
        <v>25</v>
      </c>
      <c r="D69" s="2" t="s">
        <v>24</v>
      </c>
      <c r="E69" s="6">
        <f t="shared" si="3"/>
        <v>6.25</v>
      </c>
      <c r="F69" s="6">
        <f t="shared" si="2"/>
        <v>37.5</v>
      </c>
      <c r="K69" s="27" t="s">
        <v>156</v>
      </c>
      <c r="L69" s="29" t="s">
        <v>558</v>
      </c>
      <c r="N69" s="22">
        <v>1930</v>
      </c>
      <c r="O69" s="64">
        <v>1960</v>
      </c>
      <c r="P69" s="64">
        <v>1990</v>
      </c>
      <c r="S69" s="43">
        <v>1870</v>
      </c>
      <c r="T69" s="35">
        <v>124</v>
      </c>
      <c r="U69" s="43">
        <v>1900</v>
      </c>
      <c r="V69" s="45">
        <v>5</v>
      </c>
      <c r="W69" s="43">
        <v>1930</v>
      </c>
      <c r="Y69" s="43">
        <v>1960</v>
      </c>
      <c r="AA69" s="43">
        <v>1990</v>
      </c>
      <c r="AC69" s="43">
        <v>2020</v>
      </c>
    </row>
    <row r="70" spans="1:29" ht="15.75">
      <c r="B70" t="s">
        <v>74</v>
      </c>
      <c r="C70" s="4">
        <v>28</v>
      </c>
      <c r="D70" s="2" t="s">
        <v>24</v>
      </c>
      <c r="E70" s="6">
        <f t="shared" si="3"/>
        <v>7</v>
      </c>
      <c r="F70" s="6">
        <f t="shared" si="2"/>
        <v>44.5</v>
      </c>
      <c r="K70" s="27" t="s">
        <v>155</v>
      </c>
      <c r="L70" s="64">
        <v>1901</v>
      </c>
      <c r="N70" s="22">
        <v>1931</v>
      </c>
      <c r="O70" s="64">
        <v>1961</v>
      </c>
      <c r="P70" s="64">
        <v>1991</v>
      </c>
      <c r="S70" s="43">
        <v>1871</v>
      </c>
      <c r="T70" s="35">
        <v>63</v>
      </c>
      <c r="U70" s="43">
        <v>1901</v>
      </c>
      <c r="V70" s="45">
        <v>7</v>
      </c>
      <c r="W70" s="43">
        <v>1931</v>
      </c>
      <c r="Y70" s="43">
        <v>1961</v>
      </c>
      <c r="AA70" s="43">
        <v>1991</v>
      </c>
      <c r="AC70" s="43">
        <v>2021</v>
      </c>
    </row>
    <row r="71" spans="1:29" ht="15.75">
      <c r="A71" s="8">
        <v>39310</v>
      </c>
      <c r="B71" t="s">
        <v>45</v>
      </c>
      <c r="C71" s="4">
        <v>25</v>
      </c>
      <c r="D71" s="2" t="s">
        <v>24</v>
      </c>
      <c r="E71" s="6">
        <f t="shared" ref="E71:E96" si="4">C71*0.25</f>
        <v>6.25</v>
      </c>
      <c r="F71" s="6">
        <f t="shared" si="2"/>
        <v>50.75</v>
      </c>
      <c r="K71" s="27" t="s">
        <v>226</v>
      </c>
      <c r="L71" s="64">
        <v>1902</v>
      </c>
      <c r="N71" s="22">
        <v>1932</v>
      </c>
      <c r="O71" s="64">
        <v>1962</v>
      </c>
      <c r="P71" s="64">
        <v>1992</v>
      </c>
      <c r="S71" s="43">
        <v>1872</v>
      </c>
      <c r="T71" s="35">
        <v>32</v>
      </c>
      <c r="U71" s="43">
        <v>1902</v>
      </c>
      <c r="V71" s="45">
        <v>5</v>
      </c>
      <c r="W71" s="43">
        <v>1932</v>
      </c>
      <c r="Y71" s="43">
        <v>1962</v>
      </c>
      <c r="AA71" s="43">
        <v>1992</v>
      </c>
      <c r="AC71" s="43">
        <v>2022</v>
      </c>
    </row>
    <row r="72" spans="1:29" ht="15.75">
      <c r="B72" t="s">
        <v>46</v>
      </c>
      <c r="C72" s="4">
        <v>9</v>
      </c>
      <c r="D72" s="2" t="s">
        <v>24</v>
      </c>
      <c r="E72" s="6">
        <f t="shared" si="4"/>
        <v>2.25</v>
      </c>
      <c r="F72" s="6">
        <f t="shared" si="2"/>
        <v>53</v>
      </c>
      <c r="K72" s="29" t="s">
        <v>504</v>
      </c>
      <c r="L72" s="64">
        <v>1903</v>
      </c>
      <c r="N72" s="22">
        <v>1933</v>
      </c>
      <c r="O72" s="64">
        <v>1963</v>
      </c>
      <c r="P72" s="64">
        <v>1993</v>
      </c>
      <c r="S72" s="43">
        <v>1873</v>
      </c>
      <c r="T72" s="45">
        <v>3</v>
      </c>
      <c r="U72" s="43">
        <v>1903</v>
      </c>
      <c r="V72" s="45">
        <v>11</v>
      </c>
      <c r="W72" s="43">
        <v>1933</v>
      </c>
      <c r="Y72" s="43">
        <v>1963</v>
      </c>
      <c r="AA72" s="43">
        <v>1993</v>
      </c>
      <c r="AC72" s="43">
        <v>2023</v>
      </c>
    </row>
    <row r="73" spans="1:29" ht="15.75">
      <c r="B73" t="s">
        <v>47</v>
      </c>
      <c r="C73" s="4">
        <v>6</v>
      </c>
      <c r="D73" s="2" t="s">
        <v>24</v>
      </c>
      <c r="E73" s="6">
        <f t="shared" si="4"/>
        <v>1.5</v>
      </c>
      <c r="F73" s="6">
        <f t="shared" si="2"/>
        <v>54.5</v>
      </c>
      <c r="K73" s="1"/>
      <c r="L73" s="1"/>
      <c r="M73" s="1"/>
      <c r="N73" s="1"/>
      <c r="O73" s="1"/>
      <c r="P73" s="1"/>
      <c r="V73" s="1"/>
    </row>
    <row r="74" spans="1:29">
      <c r="B74" t="s">
        <v>48</v>
      </c>
      <c r="C74" s="4">
        <v>26</v>
      </c>
      <c r="D74" s="2" t="s">
        <v>24</v>
      </c>
      <c r="E74" s="6">
        <f t="shared" si="4"/>
        <v>6.5</v>
      </c>
      <c r="F74" s="6">
        <f t="shared" si="2"/>
        <v>61</v>
      </c>
      <c r="P74" t="s">
        <v>429</v>
      </c>
    </row>
    <row r="75" spans="1:29">
      <c r="B75" t="s">
        <v>49</v>
      </c>
      <c r="C75" s="4">
        <v>25</v>
      </c>
      <c r="D75" s="2" t="s">
        <v>24</v>
      </c>
      <c r="E75" s="6">
        <f t="shared" si="4"/>
        <v>6.25</v>
      </c>
      <c r="F75" s="6">
        <f t="shared" si="2"/>
        <v>67.25</v>
      </c>
    </row>
    <row r="76" spans="1:29">
      <c r="B76" t="s">
        <v>49</v>
      </c>
      <c r="C76" s="4">
        <v>12</v>
      </c>
      <c r="D76" s="2" t="s">
        <v>24</v>
      </c>
      <c r="E76" s="6">
        <f t="shared" si="4"/>
        <v>3</v>
      </c>
      <c r="F76" s="6">
        <f t="shared" si="2"/>
        <v>70.25</v>
      </c>
      <c r="P76" t="s">
        <v>438</v>
      </c>
    </row>
    <row r="77" spans="1:29" ht="15.75">
      <c r="B77" t="s">
        <v>50</v>
      </c>
      <c r="C77" s="4">
        <v>26</v>
      </c>
      <c r="D77" s="2" t="s">
        <v>24</v>
      </c>
      <c r="E77" s="6">
        <f t="shared" si="4"/>
        <v>6.5</v>
      </c>
      <c r="F77" s="6">
        <f t="shared" si="2"/>
        <v>76.75</v>
      </c>
      <c r="I77" s="1" t="s">
        <v>286</v>
      </c>
      <c r="P77">
        <v>1890</v>
      </c>
    </row>
    <row r="78" spans="1:29">
      <c r="B78" t="s">
        <v>51</v>
      </c>
      <c r="C78" s="4">
        <v>24</v>
      </c>
      <c r="D78" s="2" t="s">
        <v>24</v>
      </c>
      <c r="E78" s="6">
        <f t="shared" si="4"/>
        <v>6</v>
      </c>
      <c r="F78" s="6">
        <f t="shared" si="2"/>
        <v>82.75</v>
      </c>
      <c r="K78" s="27" t="s">
        <v>312</v>
      </c>
    </row>
    <row r="79" spans="1:29">
      <c r="B79" t="s">
        <v>52</v>
      </c>
      <c r="C79" s="4">
        <v>6</v>
      </c>
      <c r="D79" s="2" t="s">
        <v>24</v>
      </c>
      <c r="E79" s="6">
        <f t="shared" si="4"/>
        <v>1.5</v>
      </c>
      <c r="F79" s="6">
        <f t="shared" si="2"/>
        <v>84.25</v>
      </c>
      <c r="K79" s="29" t="s">
        <v>287</v>
      </c>
    </row>
    <row r="80" spans="1:29">
      <c r="B80" t="s">
        <v>53</v>
      </c>
      <c r="C80" s="4">
        <v>9</v>
      </c>
      <c r="D80" s="2" t="s">
        <v>24</v>
      </c>
      <c r="E80" s="6">
        <f t="shared" si="4"/>
        <v>2.25</v>
      </c>
      <c r="F80" s="6">
        <f t="shared" si="2"/>
        <v>86.5</v>
      </c>
    </row>
    <row r="81" spans="2:6">
      <c r="B81" t="s">
        <v>54</v>
      </c>
      <c r="C81" s="4">
        <v>25</v>
      </c>
      <c r="D81" s="2" t="s">
        <v>24</v>
      </c>
      <c r="E81" s="6">
        <f t="shared" si="4"/>
        <v>6.25</v>
      </c>
      <c r="F81" s="6">
        <f t="shared" si="2"/>
        <v>92.75</v>
      </c>
    </row>
    <row r="82" spans="2:6">
      <c r="B82" t="s">
        <v>55</v>
      </c>
      <c r="C82" s="4">
        <v>25</v>
      </c>
      <c r="D82" s="2" t="s">
        <v>24</v>
      </c>
      <c r="E82" s="6">
        <f t="shared" si="4"/>
        <v>6.25</v>
      </c>
      <c r="F82" s="6">
        <f t="shared" si="2"/>
        <v>99</v>
      </c>
    </row>
    <row r="83" spans="2:6">
      <c r="B83" t="s">
        <v>56</v>
      </c>
      <c r="C83" s="4">
        <v>9</v>
      </c>
      <c r="D83" s="2" t="s">
        <v>24</v>
      </c>
      <c r="E83" s="6">
        <f t="shared" si="4"/>
        <v>2.25</v>
      </c>
      <c r="F83" s="6">
        <f t="shared" si="2"/>
        <v>101.25</v>
      </c>
    </row>
    <row r="84" spans="2:6">
      <c r="B84" t="s">
        <v>57</v>
      </c>
      <c r="C84" s="4">
        <v>12</v>
      </c>
      <c r="D84" s="2" t="s">
        <v>24</v>
      </c>
      <c r="E84" s="6">
        <f t="shared" si="4"/>
        <v>3</v>
      </c>
      <c r="F84" s="6">
        <f t="shared" si="2"/>
        <v>104.25</v>
      </c>
    </row>
    <row r="85" spans="2:6">
      <c r="B85" t="s">
        <v>58</v>
      </c>
      <c r="C85" s="4">
        <v>25</v>
      </c>
      <c r="D85" s="2" t="s">
        <v>24</v>
      </c>
      <c r="E85" s="6">
        <f t="shared" si="4"/>
        <v>6.25</v>
      </c>
      <c r="F85" s="6">
        <f t="shared" si="2"/>
        <v>110.5</v>
      </c>
    </row>
    <row r="86" spans="2:6">
      <c r="B86" t="s">
        <v>59</v>
      </c>
      <c r="C86" s="4">
        <v>18</v>
      </c>
      <c r="D86" s="2" t="s">
        <v>24</v>
      </c>
      <c r="E86" s="6">
        <f t="shared" si="4"/>
        <v>4.5</v>
      </c>
      <c r="F86" s="6">
        <f t="shared" si="2"/>
        <v>115</v>
      </c>
    </row>
    <row r="87" spans="2:6">
      <c r="B87" t="s">
        <v>60</v>
      </c>
      <c r="C87" s="4">
        <v>25</v>
      </c>
      <c r="D87" s="2" t="s">
        <v>24</v>
      </c>
      <c r="E87" s="6">
        <f t="shared" si="4"/>
        <v>6.25</v>
      </c>
      <c r="F87" s="6">
        <f t="shared" si="2"/>
        <v>121.25</v>
      </c>
    </row>
    <row r="88" spans="2:6">
      <c r="B88" t="s">
        <v>61</v>
      </c>
      <c r="C88" s="4">
        <v>14</v>
      </c>
      <c r="D88" s="2" t="s">
        <v>24</v>
      </c>
      <c r="E88" s="6">
        <f t="shared" si="4"/>
        <v>3.5</v>
      </c>
      <c r="F88" s="6">
        <f t="shared" si="2"/>
        <v>124.75</v>
      </c>
    </row>
    <row r="89" spans="2:6">
      <c r="B89" t="s">
        <v>62</v>
      </c>
      <c r="C89" s="4">
        <v>25</v>
      </c>
      <c r="D89" s="2" t="s">
        <v>24</v>
      </c>
      <c r="E89" s="6">
        <f t="shared" si="4"/>
        <v>6.25</v>
      </c>
      <c r="F89" s="6">
        <f t="shared" si="2"/>
        <v>131</v>
      </c>
    </row>
    <row r="90" spans="2:6">
      <c r="B90" t="s">
        <v>63</v>
      </c>
      <c r="C90" s="4">
        <v>24</v>
      </c>
      <c r="D90" s="2" t="s">
        <v>24</v>
      </c>
      <c r="E90" s="6">
        <f t="shared" si="4"/>
        <v>6</v>
      </c>
      <c r="F90" s="6">
        <f t="shared" si="2"/>
        <v>137</v>
      </c>
    </row>
    <row r="91" spans="2:6">
      <c r="B91" t="s">
        <v>64</v>
      </c>
      <c r="C91" s="4">
        <v>25</v>
      </c>
      <c r="D91" s="2" t="s">
        <v>24</v>
      </c>
      <c r="E91" s="6">
        <f t="shared" si="4"/>
        <v>6.25</v>
      </c>
      <c r="F91" s="6">
        <f t="shared" si="2"/>
        <v>143.25</v>
      </c>
    </row>
    <row r="92" spans="2:6">
      <c r="B92" t="s">
        <v>65</v>
      </c>
      <c r="C92" s="4">
        <v>25</v>
      </c>
      <c r="D92" s="2" t="s">
        <v>24</v>
      </c>
      <c r="E92" s="6">
        <f t="shared" si="4"/>
        <v>6.25</v>
      </c>
      <c r="F92" s="6">
        <f t="shared" si="2"/>
        <v>149.5</v>
      </c>
    </row>
    <row r="93" spans="2:6">
      <c r="B93" t="s">
        <v>22</v>
      </c>
      <c r="C93" s="4">
        <v>25</v>
      </c>
      <c r="D93" s="2" t="s">
        <v>24</v>
      </c>
      <c r="E93" s="6">
        <f t="shared" si="4"/>
        <v>6.25</v>
      </c>
      <c r="F93" s="6">
        <f t="shared" si="2"/>
        <v>155.75</v>
      </c>
    </row>
    <row r="94" spans="2:6">
      <c r="B94" t="s">
        <v>23</v>
      </c>
      <c r="C94" s="4">
        <v>25</v>
      </c>
      <c r="D94" s="2" t="s">
        <v>24</v>
      </c>
      <c r="E94" s="6">
        <f t="shared" si="4"/>
        <v>6.25</v>
      </c>
      <c r="F94" s="6">
        <f t="shared" si="2"/>
        <v>162</v>
      </c>
    </row>
    <row r="95" spans="2:6">
      <c r="B95" t="s">
        <v>66</v>
      </c>
      <c r="C95" s="4">
        <v>25</v>
      </c>
      <c r="D95" s="2" t="s">
        <v>24</v>
      </c>
      <c r="E95" s="6">
        <f t="shared" si="4"/>
        <v>6.25</v>
      </c>
      <c r="F95" s="6">
        <f t="shared" si="2"/>
        <v>168.25</v>
      </c>
    </row>
    <row r="96" spans="2:6">
      <c r="B96" t="s">
        <v>67</v>
      </c>
      <c r="C96" s="4">
        <v>26</v>
      </c>
      <c r="D96" s="2" t="s">
        <v>24</v>
      </c>
      <c r="E96" s="6">
        <f t="shared" si="4"/>
        <v>6.5</v>
      </c>
      <c r="F96" s="6">
        <f t="shared" si="2"/>
        <v>174.75</v>
      </c>
    </row>
    <row r="97" spans="1:25">
      <c r="C97" s="4">
        <f>SUM(C64:C96)</f>
        <v>699</v>
      </c>
      <c r="D97" s="2" t="s">
        <v>25</v>
      </c>
      <c r="F97" s="6">
        <f t="shared" si="2"/>
        <v>0</v>
      </c>
      <c r="G97" s="6">
        <v>174.75</v>
      </c>
    </row>
    <row r="98" spans="1:25">
      <c r="F98" s="6">
        <f t="shared" si="2"/>
        <v>0</v>
      </c>
      <c r="G98" s="4"/>
    </row>
    <row r="99" spans="1:25">
      <c r="A99" s="8">
        <v>39328</v>
      </c>
      <c r="B99" t="s">
        <v>78</v>
      </c>
      <c r="C99" s="4">
        <v>269</v>
      </c>
      <c r="D99" s="2" t="s">
        <v>24</v>
      </c>
      <c r="E99" s="6">
        <f>C99*0.25</f>
        <v>67.25</v>
      </c>
      <c r="F99" s="6">
        <f t="shared" si="2"/>
        <v>67.25</v>
      </c>
    </row>
    <row r="100" spans="1:25">
      <c r="B100" t="s">
        <v>79</v>
      </c>
      <c r="C100" s="4">
        <v>75</v>
      </c>
      <c r="D100" s="2" t="s">
        <v>24</v>
      </c>
      <c r="E100" s="6">
        <f>C100*0.25</f>
        <v>18.75</v>
      </c>
      <c r="F100" s="6">
        <f t="shared" si="2"/>
        <v>86</v>
      </c>
    </row>
    <row r="101" spans="1:25">
      <c r="B101" t="s">
        <v>80</v>
      </c>
      <c r="C101" s="4">
        <v>25</v>
      </c>
      <c r="D101" s="2" t="s">
        <v>24</v>
      </c>
      <c r="E101" s="6">
        <f>C101*0.25</f>
        <v>6.25</v>
      </c>
      <c r="F101" s="6">
        <f t="shared" si="2"/>
        <v>92.25</v>
      </c>
    </row>
    <row r="102" spans="1:25">
      <c r="F102" s="6">
        <f t="shared" si="2"/>
        <v>0</v>
      </c>
      <c r="G102" s="6">
        <v>92.25</v>
      </c>
    </row>
    <row r="103" spans="1:25">
      <c r="A103" s="8">
        <v>39341</v>
      </c>
      <c r="B103" t="s">
        <v>120</v>
      </c>
      <c r="F103" s="6">
        <f t="shared" si="2"/>
        <v>0</v>
      </c>
      <c r="G103" s="4"/>
    </row>
    <row r="104" spans="1:25">
      <c r="F104" s="6">
        <f t="shared" si="2"/>
        <v>0</v>
      </c>
      <c r="G104" s="4"/>
    </row>
    <row r="105" spans="1:25">
      <c r="B105" t="s">
        <v>121</v>
      </c>
      <c r="C105" s="4">
        <v>25</v>
      </c>
      <c r="D105" s="2" t="s">
        <v>24</v>
      </c>
      <c r="E105" s="6">
        <f>C105*0.25</f>
        <v>6.25</v>
      </c>
      <c r="F105" s="6">
        <f t="shared" si="2"/>
        <v>6.25</v>
      </c>
    </row>
    <row r="106" spans="1:25">
      <c r="B106" t="s">
        <v>122</v>
      </c>
      <c r="C106" s="4">
        <v>25</v>
      </c>
      <c r="D106" s="2" t="s">
        <v>24</v>
      </c>
      <c r="E106" s="6">
        <f t="shared" ref="E106:E115" si="5">C106*0.25</f>
        <v>6.25</v>
      </c>
      <c r="F106" s="6">
        <f t="shared" si="2"/>
        <v>12.5</v>
      </c>
    </row>
    <row r="107" spans="1:25" ht="18">
      <c r="B107" t="s">
        <v>123</v>
      </c>
      <c r="C107" s="4">
        <v>25</v>
      </c>
      <c r="D107" s="2" t="s">
        <v>24</v>
      </c>
      <c r="E107" s="6">
        <f t="shared" si="5"/>
        <v>6.25</v>
      </c>
      <c r="F107" s="6">
        <f t="shared" si="2"/>
        <v>18.75</v>
      </c>
      <c r="J107" s="24" t="s">
        <v>171</v>
      </c>
    </row>
    <row r="108" spans="1:25">
      <c r="B108" t="s">
        <v>124</v>
      </c>
      <c r="C108" s="4">
        <v>25</v>
      </c>
      <c r="D108" s="2" t="s">
        <v>24</v>
      </c>
      <c r="E108" s="6">
        <f t="shared" si="5"/>
        <v>6.25</v>
      </c>
      <c r="F108" s="6">
        <f t="shared" si="2"/>
        <v>25</v>
      </c>
    </row>
    <row r="109" spans="1:25">
      <c r="B109" t="s">
        <v>125</v>
      </c>
      <c r="C109" s="4">
        <v>25</v>
      </c>
      <c r="D109" s="2" t="s">
        <v>24</v>
      </c>
      <c r="E109" s="6">
        <f t="shared" si="5"/>
        <v>6.25</v>
      </c>
      <c r="F109" s="6">
        <f t="shared" si="2"/>
        <v>31.25</v>
      </c>
      <c r="L109" s="8">
        <v>39328</v>
      </c>
      <c r="M109" s="8">
        <v>39353</v>
      </c>
      <c r="N109" s="8">
        <v>39399</v>
      </c>
      <c r="O109" s="8">
        <v>39410</v>
      </c>
      <c r="P109" s="8">
        <v>39458</v>
      </c>
      <c r="Q109" s="8">
        <v>39477</v>
      </c>
      <c r="R109" s="8">
        <v>39496</v>
      </c>
      <c r="S109" s="8">
        <v>39535</v>
      </c>
      <c r="T109" s="8">
        <v>39554</v>
      </c>
      <c r="U109" s="8">
        <v>39574</v>
      </c>
      <c r="V109" s="8">
        <v>39575</v>
      </c>
      <c r="W109" s="8">
        <v>39660</v>
      </c>
      <c r="X109" s="8">
        <v>39790</v>
      </c>
      <c r="Y109" s="8">
        <v>39891</v>
      </c>
    </row>
    <row r="110" spans="1:25">
      <c r="B110" t="s">
        <v>126</v>
      </c>
      <c r="C110" s="4">
        <v>25</v>
      </c>
      <c r="D110" s="2" t="s">
        <v>24</v>
      </c>
      <c r="E110" s="6">
        <f t="shared" si="5"/>
        <v>6.25</v>
      </c>
      <c r="F110" s="6">
        <f t="shared" si="2"/>
        <v>37.5</v>
      </c>
      <c r="Q110">
        <v>533</v>
      </c>
      <c r="R110">
        <v>485</v>
      </c>
      <c r="S110" s="42">
        <v>1102</v>
      </c>
      <c r="T110">
        <v>123</v>
      </c>
      <c r="U110">
        <v>904</v>
      </c>
      <c r="V110">
        <v>277</v>
      </c>
      <c r="X110" s="42"/>
      <c r="Y110" s="42">
        <v>1153</v>
      </c>
    </row>
    <row r="111" spans="1:25">
      <c r="B111" t="s">
        <v>127</v>
      </c>
      <c r="C111" s="4">
        <v>25</v>
      </c>
      <c r="D111" s="2" t="s">
        <v>24</v>
      </c>
      <c r="E111" s="6">
        <f t="shared" si="5"/>
        <v>6.25</v>
      </c>
      <c r="F111" s="6">
        <f t="shared" si="2"/>
        <v>43.75</v>
      </c>
      <c r="K111" s="25" t="s">
        <v>82</v>
      </c>
      <c r="L111">
        <v>195</v>
      </c>
      <c r="M111">
        <v>204</v>
      </c>
      <c r="N111">
        <v>208</v>
      </c>
      <c r="O111">
        <v>238</v>
      </c>
      <c r="W111">
        <v>389</v>
      </c>
      <c r="X111">
        <v>442</v>
      </c>
      <c r="Y111">
        <v>489</v>
      </c>
    </row>
    <row r="112" spans="1:25">
      <c r="B112" t="s">
        <v>128</v>
      </c>
      <c r="C112" s="4">
        <v>25</v>
      </c>
      <c r="D112" s="2" t="s">
        <v>24</v>
      </c>
      <c r="E112" s="6">
        <f t="shared" si="5"/>
        <v>6.25</v>
      </c>
      <c r="F112" s="6">
        <f t="shared" si="2"/>
        <v>50</v>
      </c>
      <c r="K112" s="25" t="s">
        <v>83</v>
      </c>
      <c r="L112">
        <v>694</v>
      </c>
      <c r="M112">
        <v>716</v>
      </c>
      <c r="N112">
        <v>741</v>
      </c>
      <c r="O112">
        <v>837</v>
      </c>
      <c r="W112">
        <v>1311</v>
      </c>
      <c r="X112">
        <v>1498</v>
      </c>
      <c r="Y112">
        <v>1610</v>
      </c>
    </row>
    <row r="113" spans="1:25">
      <c r="B113" t="s">
        <v>129</v>
      </c>
      <c r="C113" s="4">
        <v>25</v>
      </c>
      <c r="D113" s="2" t="s">
        <v>24</v>
      </c>
      <c r="E113" s="6">
        <f t="shared" si="5"/>
        <v>6.25</v>
      </c>
      <c r="F113" s="6">
        <f t="shared" si="2"/>
        <v>56.25</v>
      </c>
      <c r="K113" s="25" t="s">
        <v>84</v>
      </c>
      <c r="L113">
        <v>542</v>
      </c>
      <c r="M113">
        <v>564</v>
      </c>
      <c r="N113">
        <v>570</v>
      </c>
      <c r="O113">
        <v>636</v>
      </c>
      <c r="W113">
        <v>992</v>
      </c>
      <c r="X113">
        <v>1108</v>
      </c>
      <c r="Y113">
        <v>1191</v>
      </c>
    </row>
    <row r="114" spans="1:25">
      <c r="B114" t="s">
        <v>130</v>
      </c>
      <c r="C114" s="4">
        <v>25</v>
      </c>
      <c r="D114" s="2" t="s">
        <v>24</v>
      </c>
      <c r="E114" s="6">
        <f t="shared" si="5"/>
        <v>6.25</v>
      </c>
      <c r="F114" s="6">
        <f t="shared" si="2"/>
        <v>62.5</v>
      </c>
      <c r="K114" s="25" t="s">
        <v>85</v>
      </c>
      <c r="L114">
        <v>329</v>
      </c>
      <c r="M114">
        <v>347</v>
      </c>
      <c r="N114">
        <v>359</v>
      </c>
      <c r="O114">
        <v>410</v>
      </c>
      <c r="W114">
        <v>706</v>
      </c>
      <c r="X114">
        <v>803</v>
      </c>
      <c r="Y114">
        <v>870</v>
      </c>
    </row>
    <row r="115" spans="1:25">
      <c r="B115" t="s">
        <v>131</v>
      </c>
      <c r="C115" s="4">
        <v>25</v>
      </c>
      <c r="D115" s="2" t="s">
        <v>24</v>
      </c>
      <c r="E115" s="6">
        <f t="shared" si="5"/>
        <v>6.25</v>
      </c>
      <c r="F115" s="6">
        <f t="shared" si="2"/>
        <v>68.75</v>
      </c>
      <c r="K115" s="25" t="s">
        <v>86</v>
      </c>
      <c r="L115">
        <v>119</v>
      </c>
      <c r="M115">
        <v>121</v>
      </c>
      <c r="N115">
        <v>124</v>
      </c>
      <c r="O115">
        <v>141</v>
      </c>
      <c r="W115">
        <v>240</v>
      </c>
      <c r="X115">
        <v>277</v>
      </c>
      <c r="Y115">
        <v>301</v>
      </c>
    </row>
    <row r="116" spans="1:25">
      <c r="B116" t="s">
        <v>132</v>
      </c>
      <c r="C116" s="4">
        <v>25</v>
      </c>
      <c r="D116" s="2" t="s">
        <v>24</v>
      </c>
      <c r="E116" s="6">
        <f>C111*0.25</f>
        <v>6.25</v>
      </c>
      <c r="F116" s="6">
        <f t="shared" si="2"/>
        <v>75</v>
      </c>
      <c r="K116" s="25" t="s">
        <v>87</v>
      </c>
      <c r="L116">
        <v>212</v>
      </c>
      <c r="M116">
        <v>225</v>
      </c>
      <c r="N116">
        <v>235</v>
      </c>
      <c r="O116">
        <v>266</v>
      </c>
      <c r="W116">
        <v>411</v>
      </c>
      <c r="X116">
        <v>477</v>
      </c>
      <c r="Y116">
        <v>516</v>
      </c>
    </row>
    <row r="117" spans="1:25">
      <c r="B117" t="s">
        <v>133</v>
      </c>
      <c r="C117" s="4">
        <v>25</v>
      </c>
      <c r="D117" s="2" t="s">
        <v>24</v>
      </c>
      <c r="E117" s="6">
        <f t="shared" ref="E117:E122" si="6">C112*0.25</f>
        <v>6.25</v>
      </c>
      <c r="F117" s="6">
        <f t="shared" si="2"/>
        <v>81.25</v>
      </c>
      <c r="K117" s="25" t="s">
        <v>88</v>
      </c>
      <c r="L117">
        <v>263</v>
      </c>
      <c r="M117">
        <v>277</v>
      </c>
      <c r="N117">
        <v>280</v>
      </c>
      <c r="O117">
        <v>316</v>
      </c>
      <c r="W117">
        <v>554</v>
      </c>
      <c r="X117">
        <v>657</v>
      </c>
      <c r="Y117">
        <v>691</v>
      </c>
    </row>
    <row r="118" spans="1:25">
      <c r="B118" t="s">
        <v>134</v>
      </c>
      <c r="C118" s="4">
        <v>25</v>
      </c>
      <c r="D118" s="2" t="s">
        <v>24</v>
      </c>
      <c r="E118" s="6">
        <f t="shared" si="6"/>
        <v>6.25</v>
      </c>
      <c r="F118" s="6">
        <f t="shared" si="2"/>
        <v>87.5</v>
      </c>
      <c r="K118" s="25" t="s">
        <v>89</v>
      </c>
      <c r="L118">
        <v>657</v>
      </c>
      <c r="M118">
        <v>682</v>
      </c>
      <c r="N118">
        <v>696</v>
      </c>
      <c r="O118">
        <v>766</v>
      </c>
      <c r="W118">
        <v>1225</v>
      </c>
      <c r="X118">
        <v>1388</v>
      </c>
      <c r="Y118">
        <v>1502</v>
      </c>
    </row>
    <row r="119" spans="1:25">
      <c r="B119" t="s">
        <v>135</v>
      </c>
      <c r="C119" s="4">
        <v>25</v>
      </c>
      <c r="D119" s="2" t="s">
        <v>24</v>
      </c>
      <c r="E119" s="6">
        <f t="shared" si="6"/>
        <v>6.25</v>
      </c>
      <c r="F119" s="6">
        <f t="shared" ref="F119:F182" si="7">F118+E119-G119</f>
        <v>93.75</v>
      </c>
      <c r="K119" s="25" t="s">
        <v>90</v>
      </c>
      <c r="L119">
        <v>5</v>
      </c>
      <c r="M119">
        <v>5</v>
      </c>
      <c r="N119">
        <v>7</v>
      </c>
      <c r="O119">
        <v>8</v>
      </c>
      <c r="W119">
        <v>20</v>
      </c>
      <c r="X119">
        <v>24</v>
      </c>
      <c r="Y119">
        <v>28</v>
      </c>
    </row>
    <row r="120" spans="1:25">
      <c r="B120" t="s">
        <v>136</v>
      </c>
      <c r="C120" s="4">
        <v>25</v>
      </c>
      <c r="D120" s="2" t="s">
        <v>24</v>
      </c>
      <c r="E120" s="6">
        <f t="shared" si="6"/>
        <v>6.25</v>
      </c>
      <c r="F120" s="6">
        <f t="shared" si="7"/>
        <v>100</v>
      </c>
      <c r="K120" s="25" t="s">
        <v>91</v>
      </c>
      <c r="L120">
        <v>122</v>
      </c>
      <c r="M120">
        <v>128</v>
      </c>
      <c r="N120">
        <v>133</v>
      </c>
      <c r="O120">
        <v>156</v>
      </c>
      <c r="W120">
        <v>267</v>
      </c>
      <c r="X120">
        <v>318</v>
      </c>
      <c r="Y120">
        <v>348</v>
      </c>
    </row>
    <row r="121" spans="1:25">
      <c r="B121" t="s">
        <v>137</v>
      </c>
      <c r="C121" s="4">
        <v>25</v>
      </c>
      <c r="D121" s="2" t="s">
        <v>24</v>
      </c>
      <c r="E121" s="6">
        <f t="shared" si="6"/>
        <v>6.25</v>
      </c>
      <c r="F121" s="6">
        <f t="shared" si="7"/>
        <v>106.25</v>
      </c>
      <c r="K121" s="25" t="s">
        <v>92</v>
      </c>
      <c r="L121">
        <v>280</v>
      </c>
      <c r="M121">
        <v>295</v>
      </c>
      <c r="N121">
        <v>298</v>
      </c>
      <c r="O121">
        <v>320</v>
      </c>
      <c r="W121">
        <v>482</v>
      </c>
      <c r="X121">
        <v>538</v>
      </c>
      <c r="Y121">
        <v>572</v>
      </c>
    </row>
    <row r="122" spans="1:25">
      <c r="B122" t="s">
        <v>138</v>
      </c>
      <c r="C122" s="4">
        <v>25</v>
      </c>
      <c r="D122" s="2" t="s">
        <v>24</v>
      </c>
      <c r="E122" s="6">
        <f t="shared" si="6"/>
        <v>6.25</v>
      </c>
      <c r="F122" s="6">
        <f t="shared" si="7"/>
        <v>112.5</v>
      </c>
      <c r="K122" s="25" t="s">
        <v>93</v>
      </c>
      <c r="L122">
        <v>311</v>
      </c>
      <c r="M122">
        <v>322</v>
      </c>
      <c r="N122">
        <v>326</v>
      </c>
      <c r="O122">
        <v>367</v>
      </c>
      <c r="W122">
        <v>562</v>
      </c>
      <c r="X122">
        <v>623</v>
      </c>
      <c r="Y122">
        <v>679</v>
      </c>
    </row>
    <row r="123" spans="1:25">
      <c r="F123" s="6">
        <f t="shared" si="7"/>
        <v>0</v>
      </c>
      <c r="G123" s="6">
        <v>112.5</v>
      </c>
      <c r="K123" s="25" t="s">
        <v>94</v>
      </c>
      <c r="L123">
        <v>738</v>
      </c>
      <c r="M123">
        <v>780</v>
      </c>
      <c r="N123">
        <v>812</v>
      </c>
      <c r="O123">
        <v>917</v>
      </c>
      <c r="W123">
        <v>1548</v>
      </c>
      <c r="X123">
        <v>1770</v>
      </c>
      <c r="Y123">
        <v>1909</v>
      </c>
    </row>
    <row r="124" spans="1:25">
      <c r="F124" s="6">
        <f t="shared" si="7"/>
        <v>0</v>
      </c>
      <c r="G124" s="4"/>
      <c r="K124" s="25" t="s">
        <v>95</v>
      </c>
      <c r="L124">
        <v>135</v>
      </c>
      <c r="M124">
        <v>143</v>
      </c>
      <c r="N124">
        <v>148</v>
      </c>
      <c r="O124">
        <v>156</v>
      </c>
      <c r="W124">
        <v>240</v>
      </c>
      <c r="X124">
        <v>287</v>
      </c>
      <c r="Y124">
        <v>306</v>
      </c>
    </row>
    <row r="125" spans="1:25">
      <c r="A125" s="8">
        <v>39350</v>
      </c>
      <c r="B125" t="s">
        <v>140</v>
      </c>
      <c r="C125" s="4">
        <v>42</v>
      </c>
      <c r="D125" s="2" t="s">
        <v>24</v>
      </c>
      <c r="E125" s="6">
        <f>C125*0.25</f>
        <v>10.5</v>
      </c>
      <c r="F125" s="6">
        <f t="shared" si="7"/>
        <v>10.5</v>
      </c>
      <c r="K125" s="25" t="s">
        <v>96</v>
      </c>
      <c r="L125">
        <v>60</v>
      </c>
      <c r="M125">
        <v>62</v>
      </c>
      <c r="N125">
        <v>64</v>
      </c>
      <c r="O125">
        <v>79</v>
      </c>
      <c r="W125">
        <v>145</v>
      </c>
      <c r="X125">
        <v>173</v>
      </c>
      <c r="Y125">
        <v>188</v>
      </c>
    </row>
    <row r="126" spans="1:25">
      <c r="B126" t="s">
        <v>141</v>
      </c>
      <c r="C126" s="4">
        <v>25</v>
      </c>
      <c r="D126" s="2" t="s">
        <v>24</v>
      </c>
      <c r="E126" s="6">
        <f t="shared" ref="E126:E136" si="8">C126*0.25</f>
        <v>6.25</v>
      </c>
      <c r="F126" s="6">
        <f t="shared" si="7"/>
        <v>16.75</v>
      </c>
      <c r="K126" s="25" t="s">
        <v>97</v>
      </c>
      <c r="L126">
        <v>230</v>
      </c>
      <c r="M126">
        <v>246</v>
      </c>
      <c r="N126">
        <v>252</v>
      </c>
      <c r="O126">
        <v>294</v>
      </c>
      <c r="W126">
        <v>521</v>
      </c>
      <c r="X126">
        <v>607</v>
      </c>
      <c r="Y126">
        <v>652</v>
      </c>
    </row>
    <row r="127" spans="1:25">
      <c r="B127" t="s">
        <v>142</v>
      </c>
      <c r="C127" s="4">
        <v>39</v>
      </c>
      <c r="D127" s="2" t="s">
        <v>24</v>
      </c>
      <c r="E127" s="6">
        <f t="shared" si="8"/>
        <v>9.75</v>
      </c>
      <c r="F127" s="6">
        <f t="shared" si="7"/>
        <v>26.5</v>
      </c>
      <c r="K127" s="25" t="s">
        <v>98</v>
      </c>
      <c r="W127">
        <v>3</v>
      </c>
      <c r="X127">
        <v>3</v>
      </c>
      <c r="Y127">
        <v>3</v>
      </c>
    </row>
    <row r="128" spans="1:25">
      <c r="B128" t="s">
        <v>143</v>
      </c>
      <c r="C128" s="4">
        <v>14</v>
      </c>
      <c r="D128" s="2" t="s">
        <v>24</v>
      </c>
      <c r="E128" s="6">
        <f t="shared" si="8"/>
        <v>3.5</v>
      </c>
      <c r="F128" s="6">
        <f t="shared" si="7"/>
        <v>30</v>
      </c>
      <c r="K128" s="25" t="s">
        <v>99</v>
      </c>
      <c r="L128">
        <v>280</v>
      </c>
      <c r="M128">
        <v>279</v>
      </c>
      <c r="N128">
        <v>304</v>
      </c>
      <c r="O128">
        <v>349</v>
      </c>
      <c r="W128">
        <v>554</v>
      </c>
      <c r="X128">
        <v>646</v>
      </c>
      <c r="Y128">
        <v>695</v>
      </c>
    </row>
    <row r="129" spans="1:25">
      <c r="B129" t="s">
        <v>144</v>
      </c>
      <c r="C129" s="4">
        <v>7</v>
      </c>
      <c r="D129" s="2" t="s">
        <v>24</v>
      </c>
      <c r="E129" s="6">
        <f t="shared" si="8"/>
        <v>1.75</v>
      </c>
      <c r="F129" s="6">
        <f t="shared" si="7"/>
        <v>31.75</v>
      </c>
      <c r="K129" s="25" t="s">
        <v>100</v>
      </c>
      <c r="L129">
        <v>622</v>
      </c>
      <c r="M129">
        <v>660</v>
      </c>
      <c r="N129">
        <v>689</v>
      </c>
      <c r="O129">
        <v>789</v>
      </c>
      <c r="W129">
        <v>1256</v>
      </c>
      <c r="X129">
        <v>1446</v>
      </c>
      <c r="Y129">
        <v>1560</v>
      </c>
    </row>
    <row r="130" spans="1:25">
      <c r="B130" t="s">
        <v>145</v>
      </c>
      <c r="C130" s="4">
        <v>15</v>
      </c>
      <c r="D130" s="2" t="s">
        <v>24</v>
      </c>
      <c r="E130" s="6">
        <f t="shared" si="8"/>
        <v>3.75</v>
      </c>
      <c r="F130" s="6">
        <f t="shared" si="7"/>
        <v>35.5</v>
      </c>
      <c r="K130" s="25" t="s">
        <v>101</v>
      </c>
      <c r="L130">
        <v>193</v>
      </c>
      <c r="M130">
        <v>203</v>
      </c>
      <c r="N130">
        <v>218</v>
      </c>
      <c r="O130">
        <v>242</v>
      </c>
      <c r="W130">
        <v>433</v>
      </c>
      <c r="X130">
        <v>503</v>
      </c>
      <c r="Y130">
        <v>528</v>
      </c>
    </row>
    <row r="131" spans="1:25">
      <c r="B131" t="s">
        <v>146</v>
      </c>
      <c r="C131" s="4">
        <v>15</v>
      </c>
      <c r="D131" s="2" t="s">
        <v>24</v>
      </c>
      <c r="E131" s="6">
        <f t="shared" si="8"/>
        <v>3.75</v>
      </c>
      <c r="F131" s="6">
        <f t="shared" si="7"/>
        <v>39.25</v>
      </c>
      <c r="K131" s="25" t="s">
        <v>102</v>
      </c>
      <c r="L131">
        <v>32</v>
      </c>
      <c r="M131">
        <v>33</v>
      </c>
      <c r="N131">
        <v>32</v>
      </c>
      <c r="O131">
        <v>33</v>
      </c>
      <c r="W131">
        <v>69</v>
      </c>
      <c r="X131">
        <v>82</v>
      </c>
      <c r="Y131">
        <v>85</v>
      </c>
    </row>
    <row r="132" spans="1:25">
      <c r="B132" t="s">
        <v>149</v>
      </c>
      <c r="C132" s="4">
        <v>3</v>
      </c>
      <c r="D132" s="2" t="s">
        <v>24</v>
      </c>
      <c r="E132" s="6">
        <f t="shared" si="8"/>
        <v>0.75</v>
      </c>
      <c r="F132" s="6">
        <f t="shared" si="7"/>
        <v>40</v>
      </c>
      <c r="K132" s="25" t="s">
        <v>103</v>
      </c>
      <c r="L132">
        <v>40</v>
      </c>
      <c r="M132">
        <v>42</v>
      </c>
      <c r="N132">
        <v>42</v>
      </c>
      <c r="O132">
        <v>53</v>
      </c>
      <c r="W132">
        <v>103</v>
      </c>
      <c r="X132">
        <v>120</v>
      </c>
      <c r="Y132">
        <v>131</v>
      </c>
    </row>
    <row r="133" spans="1:25">
      <c r="B133" t="s">
        <v>148</v>
      </c>
      <c r="C133" s="4">
        <v>1</v>
      </c>
      <c r="D133" s="2" t="s">
        <v>24</v>
      </c>
      <c r="E133" s="6">
        <f t="shared" si="8"/>
        <v>0.25</v>
      </c>
      <c r="F133" s="6">
        <f t="shared" si="7"/>
        <v>40.25</v>
      </c>
      <c r="K133" s="25" t="s">
        <v>104</v>
      </c>
      <c r="L133">
        <v>384</v>
      </c>
      <c r="M133">
        <v>393</v>
      </c>
      <c r="N133">
        <v>407</v>
      </c>
      <c r="O133">
        <v>466</v>
      </c>
      <c r="W133">
        <v>780</v>
      </c>
      <c r="X133">
        <v>920</v>
      </c>
      <c r="Y133">
        <v>1021</v>
      </c>
    </row>
    <row r="134" spans="1:25">
      <c r="B134" t="s">
        <v>147</v>
      </c>
      <c r="C134" s="4">
        <v>16</v>
      </c>
      <c r="D134" s="2" t="s">
        <v>24</v>
      </c>
      <c r="E134" s="6">
        <f t="shared" si="8"/>
        <v>4</v>
      </c>
      <c r="F134" s="6">
        <f t="shared" si="7"/>
        <v>44.25</v>
      </c>
      <c r="K134" s="25" t="s">
        <v>105</v>
      </c>
      <c r="Y134">
        <v>0</v>
      </c>
    </row>
    <row r="135" spans="1:25">
      <c r="B135" t="s">
        <v>150</v>
      </c>
      <c r="C135" s="4">
        <v>52</v>
      </c>
      <c r="D135" s="2" t="s">
        <v>24</v>
      </c>
      <c r="E135" s="6">
        <f t="shared" si="8"/>
        <v>13</v>
      </c>
      <c r="F135" s="6">
        <f t="shared" si="7"/>
        <v>57.25</v>
      </c>
      <c r="K135" s="25" t="s">
        <v>106</v>
      </c>
      <c r="L135">
        <v>64</v>
      </c>
      <c r="M135">
        <v>64</v>
      </c>
      <c r="N135">
        <v>66</v>
      </c>
      <c r="O135">
        <v>74</v>
      </c>
      <c r="W135">
        <v>116</v>
      </c>
      <c r="X135">
        <v>128</v>
      </c>
      <c r="Y135">
        <v>139</v>
      </c>
    </row>
    <row r="136" spans="1:25">
      <c r="B136" t="s">
        <v>151</v>
      </c>
      <c r="C136" s="4">
        <v>12</v>
      </c>
      <c r="D136" s="2" t="s">
        <v>24</v>
      </c>
      <c r="E136" s="6">
        <f t="shared" si="8"/>
        <v>3</v>
      </c>
      <c r="F136" s="6">
        <f t="shared" si="7"/>
        <v>60.25</v>
      </c>
      <c r="K136" s="25" t="s">
        <v>107</v>
      </c>
      <c r="L136">
        <v>29</v>
      </c>
      <c r="M136">
        <v>29</v>
      </c>
      <c r="N136">
        <v>30</v>
      </c>
      <c r="O136">
        <v>32</v>
      </c>
      <c r="W136">
        <v>47</v>
      </c>
      <c r="X136">
        <v>54</v>
      </c>
      <c r="Y136">
        <v>59</v>
      </c>
    </row>
    <row r="137" spans="1:25">
      <c r="F137" s="6">
        <f t="shared" si="7"/>
        <v>0</v>
      </c>
      <c r="G137" s="6">
        <v>60.25</v>
      </c>
      <c r="K137" s="23" t="s">
        <v>108</v>
      </c>
      <c r="L137">
        <v>6536</v>
      </c>
      <c r="M137">
        <f>SUM(M111:M136)</f>
        <v>6820</v>
      </c>
      <c r="N137">
        <f>SUM(N111:N136)</f>
        <v>7041</v>
      </c>
      <c r="O137">
        <f>SUM(O111:O136)</f>
        <v>7945</v>
      </c>
      <c r="P137">
        <v>8292</v>
      </c>
      <c r="Q137">
        <v>8825</v>
      </c>
      <c r="R137">
        <f>Q137+R110</f>
        <v>9310</v>
      </c>
      <c r="S137">
        <f>R137+S110</f>
        <v>10412</v>
      </c>
      <c r="T137">
        <f>S137+T110</f>
        <v>10535</v>
      </c>
      <c r="U137">
        <f>T137+U110</f>
        <v>11439</v>
      </c>
      <c r="V137">
        <f>U137+V110</f>
        <v>11716</v>
      </c>
      <c r="W137">
        <f>SUM(W111:W136)</f>
        <v>12974</v>
      </c>
      <c r="X137">
        <f>SUM(X111:X136)</f>
        <v>14892</v>
      </c>
      <c r="Y137" s="42">
        <f>SUM(Y111:Y136)</f>
        <v>16073</v>
      </c>
    </row>
    <row r="138" spans="1:25">
      <c r="F138" s="6">
        <f t="shared" si="7"/>
        <v>0</v>
      </c>
      <c r="G138" s="4"/>
      <c r="X138" s="42"/>
    </row>
    <row r="139" spans="1:25">
      <c r="A139" s="8">
        <v>39409</v>
      </c>
      <c r="B139" t="s">
        <v>180</v>
      </c>
      <c r="C139" s="4">
        <v>25</v>
      </c>
      <c r="D139" s="2" t="s">
        <v>24</v>
      </c>
      <c r="E139" s="6">
        <f t="shared" ref="E139:E186" si="9">C139*0.25</f>
        <v>6.25</v>
      </c>
      <c r="F139" s="6">
        <f t="shared" si="7"/>
        <v>6.25</v>
      </c>
    </row>
    <row r="140" spans="1:25">
      <c r="B140" t="s">
        <v>181</v>
      </c>
      <c r="C140" s="4">
        <v>26</v>
      </c>
      <c r="D140" s="2" t="s">
        <v>24</v>
      </c>
      <c r="E140" s="6">
        <f t="shared" si="9"/>
        <v>6.5</v>
      </c>
      <c r="F140" s="6">
        <f t="shared" si="7"/>
        <v>12.75</v>
      </c>
    </row>
    <row r="141" spans="1:25">
      <c r="B141" t="s">
        <v>182</v>
      </c>
      <c r="C141" s="4">
        <v>25</v>
      </c>
      <c r="D141" s="2" t="s">
        <v>24</v>
      </c>
      <c r="E141" s="6">
        <f t="shared" si="9"/>
        <v>6.25</v>
      </c>
      <c r="F141" s="6">
        <f t="shared" si="7"/>
        <v>19</v>
      </c>
    </row>
    <row r="142" spans="1:25">
      <c r="B142" t="s">
        <v>183</v>
      </c>
      <c r="C142" s="4">
        <v>25</v>
      </c>
      <c r="D142" s="2" t="s">
        <v>24</v>
      </c>
      <c r="E142" s="6">
        <f t="shared" si="9"/>
        <v>6.25</v>
      </c>
      <c r="F142" s="6">
        <f t="shared" si="7"/>
        <v>25.25</v>
      </c>
    </row>
    <row r="143" spans="1:25">
      <c r="B143" t="s">
        <v>184</v>
      </c>
      <c r="C143" s="4">
        <v>25</v>
      </c>
      <c r="D143" s="2" t="s">
        <v>24</v>
      </c>
      <c r="E143" s="6">
        <f t="shared" si="9"/>
        <v>6.25</v>
      </c>
      <c r="F143" s="6">
        <f t="shared" si="7"/>
        <v>31.5</v>
      </c>
    </row>
    <row r="144" spans="1:25">
      <c r="B144" t="s">
        <v>185</v>
      </c>
      <c r="C144" s="4">
        <v>24</v>
      </c>
      <c r="D144" s="2" t="s">
        <v>24</v>
      </c>
      <c r="E144" s="6">
        <f t="shared" si="9"/>
        <v>6</v>
      </c>
      <c r="F144" s="6">
        <f t="shared" si="7"/>
        <v>37.5</v>
      </c>
    </row>
    <row r="145" spans="1:9">
      <c r="B145" t="s">
        <v>186</v>
      </c>
      <c r="C145" s="4">
        <v>24</v>
      </c>
      <c r="D145" s="2" t="s">
        <v>24</v>
      </c>
      <c r="E145" s="6">
        <f t="shared" si="9"/>
        <v>6</v>
      </c>
      <c r="F145" s="6">
        <f t="shared" si="7"/>
        <v>43.5</v>
      </c>
      <c r="I145" t="s">
        <v>274</v>
      </c>
    </row>
    <row r="146" spans="1:9">
      <c r="B146" t="s">
        <v>187</v>
      </c>
      <c r="C146" s="4">
        <v>25</v>
      </c>
      <c r="D146" s="2" t="s">
        <v>24</v>
      </c>
      <c r="E146" s="6">
        <f t="shared" si="9"/>
        <v>6.25</v>
      </c>
      <c r="F146" s="6">
        <f t="shared" si="7"/>
        <v>49.75</v>
      </c>
    </row>
    <row r="147" spans="1:9">
      <c r="B147" t="s">
        <v>188</v>
      </c>
      <c r="C147" s="4">
        <v>25</v>
      </c>
      <c r="D147" s="2" t="s">
        <v>24</v>
      </c>
      <c r="E147" s="6">
        <f t="shared" si="9"/>
        <v>6.25</v>
      </c>
      <c r="F147" s="6">
        <f t="shared" si="7"/>
        <v>56</v>
      </c>
      <c r="I147" t="s">
        <v>275</v>
      </c>
    </row>
    <row r="148" spans="1:9">
      <c r="B148" t="s">
        <v>189</v>
      </c>
      <c r="C148" s="4">
        <v>25</v>
      </c>
      <c r="D148" s="2" t="s">
        <v>24</v>
      </c>
      <c r="E148" s="6">
        <f t="shared" si="9"/>
        <v>6.25</v>
      </c>
      <c r="F148" s="6">
        <f t="shared" si="7"/>
        <v>62.25</v>
      </c>
      <c r="I148" t="s">
        <v>277</v>
      </c>
    </row>
    <row r="149" spans="1:9">
      <c r="B149" t="s">
        <v>190</v>
      </c>
      <c r="C149" s="4">
        <v>26</v>
      </c>
      <c r="D149" s="2" t="s">
        <v>24</v>
      </c>
      <c r="E149" s="6">
        <f t="shared" si="9"/>
        <v>6.5</v>
      </c>
      <c r="F149" s="6">
        <f t="shared" si="7"/>
        <v>68.75</v>
      </c>
    </row>
    <row r="150" spans="1:9">
      <c r="B150" t="s">
        <v>191</v>
      </c>
      <c r="C150" s="4">
        <v>25</v>
      </c>
      <c r="D150" s="2" t="s">
        <v>24</v>
      </c>
      <c r="E150" s="6">
        <f t="shared" si="9"/>
        <v>6.25</v>
      </c>
      <c r="F150" s="6">
        <f t="shared" si="7"/>
        <v>75</v>
      </c>
      <c r="I150" t="s">
        <v>276</v>
      </c>
    </row>
    <row r="151" spans="1:9">
      <c r="B151" t="s">
        <v>192</v>
      </c>
      <c r="C151" s="4">
        <v>25</v>
      </c>
      <c r="D151" s="2" t="s">
        <v>24</v>
      </c>
      <c r="E151" s="6">
        <f t="shared" si="9"/>
        <v>6.25</v>
      </c>
      <c r="F151" s="6">
        <f t="shared" si="7"/>
        <v>81.25</v>
      </c>
    </row>
    <row r="152" spans="1:9">
      <c r="B152" t="s">
        <v>193</v>
      </c>
      <c r="C152" s="4">
        <v>25</v>
      </c>
      <c r="D152" s="2" t="s">
        <v>24</v>
      </c>
      <c r="E152" s="6">
        <f t="shared" si="9"/>
        <v>6.25</v>
      </c>
      <c r="F152" s="6">
        <f t="shared" si="7"/>
        <v>87.5</v>
      </c>
    </row>
    <row r="153" spans="1:9">
      <c r="B153" t="s">
        <v>194</v>
      </c>
      <c r="C153" s="4">
        <v>26</v>
      </c>
      <c r="D153" s="2" t="s">
        <v>24</v>
      </c>
      <c r="E153" s="6">
        <f t="shared" si="9"/>
        <v>6.5</v>
      </c>
      <c r="F153" s="6">
        <f t="shared" si="7"/>
        <v>94</v>
      </c>
    </row>
    <row r="154" spans="1:9">
      <c r="B154" t="s">
        <v>195</v>
      </c>
      <c r="C154" s="4">
        <v>12</v>
      </c>
      <c r="D154" s="2" t="s">
        <v>24</v>
      </c>
      <c r="E154" s="6">
        <f t="shared" si="9"/>
        <v>3</v>
      </c>
      <c r="F154" s="6">
        <f t="shared" si="7"/>
        <v>97</v>
      </c>
    </row>
    <row r="155" spans="1:9">
      <c r="F155" s="6">
        <f t="shared" si="7"/>
        <v>97</v>
      </c>
      <c r="G155" s="4"/>
      <c r="I155" s="52" t="s">
        <v>487</v>
      </c>
    </row>
    <row r="156" spans="1:9">
      <c r="A156" s="8">
        <v>39410</v>
      </c>
      <c r="B156" s="33" t="s">
        <v>196</v>
      </c>
      <c r="C156" s="4">
        <v>25</v>
      </c>
      <c r="D156" s="2" t="s">
        <v>24</v>
      </c>
      <c r="E156" s="6">
        <f t="shared" si="9"/>
        <v>6.25</v>
      </c>
      <c r="F156" s="6">
        <f t="shared" si="7"/>
        <v>103.25</v>
      </c>
    </row>
    <row r="157" spans="1:9">
      <c r="B157" t="s">
        <v>197</v>
      </c>
      <c r="C157" s="4">
        <v>25</v>
      </c>
      <c r="D157" s="2" t="s">
        <v>24</v>
      </c>
      <c r="E157" s="6">
        <f t="shared" si="9"/>
        <v>6.25</v>
      </c>
      <c r="F157" s="6">
        <f t="shared" si="7"/>
        <v>109.5</v>
      </c>
      <c r="I157" s="53" t="s">
        <v>495</v>
      </c>
    </row>
    <row r="158" spans="1:9">
      <c r="B158" t="s">
        <v>198</v>
      </c>
      <c r="C158" s="4">
        <v>25</v>
      </c>
      <c r="D158" s="2" t="s">
        <v>24</v>
      </c>
      <c r="E158" s="6">
        <f t="shared" si="9"/>
        <v>6.25</v>
      </c>
      <c r="F158" s="6">
        <f t="shared" si="7"/>
        <v>115.75</v>
      </c>
    </row>
    <row r="159" spans="1:9">
      <c r="B159" t="s">
        <v>199</v>
      </c>
      <c r="C159" s="4">
        <v>25</v>
      </c>
      <c r="D159" s="2" t="s">
        <v>24</v>
      </c>
      <c r="E159" s="6">
        <f t="shared" si="9"/>
        <v>6.25</v>
      </c>
      <c r="F159" s="6">
        <f t="shared" si="7"/>
        <v>122</v>
      </c>
      <c r="I159" s="52" t="s">
        <v>494</v>
      </c>
    </row>
    <row r="160" spans="1:9">
      <c r="B160" t="s">
        <v>200</v>
      </c>
      <c r="C160" s="4">
        <v>25</v>
      </c>
      <c r="D160" s="2" t="s">
        <v>24</v>
      </c>
      <c r="E160" s="6">
        <f t="shared" si="9"/>
        <v>6.25</v>
      </c>
      <c r="F160" s="6">
        <f t="shared" si="7"/>
        <v>128.25</v>
      </c>
    </row>
    <row r="161" spans="1:9">
      <c r="B161" t="s">
        <v>201</v>
      </c>
      <c r="C161" s="4">
        <v>25</v>
      </c>
      <c r="D161" s="2" t="s">
        <v>24</v>
      </c>
      <c r="E161" s="6">
        <f t="shared" si="9"/>
        <v>6.25</v>
      </c>
      <c r="F161" s="6">
        <f t="shared" si="7"/>
        <v>134.5</v>
      </c>
      <c r="I161" s="52" t="s">
        <v>510</v>
      </c>
    </row>
    <row r="162" spans="1:9">
      <c r="B162" t="s">
        <v>202</v>
      </c>
      <c r="C162" s="4">
        <v>25</v>
      </c>
      <c r="D162" s="2" t="s">
        <v>24</v>
      </c>
      <c r="E162" s="6">
        <f t="shared" si="9"/>
        <v>6.25</v>
      </c>
      <c r="F162" s="6">
        <f t="shared" si="7"/>
        <v>140.75</v>
      </c>
    </row>
    <row r="163" spans="1:9">
      <c r="B163" t="s">
        <v>203</v>
      </c>
      <c r="C163" s="4">
        <v>15</v>
      </c>
      <c r="D163" s="2" t="s">
        <v>24</v>
      </c>
      <c r="E163" s="6">
        <f t="shared" si="9"/>
        <v>3.75</v>
      </c>
      <c r="F163" s="6">
        <f t="shared" si="7"/>
        <v>144.5</v>
      </c>
      <c r="I163" s="52" t="s">
        <v>497</v>
      </c>
    </row>
    <row r="164" spans="1:9">
      <c r="F164" s="6">
        <f t="shared" si="7"/>
        <v>144.5</v>
      </c>
      <c r="G164" s="4"/>
    </row>
    <row r="165" spans="1:9">
      <c r="A165" s="8">
        <v>39410</v>
      </c>
      <c r="B165" t="s">
        <v>204</v>
      </c>
      <c r="C165" s="4">
        <v>25</v>
      </c>
      <c r="D165" s="2" t="s">
        <v>24</v>
      </c>
      <c r="E165" s="6">
        <f t="shared" si="9"/>
        <v>6.25</v>
      </c>
      <c r="F165" s="6">
        <f t="shared" si="7"/>
        <v>150.75</v>
      </c>
      <c r="I165" s="52" t="s">
        <v>499</v>
      </c>
    </row>
    <row r="166" spans="1:9">
      <c r="B166" t="s">
        <v>205</v>
      </c>
      <c r="C166" s="4">
        <v>25</v>
      </c>
      <c r="D166" s="2" t="s">
        <v>24</v>
      </c>
      <c r="E166" s="6">
        <f t="shared" si="9"/>
        <v>6.25</v>
      </c>
      <c r="F166" s="6">
        <f t="shared" si="7"/>
        <v>157</v>
      </c>
    </row>
    <row r="167" spans="1:9">
      <c r="F167" s="6">
        <f t="shared" si="7"/>
        <v>157</v>
      </c>
      <c r="G167" s="4"/>
      <c r="I167" s="52" t="s">
        <v>502</v>
      </c>
    </row>
    <row r="168" spans="1:9">
      <c r="A168" s="8">
        <v>39410</v>
      </c>
      <c r="B168" t="s">
        <v>206</v>
      </c>
      <c r="C168" s="4">
        <v>25</v>
      </c>
      <c r="D168" s="2" t="s">
        <v>24</v>
      </c>
      <c r="E168" s="6">
        <f t="shared" si="9"/>
        <v>6.25</v>
      </c>
      <c r="F168" s="6">
        <f t="shared" si="7"/>
        <v>163.25</v>
      </c>
    </row>
    <row r="169" spans="1:9">
      <c r="B169" t="s">
        <v>207</v>
      </c>
      <c r="C169" s="4">
        <v>25</v>
      </c>
      <c r="D169" s="2" t="s">
        <v>24</v>
      </c>
      <c r="E169" s="6">
        <f t="shared" si="9"/>
        <v>6.25</v>
      </c>
      <c r="F169" s="6">
        <f t="shared" si="7"/>
        <v>169.5</v>
      </c>
      <c r="I169" s="52" t="s">
        <v>503</v>
      </c>
    </row>
    <row r="170" spans="1:9">
      <c r="B170" t="s">
        <v>208</v>
      </c>
      <c r="C170" s="4">
        <v>25</v>
      </c>
      <c r="D170" s="2" t="s">
        <v>24</v>
      </c>
      <c r="E170" s="6">
        <f t="shared" si="9"/>
        <v>6.25</v>
      </c>
      <c r="F170" s="6">
        <f t="shared" si="7"/>
        <v>175.75</v>
      </c>
    </row>
    <row r="171" spans="1:9">
      <c r="B171" t="s">
        <v>209</v>
      </c>
      <c r="C171" s="4">
        <v>25</v>
      </c>
      <c r="D171" s="2" t="s">
        <v>24</v>
      </c>
      <c r="E171" s="6">
        <f t="shared" si="9"/>
        <v>6.25</v>
      </c>
      <c r="F171" s="6">
        <f t="shared" si="7"/>
        <v>182</v>
      </c>
    </row>
    <row r="172" spans="1:9">
      <c r="B172" t="s">
        <v>210</v>
      </c>
      <c r="C172" s="4">
        <v>18</v>
      </c>
      <c r="D172" s="2" t="s">
        <v>24</v>
      </c>
      <c r="E172" s="6">
        <f t="shared" si="9"/>
        <v>4.5</v>
      </c>
      <c r="F172" s="6">
        <f t="shared" si="7"/>
        <v>186.5</v>
      </c>
    </row>
    <row r="173" spans="1:9">
      <c r="F173" s="6">
        <f t="shared" si="7"/>
        <v>0</v>
      </c>
      <c r="G173" s="6">
        <v>186.5</v>
      </c>
    </row>
    <row r="174" spans="1:9">
      <c r="B174">
        <v>1844</v>
      </c>
      <c r="C174" s="4">
        <v>13</v>
      </c>
      <c r="D174" s="2" t="s">
        <v>24</v>
      </c>
      <c r="E174" s="6">
        <f t="shared" si="9"/>
        <v>3.25</v>
      </c>
      <c r="F174" s="6">
        <f t="shared" si="7"/>
        <v>3.25</v>
      </c>
    </row>
    <row r="175" spans="1:9">
      <c r="B175">
        <v>1845</v>
      </c>
      <c r="C175" s="4">
        <v>10</v>
      </c>
      <c r="D175" s="2" t="s">
        <v>24</v>
      </c>
      <c r="E175" s="6">
        <f t="shared" si="9"/>
        <v>2.5</v>
      </c>
      <c r="F175" s="6">
        <f t="shared" si="7"/>
        <v>5.75</v>
      </c>
      <c r="I175" t="s">
        <v>509</v>
      </c>
    </row>
    <row r="176" spans="1:9">
      <c r="B176">
        <v>1846</v>
      </c>
      <c r="C176" s="4">
        <v>17</v>
      </c>
      <c r="D176" s="2" t="s">
        <v>24</v>
      </c>
      <c r="E176" s="6">
        <f t="shared" si="9"/>
        <v>4.25</v>
      </c>
      <c r="F176" s="6">
        <f t="shared" si="7"/>
        <v>10</v>
      </c>
    </row>
    <row r="177" spans="1:7">
      <c r="B177" t="s">
        <v>265</v>
      </c>
      <c r="C177" s="4">
        <v>25</v>
      </c>
      <c r="D177" s="2" t="s">
        <v>24</v>
      </c>
      <c r="E177" s="6">
        <f t="shared" si="9"/>
        <v>6.25</v>
      </c>
      <c r="F177" s="6">
        <f t="shared" si="7"/>
        <v>16.25</v>
      </c>
    </row>
    <row r="178" spans="1:7">
      <c r="B178" t="s">
        <v>266</v>
      </c>
      <c r="C178" s="4">
        <v>25</v>
      </c>
      <c r="D178" s="2" t="s">
        <v>24</v>
      </c>
      <c r="E178" s="6">
        <f t="shared" si="9"/>
        <v>6.25</v>
      </c>
      <c r="F178" s="6">
        <f t="shared" si="7"/>
        <v>22.5</v>
      </c>
    </row>
    <row r="179" spans="1:7">
      <c r="B179" t="s">
        <v>267</v>
      </c>
      <c r="C179" s="4">
        <v>6</v>
      </c>
      <c r="D179" s="2" t="s">
        <v>24</v>
      </c>
      <c r="E179" s="6">
        <f t="shared" si="9"/>
        <v>1.5</v>
      </c>
      <c r="F179" s="6">
        <f t="shared" si="7"/>
        <v>24</v>
      </c>
    </row>
    <row r="180" spans="1:7">
      <c r="B180" t="s">
        <v>268</v>
      </c>
      <c r="C180" s="4">
        <v>25</v>
      </c>
      <c r="D180" s="2" t="s">
        <v>24</v>
      </c>
      <c r="E180" s="6">
        <f t="shared" si="9"/>
        <v>6.25</v>
      </c>
      <c r="F180" s="6">
        <f t="shared" si="7"/>
        <v>30.25</v>
      </c>
    </row>
    <row r="181" spans="1:7">
      <c r="B181" t="s">
        <v>269</v>
      </c>
      <c r="C181" s="4">
        <v>7</v>
      </c>
      <c r="D181" s="2" t="s">
        <v>24</v>
      </c>
      <c r="E181" s="6">
        <f t="shared" si="9"/>
        <v>1.75</v>
      </c>
      <c r="F181" s="6">
        <f t="shared" si="7"/>
        <v>32</v>
      </c>
    </row>
    <row r="182" spans="1:7">
      <c r="B182">
        <v>1849</v>
      </c>
      <c r="C182" s="4">
        <v>24</v>
      </c>
      <c r="D182" s="2" t="s">
        <v>24</v>
      </c>
      <c r="E182" s="6">
        <f t="shared" si="9"/>
        <v>6</v>
      </c>
      <c r="F182" s="6">
        <f t="shared" si="7"/>
        <v>38</v>
      </c>
    </row>
    <row r="183" spans="1:7">
      <c r="B183">
        <v>1850</v>
      </c>
      <c r="C183" s="4">
        <v>5</v>
      </c>
      <c r="D183" s="2" t="s">
        <v>24</v>
      </c>
      <c r="E183" s="6">
        <f t="shared" si="9"/>
        <v>1.25</v>
      </c>
      <c r="F183" s="6">
        <f t="shared" ref="F183:F246" si="10">F182+E183-G183</f>
        <v>39.25</v>
      </c>
    </row>
    <row r="184" spans="1:7">
      <c r="B184" t="s">
        <v>270</v>
      </c>
      <c r="C184" s="4">
        <v>25</v>
      </c>
      <c r="D184" s="2" t="s">
        <v>24</v>
      </c>
      <c r="E184" s="6">
        <f t="shared" si="9"/>
        <v>6.25</v>
      </c>
      <c r="F184" s="6">
        <f t="shared" si="10"/>
        <v>45.5</v>
      </c>
    </row>
    <row r="185" spans="1:7">
      <c r="B185" t="s">
        <v>271</v>
      </c>
      <c r="C185" s="4">
        <v>24</v>
      </c>
      <c r="D185" s="2" t="s">
        <v>24</v>
      </c>
      <c r="E185" s="6">
        <f t="shared" si="9"/>
        <v>6</v>
      </c>
      <c r="F185" s="6">
        <f t="shared" si="10"/>
        <v>51.5</v>
      </c>
    </row>
    <row r="186" spans="1:7">
      <c r="B186" t="s">
        <v>272</v>
      </c>
      <c r="C186" s="4">
        <v>25</v>
      </c>
      <c r="D186" s="2" t="s">
        <v>24</v>
      </c>
      <c r="E186" s="6">
        <f t="shared" si="9"/>
        <v>6.25</v>
      </c>
      <c r="F186" s="6">
        <f t="shared" si="10"/>
        <v>57.75</v>
      </c>
    </row>
    <row r="187" spans="1:7">
      <c r="F187" s="6">
        <f t="shared" si="10"/>
        <v>0</v>
      </c>
      <c r="G187" s="6">
        <v>57.75</v>
      </c>
    </row>
    <row r="188" spans="1:7">
      <c r="A188" s="8">
        <v>39534</v>
      </c>
      <c r="B188" t="s">
        <v>335</v>
      </c>
      <c r="C188" s="4">
        <v>25</v>
      </c>
      <c r="D188" s="2" t="s">
        <v>24</v>
      </c>
      <c r="E188" s="6">
        <f>C188*0.25</f>
        <v>6.25</v>
      </c>
      <c r="F188" s="6">
        <f t="shared" si="10"/>
        <v>6.25</v>
      </c>
    </row>
    <row r="189" spans="1:7">
      <c r="B189" t="s">
        <v>336</v>
      </c>
      <c r="C189" s="4">
        <v>25</v>
      </c>
      <c r="D189" s="2" t="s">
        <v>24</v>
      </c>
      <c r="E189" s="6">
        <f>C189*0.25</f>
        <v>6.25</v>
      </c>
      <c r="F189" s="6">
        <f t="shared" si="10"/>
        <v>12.5</v>
      </c>
    </row>
    <row r="190" spans="1:7">
      <c r="B190" t="s">
        <v>337</v>
      </c>
      <c r="C190" s="4">
        <v>25</v>
      </c>
      <c r="D190" s="2" t="s">
        <v>24</v>
      </c>
      <c r="E190" s="6">
        <f>C190*0.25</f>
        <v>6.25</v>
      </c>
      <c r="F190" s="6">
        <f t="shared" si="10"/>
        <v>18.75</v>
      </c>
    </row>
    <row r="191" spans="1:7">
      <c r="B191" t="s">
        <v>338</v>
      </c>
      <c r="C191" s="4">
        <v>25</v>
      </c>
      <c r="D191" s="2" t="s">
        <v>24</v>
      </c>
      <c r="E191" s="6">
        <f>C191*0.25</f>
        <v>6.25</v>
      </c>
      <c r="F191" s="6">
        <f t="shared" si="10"/>
        <v>25</v>
      </c>
    </row>
    <row r="192" spans="1:7">
      <c r="B192" t="s">
        <v>339</v>
      </c>
      <c r="C192" s="4">
        <v>25</v>
      </c>
      <c r="D192" s="2" t="s">
        <v>24</v>
      </c>
      <c r="E192" s="6">
        <f t="shared" ref="E192:E257" si="11">C192*0.25</f>
        <v>6.25</v>
      </c>
      <c r="F192" s="6">
        <f t="shared" si="10"/>
        <v>31.25</v>
      </c>
    </row>
    <row r="193" spans="1:6">
      <c r="B193" t="s">
        <v>340</v>
      </c>
      <c r="C193" s="4">
        <v>25</v>
      </c>
      <c r="D193" s="2" t="s">
        <v>24</v>
      </c>
      <c r="E193" s="6">
        <f t="shared" si="11"/>
        <v>6.25</v>
      </c>
      <c r="F193" s="6">
        <f t="shared" si="10"/>
        <v>37.5</v>
      </c>
    </row>
    <row r="194" spans="1:6">
      <c r="B194" t="s">
        <v>341</v>
      </c>
      <c r="C194" s="4">
        <v>25</v>
      </c>
      <c r="D194" s="2" t="s">
        <v>24</v>
      </c>
      <c r="E194" s="6">
        <f t="shared" si="11"/>
        <v>6.25</v>
      </c>
      <c r="F194" s="6">
        <f t="shared" si="10"/>
        <v>43.75</v>
      </c>
    </row>
    <row r="195" spans="1:6">
      <c r="B195" t="s">
        <v>342</v>
      </c>
      <c r="C195" s="4">
        <v>25</v>
      </c>
      <c r="D195" s="2" t="s">
        <v>24</v>
      </c>
      <c r="E195" s="6">
        <f t="shared" si="11"/>
        <v>6.25</v>
      </c>
      <c r="F195" s="6">
        <f t="shared" si="10"/>
        <v>50</v>
      </c>
    </row>
    <row r="196" spans="1:6">
      <c r="B196" t="s">
        <v>343</v>
      </c>
      <c r="C196" s="4">
        <v>25</v>
      </c>
      <c r="D196" s="2" t="s">
        <v>24</v>
      </c>
      <c r="E196" s="6">
        <f t="shared" si="11"/>
        <v>6.25</v>
      </c>
      <c r="F196" s="6">
        <f t="shared" si="10"/>
        <v>56.25</v>
      </c>
    </row>
    <row r="197" spans="1:6">
      <c r="B197" t="s">
        <v>344</v>
      </c>
      <c r="C197" s="4">
        <v>25</v>
      </c>
      <c r="D197" s="2" t="s">
        <v>24</v>
      </c>
      <c r="E197" s="6">
        <f t="shared" si="11"/>
        <v>6.25</v>
      </c>
      <c r="F197" s="6">
        <f t="shared" si="10"/>
        <v>62.5</v>
      </c>
    </row>
    <row r="198" spans="1:6">
      <c r="B198" t="s">
        <v>345</v>
      </c>
      <c r="C198" s="4">
        <v>25</v>
      </c>
      <c r="D198" s="2" t="s">
        <v>24</v>
      </c>
      <c r="E198" s="6">
        <f t="shared" si="11"/>
        <v>6.25</v>
      </c>
      <c r="F198" s="6">
        <f t="shared" si="10"/>
        <v>68.75</v>
      </c>
    </row>
    <row r="199" spans="1:6">
      <c r="B199" t="s">
        <v>346</v>
      </c>
      <c r="C199" s="4">
        <v>25</v>
      </c>
      <c r="D199" s="2" t="s">
        <v>24</v>
      </c>
      <c r="E199" s="6">
        <f t="shared" si="11"/>
        <v>6.25</v>
      </c>
      <c r="F199" s="6">
        <f t="shared" si="10"/>
        <v>75</v>
      </c>
    </row>
    <row r="200" spans="1:6">
      <c r="B200" t="s">
        <v>347</v>
      </c>
      <c r="C200" s="4">
        <v>25</v>
      </c>
      <c r="D200" s="2" t="s">
        <v>24</v>
      </c>
      <c r="E200" s="6">
        <f t="shared" si="11"/>
        <v>6.25</v>
      </c>
      <c r="F200" s="6">
        <f t="shared" si="10"/>
        <v>81.25</v>
      </c>
    </row>
    <row r="201" spans="1:6">
      <c r="B201" t="s">
        <v>348</v>
      </c>
      <c r="C201" s="4">
        <v>25</v>
      </c>
      <c r="D201" s="2" t="s">
        <v>24</v>
      </c>
      <c r="E201" s="6">
        <f t="shared" si="11"/>
        <v>6.25</v>
      </c>
      <c r="F201" s="6">
        <f t="shared" si="10"/>
        <v>87.5</v>
      </c>
    </row>
    <row r="202" spans="1:6">
      <c r="B202" t="s">
        <v>349</v>
      </c>
      <c r="C202" s="4">
        <v>25</v>
      </c>
      <c r="D202" s="2" t="s">
        <v>24</v>
      </c>
      <c r="E202" s="6">
        <f t="shared" si="11"/>
        <v>6.25</v>
      </c>
      <c r="F202" s="6">
        <f t="shared" si="10"/>
        <v>93.75</v>
      </c>
    </row>
    <row r="203" spans="1:6">
      <c r="B203" t="s">
        <v>350</v>
      </c>
      <c r="C203" s="4">
        <v>25</v>
      </c>
      <c r="D203" s="2" t="s">
        <v>24</v>
      </c>
      <c r="E203" s="6">
        <f t="shared" si="11"/>
        <v>6.25</v>
      </c>
      <c r="F203" s="6">
        <f t="shared" si="10"/>
        <v>100</v>
      </c>
    </row>
    <row r="204" spans="1:6">
      <c r="B204" t="s">
        <v>351</v>
      </c>
      <c r="C204" s="4">
        <v>25</v>
      </c>
      <c r="D204" s="2" t="s">
        <v>24</v>
      </c>
      <c r="E204" s="6">
        <f t="shared" si="11"/>
        <v>6.25</v>
      </c>
      <c r="F204" s="6">
        <f t="shared" si="10"/>
        <v>106.25</v>
      </c>
    </row>
    <row r="205" spans="1:6">
      <c r="B205" t="s">
        <v>352</v>
      </c>
      <c r="C205" s="4">
        <v>25</v>
      </c>
      <c r="D205" s="2" t="s">
        <v>24</v>
      </c>
      <c r="E205" s="6">
        <f t="shared" si="11"/>
        <v>6.25</v>
      </c>
      <c r="F205" s="6">
        <f t="shared" si="10"/>
        <v>112.5</v>
      </c>
    </row>
    <row r="206" spans="1:6">
      <c r="A206" s="8">
        <v>39534</v>
      </c>
      <c r="B206" t="s">
        <v>365</v>
      </c>
      <c r="C206" s="4">
        <v>16</v>
      </c>
      <c r="D206" s="2" t="s">
        <v>24</v>
      </c>
      <c r="E206" s="6">
        <f t="shared" si="11"/>
        <v>4</v>
      </c>
      <c r="F206" s="6">
        <f t="shared" si="10"/>
        <v>116.5</v>
      </c>
    </row>
    <row r="207" spans="1:6">
      <c r="A207" s="8">
        <v>39534</v>
      </c>
      <c r="B207" t="s">
        <v>366</v>
      </c>
      <c r="C207" s="4">
        <v>25</v>
      </c>
      <c r="D207" s="2" t="s">
        <v>24</v>
      </c>
      <c r="E207" s="6">
        <f t="shared" si="11"/>
        <v>6.25</v>
      </c>
      <c r="F207" s="6">
        <f t="shared" si="10"/>
        <v>122.75</v>
      </c>
    </row>
    <row r="208" spans="1:6">
      <c r="A208" s="8">
        <v>39554</v>
      </c>
      <c r="B208" t="s">
        <v>369</v>
      </c>
      <c r="C208" s="4">
        <v>25</v>
      </c>
      <c r="D208" s="2" t="s">
        <v>24</v>
      </c>
      <c r="E208" s="6">
        <f t="shared" si="11"/>
        <v>6.25</v>
      </c>
      <c r="F208" s="6">
        <f t="shared" si="10"/>
        <v>129</v>
      </c>
    </row>
    <row r="209" spans="1:7">
      <c r="A209" s="8">
        <v>39554</v>
      </c>
      <c r="B209" t="s">
        <v>370</v>
      </c>
      <c r="C209" s="4">
        <v>25</v>
      </c>
      <c r="D209" s="2" t="s">
        <v>24</v>
      </c>
      <c r="E209" s="6">
        <f t="shared" si="11"/>
        <v>6.25</v>
      </c>
      <c r="F209" s="6">
        <f t="shared" si="10"/>
        <v>135.25</v>
      </c>
    </row>
    <row r="210" spans="1:7">
      <c r="A210" s="8">
        <v>39554</v>
      </c>
      <c r="B210" t="s">
        <v>371</v>
      </c>
      <c r="C210" s="4">
        <v>25</v>
      </c>
      <c r="D210" s="2" t="s">
        <v>24</v>
      </c>
      <c r="E210" s="6">
        <f t="shared" si="11"/>
        <v>6.25</v>
      </c>
      <c r="F210" s="6">
        <f t="shared" si="10"/>
        <v>141.5</v>
      </c>
    </row>
    <row r="211" spans="1:7">
      <c r="A211" s="8">
        <v>39554</v>
      </c>
      <c r="B211" t="s">
        <v>372</v>
      </c>
      <c r="C211" s="4">
        <v>25</v>
      </c>
      <c r="D211" s="2" t="s">
        <v>24</v>
      </c>
      <c r="E211" s="6">
        <f t="shared" si="11"/>
        <v>6.25</v>
      </c>
      <c r="F211" s="6">
        <f t="shared" si="10"/>
        <v>147.75</v>
      </c>
    </row>
    <row r="212" spans="1:7">
      <c r="A212" s="8">
        <v>39554</v>
      </c>
      <c r="B212" t="s">
        <v>373</v>
      </c>
      <c r="C212" s="4">
        <v>23</v>
      </c>
      <c r="D212" s="2" t="s">
        <v>24</v>
      </c>
      <c r="E212" s="6">
        <f t="shared" si="11"/>
        <v>5.75</v>
      </c>
      <c r="F212" s="6">
        <f t="shared" si="10"/>
        <v>153.5</v>
      </c>
    </row>
    <row r="213" spans="1:7">
      <c r="A213" s="8" t="s">
        <v>374</v>
      </c>
      <c r="F213" s="6">
        <f t="shared" si="10"/>
        <v>0</v>
      </c>
      <c r="G213" s="6">
        <v>153.5</v>
      </c>
    </row>
    <row r="214" spans="1:7">
      <c r="A214" s="8" t="s">
        <v>391</v>
      </c>
      <c r="B214" t="s">
        <v>378</v>
      </c>
      <c r="C214" s="4">
        <v>25</v>
      </c>
      <c r="D214" s="2" t="s">
        <v>24</v>
      </c>
      <c r="E214" s="6">
        <f t="shared" si="11"/>
        <v>6.25</v>
      </c>
      <c r="F214" s="6">
        <f t="shared" si="10"/>
        <v>6.25</v>
      </c>
    </row>
    <row r="215" spans="1:7">
      <c r="A215" s="8" t="s">
        <v>391</v>
      </c>
      <c r="B215" t="s">
        <v>379</v>
      </c>
      <c r="C215" s="4">
        <v>25</v>
      </c>
      <c r="D215" s="2" t="s">
        <v>24</v>
      </c>
      <c r="E215" s="6">
        <f t="shared" si="11"/>
        <v>6.25</v>
      </c>
      <c r="F215" s="6">
        <f t="shared" si="10"/>
        <v>12.5</v>
      </c>
    </row>
    <row r="216" spans="1:7">
      <c r="A216" s="8" t="s">
        <v>391</v>
      </c>
      <c r="B216" t="s">
        <v>380</v>
      </c>
      <c r="C216" s="4">
        <v>25</v>
      </c>
      <c r="D216" s="2" t="s">
        <v>24</v>
      </c>
      <c r="E216" s="6">
        <f t="shared" si="11"/>
        <v>6.25</v>
      </c>
      <c r="F216" s="6">
        <f t="shared" si="10"/>
        <v>18.75</v>
      </c>
    </row>
    <row r="217" spans="1:7">
      <c r="A217" s="8" t="s">
        <v>391</v>
      </c>
      <c r="B217" t="s">
        <v>381</v>
      </c>
      <c r="C217" s="4">
        <v>25</v>
      </c>
      <c r="D217" s="2" t="s">
        <v>24</v>
      </c>
      <c r="E217" s="6">
        <f t="shared" si="11"/>
        <v>6.25</v>
      </c>
      <c r="F217" s="6">
        <f t="shared" si="10"/>
        <v>25</v>
      </c>
    </row>
    <row r="218" spans="1:7">
      <c r="A218" s="8" t="s">
        <v>391</v>
      </c>
      <c r="B218" t="s">
        <v>382</v>
      </c>
      <c r="C218" s="4">
        <v>25</v>
      </c>
      <c r="D218" s="2" t="s">
        <v>24</v>
      </c>
      <c r="E218" s="6">
        <f t="shared" si="11"/>
        <v>6.25</v>
      </c>
      <c r="F218" s="6">
        <f t="shared" si="10"/>
        <v>31.25</v>
      </c>
    </row>
    <row r="219" spans="1:7">
      <c r="A219" s="8" t="s">
        <v>391</v>
      </c>
      <c r="B219" t="s">
        <v>383</v>
      </c>
      <c r="C219" s="4">
        <v>25</v>
      </c>
      <c r="D219" s="2" t="s">
        <v>24</v>
      </c>
      <c r="E219" s="6">
        <f t="shared" si="11"/>
        <v>6.25</v>
      </c>
      <c r="F219" s="6">
        <f t="shared" si="10"/>
        <v>37.5</v>
      </c>
    </row>
    <row r="220" spans="1:7">
      <c r="A220" s="8" t="s">
        <v>391</v>
      </c>
      <c r="B220" t="s">
        <v>384</v>
      </c>
      <c r="C220" s="4">
        <v>25</v>
      </c>
      <c r="D220" s="2" t="s">
        <v>24</v>
      </c>
      <c r="E220" s="6">
        <f t="shared" si="11"/>
        <v>6.25</v>
      </c>
      <c r="F220" s="6">
        <f t="shared" si="10"/>
        <v>43.75</v>
      </c>
    </row>
    <row r="221" spans="1:7">
      <c r="A221" s="8" t="s">
        <v>391</v>
      </c>
      <c r="B221" t="s">
        <v>385</v>
      </c>
      <c r="C221" s="4">
        <v>25</v>
      </c>
      <c r="D221" s="2" t="s">
        <v>24</v>
      </c>
      <c r="E221" s="6">
        <f t="shared" si="11"/>
        <v>6.25</v>
      </c>
      <c r="F221" s="6">
        <f t="shared" si="10"/>
        <v>50</v>
      </c>
    </row>
    <row r="222" spans="1:7">
      <c r="A222" s="8" t="s">
        <v>391</v>
      </c>
      <c r="B222" t="s">
        <v>386</v>
      </c>
      <c r="C222" s="4">
        <v>25</v>
      </c>
      <c r="D222" s="2" t="s">
        <v>24</v>
      </c>
      <c r="E222" s="6">
        <f t="shared" si="11"/>
        <v>6.25</v>
      </c>
      <c r="F222" s="6">
        <f t="shared" si="10"/>
        <v>56.25</v>
      </c>
    </row>
    <row r="223" spans="1:7">
      <c r="A223" s="8" t="s">
        <v>391</v>
      </c>
      <c r="B223" t="s">
        <v>387</v>
      </c>
      <c r="C223" s="4">
        <v>25</v>
      </c>
      <c r="D223" s="2" t="s">
        <v>24</v>
      </c>
      <c r="E223" s="6">
        <f t="shared" si="11"/>
        <v>6.25</v>
      </c>
      <c r="F223" s="6">
        <f t="shared" si="10"/>
        <v>62.5</v>
      </c>
    </row>
    <row r="224" spans="1:7">
      <c r="A224" s="8" t="s">
        <v>391</v>
      </c>
      <c r="B224" t="s">
        <v>388</v>
      </c>
      <c r="C224" s="4">
        <v>25</v>
      </c>
      <c r="D224" s="2" t="s">
        <v>24</v>
      </c>
      <c r="E224" s="6">
        <f t="shared" si="11"/>
        <v>6.25</v>
      </c>
      <c r="F224" s="6">
        <f t="shared" si="10"/>
        <v>68.75</v>
      </c>
    </row>
    <row r="225" spans="1:6">
      <c r="A225" s="8" t="s">
        <v>391</v>
      </c>
      <c r="B225" t="s">
        <v>389</v>
      </c>
      <c r="C225" s="4">
        <v>25</v>
      </c>
      <c r="D225" s="2" t="s">
        <v>24</v>
      </c>
      <c r="E225" s="6">
        <f t="shared" si="11"/>
        <v>6.25</v>
      </c>
      <c r="F225" s="6">
        <f t="shared" si="10"/>
        <v>75</v>
      </c>
    </row>
    <row r="226" spans="1:6">
      <c r="A226" s="8" t="s">
        <v>391</v>
      </c>
      <c r="B226" t="s">
        <v>390</v>
      </c>
      <c r="C226" s="4">
        <v>25</v>
      </c>
      <c r="D226" s="2" t="s">
        <v>24</v>
      </c>
      <c r="E226" s="6">
        <f t="shared" si="11"/>
        <v>6.25</v>
      </c>
      <c r="F226" s="6">
        <f t="shared" si="10"/>
        <v>81.25</v>
      </c>
    </row>
    <row r="227" spans="1:6">
      <c r="A227" s="8" t="s">
        <v>391</v>
      </c>
      <c r="B227" t="s">
        <v>392</v>
      </c>
      <c r="C227" s="4">
        <v>25</v>
      </c>
      <c r="D227" s="2" t="s">
        <v>24</v>
      </c>
      <c r="E227" s="6">
        <f t="shared" si="11"/>
        <v>6.25</v>
      </c>
      <c r="F227" s="6">
        <f t="shared" si="10"/>
        <v>87.5</v>
      </c>
    </row>
    <row r="228" spans="1:6">
      <c r="A228" s="8" t="s">
        <v>391</v>
      </c>
      <c r="B228" t="s">
        <v>393</v>
      </c>
      <c r="C228" s="4">
        <v>25</v>
      </c>
      <c r="D228" s="2" t="s">
        <v>24</v>
      </c>
      <c r="E228" s="6">
        <f t="shared" si="11"/>
        <v>6.25</v>
      </c>
      <c r="F228" s="6">
        <f t="shared" si="10"/>
        <v>93.75</v>
      </c>
    </row>
    <row r="229" spans="1:6">
      <c r="A229" s="8" t="s">
        <v>391</v>
      </c>
      <c r="B229" t="s">
        <v>394</v>
      </c>
      <c r="C229" s="4">
        <v>25</v>
      </c>
      <c r="D229" s="2" t="s">
        <v>24</v>
      </c>
      <c r="E229" s="6">
        <f t="shared" si="11"/>
        <v>6.25</v>
      </c>
      <c r="F229" s="6">
        <f t="shared" si="10"/>
        <v>100</v>
      </c>
    </row>
    <row r="230" spans="1:6">
      <c r="A230" s="8" t="s">
        <v>391</v>
      </c>
      <c r="B230" t="s">
        <v>395</v>
      </c>
      <c r="C230" s="4">
        <v>25</v>
      </c>
      <c r="D230" s="2" t="s">
        <v>24</v>
      </c>
      <c r="E230" s="6">
        <f t="shared" si="11"/>
        <v>6.25</v>
      </c>
      <c r="F230" s="6">
        <f t="shared" si="10"/>
        <v>106.25</v>
      </c>
    </row>
    <row r="231" spans="1:6">
      <c r="A231" s="8" t="s">
        <v>391</v>
      </c>
      <c r="B231" t="s">
        <v>396</v>
      </c>
      <c r="C231" s="4">
        <v>25</v>
      </c>
      <c r="D231" s="2" t="s">
        <v>24</v>
      </c>
      <c r="E231" s="6">
        <f t="shared" si="11"/>
        <v>6.25</v>
      </c>
      <c r="F231" s="6">
        <f t="shared" si="10"/>
        <v>112.5</v>
      </c>
    </row>
    <row r="232" spans="1:6">
      <c r="A232" s="8" t="s">
        <v>391</v>
      </c>
      <c r="B232" t="s">
        <v>397</v>
      </c>
      <c r="C232" s="4">
        <v>25</v>
      </c>
      <c r="D232" s="2" t="s">
        <v>24</v>
      </c>
      <c r="E232" s="6">
        <f t="shared" si="11"/>
        <v>6.25</v>
      </c>
      <c r="F232" s="6">
        <f t="shared" si="10"/>
        <v>118.75</v>
      </c>
    </row>
    <row r="233" spans="1:6">
      <c r="A233" s="8" t="s">
        <v>391</v>
      </c>
      <c r="B233" t="s">
        <v>398</v>
      </c>
      <c r="C233" s="4">
        <v>25</v>
      </c>
      <c r="D233" s="2" t="s">
        <v>24</v>
      </c>
      <c r="E233" s="6">
        <f t="shared" si="11"/>
        <v>6.25</v>
      </c>
      <c r="F233" s="6">
        <f t="shared" si="10"/>
        <v>125</v>
      </c>
    </row>
    <row r="234" spans="1:6">
      <c r="A234" s="8" t="s">
        <v>391</v>
      </c>
      <c r="B234" t="s">
        <v>399</v>
      </c>
      <c r="C234" s="4">
        <v>25</v>
      </c>
      <c r="D234" s="2" t="s">
        <v>24</v>
      </c>
      <c r="E234" s="6">
        <f t="shared" si="11"/>
        <v>6.25</v>
      </c>
      <c r="F234" s="6">
        <f t="shared" si="10"/>
        <v>131.25</v>
      </c>
    </row>
    <row r="235" spans="1:6">
      <c r="A235" s="8" t="s">
        <v>391</v>
      </c>
      <c r="B235" t="s">
        <v>400</v>
      </c>
      <c r="C235" s="4">
        <v>25</v>
      </c>
      <c r="D235" s="2" t="s">
        <v>24</v>
      </c>
      <c r="E235" s="6">
        <f t="shared" si="11"/>
        <v>6.25</v>
      </c>
      <c r="F235" s="6">
        <f t="shared" si="10"/>
        <v>137.5</v>
      </c>
    </row>
    <row r="236" spans="1:6">
      <c r="A236" s="8" t="s">
        <v>391</v>
      </c>
      <c r="B236" t="s">
        <v>401</v>
      </c>
      <c r="C236" s="4">
        <v>25</v>
      </c>
      <c r="D236" s="2" t="s">
        <v>24</v>
      </c>
      <c r="E236" s="6">
        <f t="shared" si="11"/>
        <v>6.25</v>
      </c>
      <c r="F236" s="6">
        <f t="shared" si="10"/>
        <v>143.75</v>
      </c>
    </row>
    <row r="237" spans="1:6">
      <c r="A237" s="8" t="s">
        <v>391</v>
      </c>
      <c r="B237" t="s">
        <v>402</v>
      </c>
      <c r="C237" s="4">
        <v>25</v>
      </c>
      <c r="D237" s="2" t="s">
        <v>24</v>
      </c>
      <c r="E237" s="6">
        <f t="shared" si="11"/>
        <v>6.25</v>
      </c>
      <c r="F237" s="6">
        <f t="shared" si="10"/>
        <v>150</v>
      </c>
    </row>
    <row r="238" spans="1:6">
      <c r="A238" s="8" t="s">
        <v>391</v>
      </c>
      <c r="B238" t="s">
        <v>403</v>
      </c>
      <c r="C238" s="4">
        <v>25</v>
      </c>
      <c r="D238" s="2" t="s">
        <v>24</v>
      </c>
      <c r="E238" s="6">
        <f t="shared" si="11"/>
        <v>6.25</v>
      </c>
      <c r="F238" s="6">
        <f t="shared" si="10"/>
        <v>156.25</v>
      </c>
    </row>
    <row r="239" spans="1:6">
      <c r="A239" s="8" t="s">
        <v>391</v>
      </c>
      <c r="B239" t="s">
        <v>404</v>
      </c>
      <c r="C239" s="4">
        <v>25</v>
      </c>
      <c r="D239" s="2" t="s">
        <v>24</v>
      </c>
      <c r="E239" s="6">
        <f t="shared" si="11"/>
        <v>6.25</v>
      </c>
      <c r="F239" s="6">
        <f t="shared" si="10"/>
        <v>162.5</v>
      </c>
    </row>
    <row r="240" spans="1:6">
      <c r="A240" s="8" t="s">
        <v>391</v>
      </c>
      <c r="B240" t="s">
        <v>405</v>
      </c>
      <c r="C240" s="4">
        <v>25</v>
      </c>
      <c r="D240" s="2" t="s">
        <v>24</v>
      </c>
      <c r="E240" s="6">
        <f t="shared" si="11"/>
        <v>6.25</v>
      </c>
      <c r="F240" s="6">
        <f t="shared" si="10"/>
        <v>168.75</v>
      </c>
    </row>
    <row r="241" spans="1:7">
      <c r="A241" s="8" t="s">
        <v>391</v>
      </c>
      <c r="B241" t="s">
        <v>406</v>
      </c>
      <c r="C241" s="4">
        <v>25</v>
      </c>
      <c r="D241" s="2" t="s">
        <v>24</v>
      </c>
      <c r="E241" s="6">
        <f t="shared" si="11"/>
        <v>6.25</v>
      </c>
      <c r="F241" s="6">
        <f t="shared" si="10"/>
        <v>175</v>
      </c>
    </row>
    <row r="242" spans="1:7">
      <c r="A242" s="8" t="s">
        <v>391</v>
      </c>
      <c r="B242" t="s">
        <v>407</v>
      </c>
      <c r="C242" s="4">
        <v>25</v>
      </c>
      <c r="D242" s="2" t="s">
        <v>24</v>
      </c>
      <c r="E242" s="6">
        <f t="shared" si="11"/>
        <v>6.25</v>
      </c>
      <c r="F242" s="6">
        <f t="shared" si="10"/>
        <v>181.25</v>
      </c>
    </row>
    <row r="243" spans="1:7">
      <c r="A243" s="8" t="s">
        <v>391</v>
      </c>
      <c r="B243" t="s">
        <v>408</v>
      </c>
      <c r="C243" s="4">
        <v>24</v>
      </c>
      <c r="D243" s="2" t="s">
        <v>24</v>
      </c>
      <c r="E243" s="6">
        <f t="shared" si="11"/>
        <v>6</v>
      </c>
      <c r="F243" s="6">
        <f t="shared" si="10"/>
        <v>187.25</v>
      </c>
    </row>
    <row r="244" spans="1:7">
      <c r="A244" s="8" t="s">
        <v>391</v>
      </c>
      <c r="B244" t="s">
        <v>409</v>
      </c>
      <c r="C244" s="4">
        <v>10</v>
      </c>
      <c r="D244" s="2" t="s">
        <v>24</v>
      </c>
      <c r="E244" s="6">
        <f t="shared" si="11"/>
        <v>2.5</v>
      </c>
      <c r="F244" s="6">
        <f t="shared" si="10"/>
        <v>189.75</v>
      </c>
    </row>
    <row r="245" spans="1:7">
      <c r="A245" s="8" t="s">
        <v>391</v>
      </c>
      <c r="B245" t="s">
        <v>410</v>
      </c>
      <c r="C245" s="4">
        <v>25</v>
      </c>
      <c r="D245" s="2" t="s">
        <v>24</v>
      </c>
      <c r="E245" s="6">
        <f t="shared" si="11"/>
        <v>6.25</v>
      </c>
      <c r="F245" s="6">
        <f t="shared" si="10"/>
        <v>196</v>
      </c>
    </row>
    <row r="246" spans="1:7">
      <c r="A246" s="8" t="s">
        <v>391</v>
      </c>
      <c r="B246" t="s">
        <v>411</v>
      </c>
      <c r="C246" s="4">
        <v>24</v>
      </c>
      <c r="D246" s="2" t="s">
        <v>24</v>
      </c>
      <c r="E246" s="6">
        <f t="shared" si="11"/>
        <v>6</v>
      </c>
      <c r="F246" s="6">
        <f t="shared" si="10"/>
        <v>202</v>
      </c>
    </row>
    <row r="247" spans="1:7">
      <c r="A247" s="8" t="s">
        <v>416</v>
      </c>
      <c r="E247" s="6">
        <f t="shared" si="11"/>
        <v>0</v>
      </c>
      <c r="F247" s="6">
        <f t="shared" ref="F247:F264" si="12">F246+E247-G247</f>
        <v>0</v>
      </c>
      <c r="G247" s="6">
        <v>202</v>
      </c>
    </row>
    <row r="248" spans="1:7">
      <c r="A248" s="8" t="s">
        <v>440</v>
      </c>
      <c r="B248" t="s">
        <v>441</v>
      </c>
      <c r="C248" s="4">
        <v>255</v>
      </c>
      <c r="D248" s="2" t="s">
        <v>24</v>
      </c>
      <c r="E248" s="6">
        <f t="shared" si="11"/>
        <v>63.75</v>
      </c>
      <c r="F248" s="6">
        <f t="shared" si="12"/>
        <v>63.75</v>
      </c>
    </row>
    <row r="249" spans="1:7">
      <c r="A249" s="8" t="s">
        <v>440</v>
      </c>
      <c r="B249" s="47" t="s">
        <v>444</v>
      </c>
      <c r="C249" s="4">
        <v>79</v>
      </c>
      <c r="D249" s="2" t="s">
        <v>24</v>
      </c>
      <c r="E249" s="6">
        <f t="shared" si="11"/>
        <v>19.75</v>
      </c>
      <c r="F249" s="6">
        <f t="shared" si="12"/>
        <v>83.5</v>
      </c>
    </row>
    <row r="250" spans="1:7">
      <c r="A250" s="8" t="s">
        <v>440</v>
      </c>
      <c r="B250" t="s">
        <v>443</v>
      </c>
      <c r="C250" s="4">
        <v>25</v>
      </c>
      <c r="D250" s="2" t="s">
        <v>24</v>
      </c>
      <c r="E250" s="6">
        <f t="shared" si="11"/>
        <v>6.25</v>
      </c>
      <c r="F250" s="6">
        <f t="shared" si="12"/>
        <v>89.75</v>
      </c>
    </row>
    <row r="251" spans="1:7">
      <c r="A251" s="8" t="s">
        <v>440</v>
      </c>
      <c r="B251" s="47" t="s">
        <v>442</v>
      </c>
      <c r="C251" s="4">
        <v>95</v>
      </c>
      <c r="D251" s="2" t="s">
        <v>24</v>
      </c>
      <c r="E251" s="6">
        <f t="shared" si="11"/>
        <v>23.75</v>
      </c>
      <c r="F251" s="6">
        <f t="shared" si="12"/>
        <v>113.5</v>
      </c>
    </row>
    <row r="252" spans="1:7">
      <c r="A252" s="8" t="s">
        <v>440</v>
      </c>
      <c r="B252" t="s">
        <v>484</v>
      </c>
      <c r="C252" s="4">
        <v>351</v>
      </c>
      <c r="D252" s="2" t="s">
        <v>24</v>
      </c>
      <c r="E252" s="6">
        <f t="shared" si="11"/>
        <v>87.75</v>
      </c>
      <c r="F252" s="6">
        <f t="shared" si="12"/>
        <v>201.25</v>
      </c>
    </row>
    <row r="253" spans="1:7">
      <c r="A253" s="8" t="s">
        <v>468</v>
      </c>
      <c r="B253" t="s">
        <v>485</v>
      </c>
      <c r="C253" s="4">
        <v>233</v>
      </c>
      <c r="D253" s="2" t="s">
        <v>24</v>
      </c>
      <c r="E253" s="6">
        <f t="shared" si="11"/>
        <v>58.25</v>
      </c>
      <c r="F253" s="6">
        <f t="shared" si="12"/>
        <v>259.5</v>
      </c>
    </row>
    <row r="254" spans="1:7">
      <c r="A254" s="8" t="s">
        <v>468</v>
      </c>
      <c r="B254" s="47" t="s">
        <v>469</v>
      </c>
      <c r="C254" s="4">
        <v>125</v>
      </c>
      <c r="D254" s="2" t="s">
        <v>24</v>
      </c>
      <c r="E254" s="6">
        <f t="shared" si="11"/>
        <v>31.25</v>
      </c>
      <c r="F254" s="6">
        <f t="shared" si="12"/>
        <v>290.75</v>
      </c>
    </row>
    <row r="255" spans="1:7">
      <c r="A255" s="8" t="s">
        <v>468</v>
      </c>
      <c r="B255" t="s">
        <v>470</v>
      </c>
      <c r="C255" s="4">
        <v>824</v>
      </c>
      <c r="D255" s="2" t="s">
        <v>24</v>
      </c>
      <c r="E255" s="6">
        <f t="shared" si="11"/>
        <v>206</v>
      </c>
      <c r="F255" s="6">
        <f t="shared" si="12"/>
        <v>496.75</v>
      </c>
    </row>
    <row r="256" spans="1:7">
      <c r="A256" s="8" t="s">
        <v>471</v>
      </c>
      <c r="E256" s="6">
        <f t="shared" si="11"/>
        <v>0</v>
      </c>
      <c r="F256" s="6">
        <f t="shared" si="12"/>
        <v>0</v>
      </c>
      <c r="G256" s="6">
        <v>496.75</v>
      </c>
    </row>
    <row r="257" spans="1:9">
      <c r="A257" s="8" t="s">
        <v>539</v>
      </c>
      <c r="B257" t="s">
        <v>540</v>
      </c>
      <c r="C257" s="4">
        <v>895</v>
      </c>
      <c r="D257" s="2" t="s">
        <v>24</v>
      </c>
      <c r="E257" s="6">
        <f t="shared" si="11"/>
        <v>223.75</v>
      </c>
      <c r="F257" s="6">
        <f t="shared" si="12"/>
        <v>223.75</v>
      </c>
    </row>
    <row r="258" spans="1:9">
      <c r="A258" s="8" t="s">
        <v>539</v>
      </c>
      <c r="B258" s="47" t="s">
        <v>542</v>
      </c>
      <c r="C258" s="4">
        <v>121</v>
      </c>
      <c r="D258" s="2" t="s">
        <v>24</v>
      </c>
      <c r="E258" s="6">
        <f t="shared" ref="E258:E263" si="13">C258*0.25</f>
        <v>30.25</v>
      </c>
      <c r="F258" s="6">
        <f t="shared" si="12"/>
        <v>254</v>
      </c>
    </row>
    <row r="259" spans="1:9">
      <c r="A259" s="8" t="s">
        <v>539</v>
      </c>
      <c r="B259" s="47" t="s">
        <v>543</v>
      </c>
      <c r="C259" s="4">
        <v>100</v>
      </c>
      <c r="D259" s="2" t="s">
        <v>24</v>
      </c>
      <c r="E259" s="6">
        <f t="shared" si="13"/>
        <v>25</v>
      </c>
      <c r="F259" s="6">
        <f t="shared" si="12"/>
        <v>279</v>
      </c>
    </row>
    <row r="260" spans="1:9">
      <c r="A260" s="8" t="s">
        <v>551</v>
      </c>
      <c r="B260" s="47"/>
      <c r="D260" s="2" t="s">
        <v>24</v>
      </c>
      <c r="E260" s="6">
        <f t="shared" si="13"/>
        <v>0</v>
      </c>
      <c r="F260" s="6">
        <f t="shared" si="12"/>
        <v>0</v>
      </c>
      <c r="G260" s="6">
        <v>279</v>
      </c>
    </row>
    <row r="261" spans="1:9">
      <c r="A261" s="8" t="s">
        <v>552</v>
      </c>
      <c r="B261" s="47" t="s">
        <v>553</v>
      </c>
      <c r="C261" s="4">
        <v>75</v>
      </c>
      <c r="D261" s="2" t="s">
        <v>24</v>
      </c>
      <c r="E261" s="6">
        <f t="shared" si="13"/>
        <v>18.75</v>
      </c>
      <c r="F261" s="6">
        <f t="shared" si="12"/>
        <v>18.75</v>
      </c>
    </row>
    <row r="262" spans="1:9">
      <c r="A262" s="8" t="s">
        <v>552</v>
      </c>
      <c r="B262" s="62">
        <v>1892</v>
      </c>
      <c r="C262" s="4">
        <v>357</v>
      </c>
      <c r="D262" s="2" t="s">
        <v>24</v>
      </c>
      <c r="E262" s="6">
        <f t="shared" si="13"/>
        <v>89.25</v>
      </c>
      <c r="F262" s="6">
        <f t="shared" si="12"/>
        <v>108</v>
      </c>
    </row>
    <row r="263" spans="1:9">
      <c r="A263" s="8" t="s">
        <v>552</v>
      </c>
      <c r="B263" s="62">
        <v>1975</v>
      </c>
      <c r="C263" s="4">
        <v>196</v>
      </c>
      <c r="D263" s="2" t="s">
        <v>24</v>
      </c>
      <c r="E263" s="6">
        <f t="shared" si="13"/>
        <v>49</v>
      </c>
      <c r="F263" s="6">
        <f t="shared" si="12"/>
        <v>157</v>
      </c>
    </row>
    <row r="264" spans="1:9">
      <c r="A264" s="8" t="s">
        <v>554</v>
      </c>
      <c r="B264" s="62"/>
      <c r="F264" s="6">
        <f t="shared" si="12"/>
        <v>0</v>
      </c>
      <c r="G264" s="6">
        <v>157</v>
      </c>
    </row>
    <row r="265" spans="1:9">
      <c r="A265" s="8"/>
      <c r="F265" s="6"/>
    </row>
    <row r="266" spans="1:9">
      <c r="F266" s="6"/>
    </row>
    <row r="267" spans="1:9" ht="15.75">
      <c r="B267" s="21" t="s">
        <v>232</v>
      </c>
    </row>
    <row r="268" spans="1:9">
      <c r="C268" s="10" t="s">
        <v>332</v>
      </c>
    </row>
    <row r="269" spans="1:9" s="1" customFormat="1" ht="15.75">
      <c r="A269" s="1" t="s">
        <v>33</v>
      </c>
      <c r="B269" s="1" t="s">
        <v>0</v>
      </c>
      <c r="C269" s="5" t="s">
        <v>1</v>
      </c>
      <c r="D269" s="3" t="s">
        <v>2</v>
      </c>
      <c r="E269" s="7" t="s">
        <v>3</v>
      </c>
      <c r="F269" s="5" t="s">
        <v>4</v>
      </c>
      <c r="G269" s="7" t="s">
        <v>6</v>
      </c>
      <c r="H269" s="7" t="s">
        <v>5</v>
      </c>
      <c r="I269" s="1" t="s">
        <v>168</v>
      </c>
    </row>
    <row r="270" spans="1:9">
      <c r="A270" s="39"/>
    </row>
    <row r="271" spans="1:9">
      <c r="A271" s="39"/>
      <c r="B271" t="s">
        <v>26</v>
      </c>
      <c r="C271" s="4">
        <v>30</v>
      </c>
      <c r="D271" s="2" t="s">
        <v>7</v>
      </c>
      <c r="G271" s="6">
        <v>15</v>
      </c>
      <c r="I271" s="31">
        <f>G271-H271</f>
        <v>15</v>
      </c>
    </row>
    <row r="272" spans="1:9">
      <c r="A272" s="39"/>
      <c r="B272" t="s">
        <v>27</v>
      </c>
      <c r="C272" s="4">
        <v>30</v>
      </c>
      <c r="D272" s="2" t="s">
        <v>7</v>
      </c>
      <c r="G272" s="6">
        <v>15</v>
      </c>
      <c r="I272" s="31">
        <f>G272-H272+I271</f>
        <v>30</v>
      </c>
    </row>
    <row r="273" spans="1:9">
      <c r="A273" s="39"/>
      <c r="B273" t="s">
        <v>28</v>
      </c>
      <c r="C273" s="4">
        <v>26</v>
      </c>
      <c r="D273" s="2" t="s">
        <v>7</v>
      </c>
      <c r="G273" s="6">
        <v>13</v>
      </c>
      <c r="I273" s="31">
        <f>G273-H273+I272</f>
        <v>43</v>
      </c>
    </row>
    <row r="274" spans="1:9">
      <c r="A274" s="39">
        <v>39167</v>
      </c>
      <c r="H274" s="6">
        <v>40</v>
      </c>
      <c r="I274" s="31">
        <f>G274-H274+I273</f>
        <v>3</v>
      </c>
    </row>
    <row r="275" spans="1:9">
      <c r="A275" s="39"/>
      <c r="B275" t="s">
        <v>29</v>
      </c>
      <c r="C275" s="4">
        <v>34</v>
      </c>
      <c r="D275" s="2" t="s">
        <v>7</v>
      </c>
      <c r="G275" s="6">
        <v>17</v>
      </c>
      <c r="I275" s="31">
        <f t="shared" ref="I275:I294" si="14">G275-H275+I274</f>
        <v>20</v>
      </c>
    </row>
    <row r="276" spans="1:9">
      <c r="A276" s="39"/>
      <c r="B276" t="s">
        <v>30</v>
      </c>
      <c r="C276" s="4">
        <v>30</v>
      </c>
      <c r="D276" s="2" t="s">
        <v>7</v>
      </c>
      <c r="G276" s="6">
        <v>15</v>
      </c>
      <c r="I276" s="31">
        <f t="shared" si="14"/>
        <v>35</v>
      </c>
    </row>
    <row r="277" spans="1:9">
      <c r="A277" s="39"/>
      <c r="B277" t="s">
        <v>31</v>
      </c>
      <c r="C277" s="4">
        <v>30</v>
      </c>
      <c r="D277" s="2" t="s">
        <v>7</v>
      </c>
      <c r="G277" s="6">
        <v>15</v>
      </c>
      <c r="I277" s="31">
        <f t="shared" si="14"/>
        <v>50</v>
      </c>
    </row>
    <row r="278" spans="1:9">
      <c r="A278" s="39"/>
      <c r="B278" t="s">
        <v>32</v>
      </c>
      <c r="C278" s="4">
        <v>26</v>
      </c>
      <c r="D278" s="2" t="s">
        <v>7</v>
      </c>
      <c r="G278" s="6">
        <v>13</v>
      </c>
      <c r="I278" s="31">
        <f t="shared" si="14"/>
        <v>63</v>
      </c>
    </row>
    <row r="279" spans="1:9">
      <c r="A279" s="39">
        <v>39188</v>
      </c>
      <c r="H279" s="6">
        <v>60</v>
      </c>
      <c r="I279" s="31">
        <f t="shared" si="14"/>
        <v>3</v>
      </c>
    </row>
    <row r="280" spans="1:9">
      <c r="A280" s="39">
        <v>39310</v>
      </c>
      <c r="B280" t="s">
        <v>77</v>
      </c>
      <c r="C280" s="4">
        <v>30</v>
      </c>
      <c r="D280" s="2" t="s">
        <v>7</v>
      </c>
      <c r="G280" s="6">
        <f>C280*0.5</f>
        <v>15</v>
      </c>
      <c r="I280" s="31">
        <f t="shared" si="14"/>
        <v>18</v>
      </c>
    </row>
    <row r="281" spans="1:9">
      <c r="A281" s="39">
        <v>39334</v>
      </c>
      <c r="B281" t="s">
        <v>158</v>
      </c>
      <c r="C281" s="4">
        <v>22</v>
      </c>
      <c r="D281" s="2" t="s">
        <v>7</v>
      </c>
      <c r="G281" s="6">
        <f>C281*0.5</f>
        <v>11</v>
      </c>
      <c r="I281" s="31">
        <f>G281-H281+I280</f>
        <v>29</v>
      </c>
    </row>
    <row r="282" spans="1:9">
      <c r="A282" s="39">
        <v>39342</v>
      </c>
      <c r="H282" s="6">
        <v>20</v>
      </c>
      <c r="I282" s="31">
        <f t="shared" si="14"/>
        <v>9</v>
      </c>
    </row>
    <row r="283" spans="1:9">
      <c r="A283" s="39">
        <v>39457</v>
      </c>
      <c r="B283" t="s">
        <v>290</v>
      </c>
      <c r="C283" s="4">
        <v>30</v>
      </c>
      <c r="D283" s="2" t="s">
        <v>7</v>
      </c>
      <c r="G283" s="6">
        <f t="shared" ref="G283:G293" si="15">C283*0.5</f>
        <v>15</v>
      </c>
      <c r="I283" s="31">
        <f t="shared" si="14"/>
        <v>24</v>
      </c>
    </row>
    <row r="284" spans="1:9">
      <c r="A284" s="39">
        <v>39457</v>
      </c>
      <c r="B284" t="s">
        <v>291</v>
      </c>
      <c r="C284" s="4">
        <v>30</v>
      </c>
      <c r="D284" s="2" t="s">
        <v>7</v>
      </c>
      <c r="G284" s="6">
        <f t="shared" si="15"/>
        <v>15</v>
      </c>
      <c r="I284" s="31">
        <f t="shared" si="14"/>
        <v>39</v>
      </c>
    </row>
    <row r="285" spans="1:9">
      <c r="A285" s="39">
        <v>39496</v>
      </c>
      <c r="B285" t="s">
        <v>292</v>
      </c>
      <c r="C285" s="4">
        <v>30</v>
      </c>
      <c r="D285" s="2" t="s">
        <v>7</v>
      </c>
      <c r="G285" s="6">
        <f t="shared" si="15"/>
        <v>15</v>
      </c>
      <c r="I285" s="31">
        <f t="shared" si="14"/>
        <v>54</v>
      </c>
    </row>
    <row r="286" spans="1:9">
      <c r="A286" s="39">
        <v>39496</v>
      </c>
      <c r="B286" t="s">
        <v>293</v>
      </c>
      <c r="C286" s="4">
        <v>30</v>
      </c>
      <c r="D286" s="2" t="s">
        <v>7</v>
      </c>
      <c r="G286" s="6">
        <f t="shared" si="15"/>
        <v>15</v>
      </c>
      <c r="I286" s="31">
        <f>G286-H286+I285</f>
        <v>69</v>
      </c>
    </row>
    <row r="287" spans="1:9">
      <c r="A287" s="39">
        <v>39496</v>
      </c>
      <c r="B287" t="s">
        <v>294</v>
      </c>
      <c r="C287" s="4">
        <v>30</v>
      </c>
      <c r="D287" s="2" t="s">
        <v>7</v>
      </c>
      <c r="G287" s="6">
        <f t="shared" si="15"/>
        <v>15</v>
      </c>
      <c r="I287" s="31">
        <f t="shared" si="14"/>
        <v>84</v>
      </c>
    </row>
    <row r="288" spans="1:9">
      <c r="A288" s="39">
        <v>39496</v>
      </c>
      <c r="B288" t="s">
        <v>295</v>
      </c>
      <c r="C288" s="4">
        <v>30</v>
      </c>
      <c r="D288" s="2" t="s">
        <v>7</v>
      </c>
      <c r="G288" s="6">
        <f t="shared" si="15"/>
        <v>15</v>
      </c>
      <c r="I288" s="31">
        <f t="shared" si="14"/>
        <v>99</v>
      </c>
    </row>
    <row r="289" spans="1:11">
      <c r="A289" s="39">
        <v>39496</v>
      </c>
      <c r="B289" t="s">
        <v>296</v>
      </c>
      <c r="C289" s="4">
        <v>30</v>
      </c>
      <c r="D289" s="2" t="s">
        <v>7</v>
      </c>
      <c r="G289" s="6">
        <f t="shared" si="15"/>
        <v>15</v>
      </c>
      <c r="I289" s="31">
        <f t="shared" si="14"/>
        <v>114</v>
      </c>
    </row>
    <row r="290" spans="1:11">
      <c r="A290" s="39">
        <v>39527</v>
      </c>
      <c r="B290" t="s">
        <v>328</v>
      </c>
      <c r="C290" s="4">
        <v>30</v>
      </c>
      <c r="D290" s="2" t="s">
        <v>7</v>
      </c>
      <c r="G290" s="6">
        <f t="shared" si="15"/>
        <v>15</v>
      </c>
      <c r="I290" s="31">
        <f t="shared" si="14"/>
        <v>129</v>
      </c>
    </row>
    <row r="291" spans="1:11">
      <c r="A291" s="39">
        <v>39527</v>
      </c>
      <c r="B291" t="s">
        <v>329</v>
      </c>
      <c r="C291" s="4">
        <v>30</v>
      </c>
      <c r="D291" s="2" t="s">
        <v>7</v>
      </c>
      <c r="G291" s="6">
        <f t="shared" si="15"/>
        <v>15</v>
      </c>
      <c r="I291" s="31">
        <f t="shared" si="14"/>
        <v>144</v>
      </c>
    </row>
    <row r="292" spans="1:11">
      <c r="A292" s="39">
        <v>39527</v>
      </c>
      <c r="B292" t="s">
        <v>330</v>
      </c>
      <c r="C292" s="4">
        <v>30</v>
      </c>
      <c r="D292" s="2" t="s">
        <v>7</v>
      </c>
      <c r="G292" s="6">
        <f t="shared" si="15"/>
        <v>15</v>
      </c>
      <c r="I292" s="31">
        <f t="shared" si="14"/>
        <v>159</v>
      </c>
    </row>
    <row r="293" spans="1:11">
      <c r="A293" s="39">
        <v>39527</v>
      </c>
      <c r="B293" t="s">
        <v>331</v>
      </c>
      <c r="C293" s="4">
        <v>30</v>
      </c>
      <c r="D293" s="2" t="s">
        <v>7</v>
      </c>
      <c r="G293" s="6">
        <f t="shared" si="15"/>
        <v>15</v>
      </c>
      <c r="I293" s="31">
        <f t="shared" si="14"/>
        <v>174</v>
      </c>
    </row>
    <row r="294" spans="1:11">
      <c r="A294" s="39">
        <v>39527</v>
      </c>
      <c r="H294" s="6">
        <v>159.19999999999999</v>
      </c>
      <c r="I294" s="31">
        <f t="shared" si="14"/>
        <v>14.800000000000011</v>
      </c>
    </row>
    <row r="295" spans="1:11">
      <c r="A295" s="39">
        <v>39878</v>
      </c>
      <c r="K295" t="s">
        <v>493</v>
      </c>
    </row>
    <row r="296" spans="1:11">
      <c r="A296" s="39"/>
    </row>
    <row r="297" spans="1:11">
      <c r="A297" s="39"/>
    </row>
    <row r="298" spans="1:11">
      <c r="A298" s="39"/>
    </row>
    <row r="299" spans="1:11" ht="15.75">
      <c r="A299" s="39"/>
      <c r="B299" s="46" t="s">
        <v>233</v>
      </c>
    </row>
    <row r="300" spans="1:11">
      <c r="A300" s="39"/>
      <c r="C300" s="10" t="s">
        <v>34</v>
      </c>
    </row>
    <row r="301" spans="1:11" s="1" customFormat="1" ht="15.75">
      <c r="A301" s="40" t="s">
        <v>33</v>
      </c>
      <c r="B301" s="1" t="s">
        <v>0</v>
      </c>
      <c r="C301" s="5" t="s">
        <v>1</v>
      </c>
      <c r="D301" s="3" t="s">
        <v>2</v>
      </c>
      <c r="E301" s="7" t="s">
        <v>3</v>
      </c>
      <c r="F301" s="5" t="s">
        <v>4</v>
      </c>
      <c r="G301" s="7" t="s">
        <v>6</v>
      </c>
      <c r="H301" s="7" t="s">
        <v>5</v>
      </c>
    </row>
    <row r="302" spans="1:11">
      <c r="A302" s="39"/>
    </row>
    <row r="303" spans="1:11">
      <c r="A303" s="39"/>
    </row>
    <row r="304" spans="1:11">
      <c r="A304" s="39"/>
    </row>
    <row r="305" spans="1:10">
      <c r="A305" s="39"/>
    </row>
    <row r="306" spans="1:10">
      <c r="A306" s="39"/>
    </row>
    <row r="307" spans="1:10">
      <c r="A307" s="39"/>
    </row>
    <row r="308" spans="1:10">
      <c r="A308" s="39"/>
    </row>
    <row r="309" spans="1:10">
      <c r="A309" s="39"/>
    </row>
    <row r="310" spans="1:10">
      <c r="A310" s="39"/>
    </row>
    <row r="311" spans="1:10">
      <c r="A311" s="39"/>
    </row>
    <row r="312" spans="1:10">
      <c r="A312" s="39"/>
    </row>
    <row r="313" spans="1:10">
      <c r="A313" s="39"/>
    </row>
    <row r="314" spans="1:10" ht="15.75">
      <c r="A314" s="39"/>
      <c r="B314" s="46" t="s">
        <v>234</v>
      </c>
    </row>
    <row r="315" spans="1:10">
      <c r="A315" s="39"/>
      <c r="C315" s="10" t="s">
        <v>38</v>
      </c>
    </row>
    <row r="316" spans="1:10" s="1" customFormat="1" ht="15.75">
      <c r="A316" s="40" t="s">
        <v>33</v>
      </c>
      <c r="B316" s="1" t="s">
        <v>0</v>
      </c>
      <c r="C316" s="5" t="s">
        <v>1</v>
      </c>
      <c r="D316" s="3" t="s">
        <v>2</v>
      </c>
      <c r="E316" s="7" t="s">
        <v>3</v>
      </c>
      <c r="F316" s="5" t="s">
        <v>4</v>
      </c>
      <c r="G316" s="7" t="s">
        <v>6</v>
      </c>
      <c r="H316" s="7" t="s">
        <v>5</v>
      </c>
    </row>
    <row r="317" spans="1:10">
      <c r="A317" s="39"/>
    </row>
    <row r="318" spans="1:10">
      <c r="A318" s="39">
        <v>39878</v>
      </c>
      <c r="J318" s="52" t="s">
        <v>502</v>
      </c>
    </row>
    <row r="319" spans="1:10">
      <c r="A319" s="39"/>
    </row>
    <row r="320" spans="1:10">
      <c r="A320" s="39"/>
    </row>
    <row r="321" spans="1:9">
      <c r="A321" s="39"/>
    </row>
    <row r="322" spans="1:9">
      <c r="A322" s="39"/>
    </row>
    <row r="323" spans="1:9">
      <c r="A323" s="39"/>
    </row>
    <row r="324" spans="1:9">
      <c r="A324" s="39"/>
    </row>
    <row r="325" spans="1:9">
      <c r="A325" s="39"/>
    </row>
    <row r="326" spans="1:9">
      <c r="A326" s="39"/>
    </row>
    <row r="327" spans="1:9">
      <c r="A327" s="39"/>
    </row>
    <row r="328" spans="1:9">
      <c r="A328" s="39"/>
    </row>
    <row r="329" spans="1:9" ht="15.75">
      <c r="A329" s="39"/>
      <c r="B329" s="21" t="s">
        <v>235</v>
      </c>
    </row>
    <row r="330" spans="1:9">
      <c r="A330" s="39"/>
      <c r="C330" s="10" t="s">
        <v>451</v>
      </c>
    </row>
    <row r="331" spans="1:9" ht="15.75">
      <c r="A331" s="40" t="s">
        <v>33</v>
      </c>
      <c r="B331" s="1" t="s">
        <v>0</v>
      </c>
      <c r="C331" s="5" t="s">
        <v>1</v>
      </c>
      <c r="D331" s="3" t="s">
        <v>2</v>
      </c>
      <c r="E331" s="7" t="s">
        <v>3</v>
      </c>
      <c r="F331" s="5" t="s">
        <v>4</v>
      </c>
      <c r="G331" s="7" t="s">
        <v>6</v>
      </c>
      <c r="H331" s="7" t="s">
        <v>5</v>
      </c>
      <c r="I331" s="32" t="s">
        <v>169</v>
      </c>
    </row>
    <row r="332" spans="1:9">
      <c r="A332" s="39"/>
    </row>
    <row r="333" spans="1:9">
      <c r="A333" s="39">
        <v>39334</v>
      </c>
      <c r="B333" t="s">
        <v>139</v>
      </c>
      <c r="C333" s="4">
        <v>25</v>
      </c>
      <c r="D333" s="2" t="s">
        <v>7</v>
      </c>
      <c r="G333" s="6">
        <f t="shared" ref="G333:G371" si="16">C333*0.5</f>
        <v>12.5</v>
      </c>
      <c r="I333" s="31">
        <f>G333-H333+I332</f>
        <v>12.5</v>
      </c>
    </row>
    <row r="334" spans="1:9">
      <c r="A334" s="39">
        <v>39372</v>
      </c>
      <c r="B334" t="s">
        <v>159</v>
      </c>
      <c r="C334" s="4">
        <v>26</v>
      </c>
      <c r="D334" s="2" t="s">
        <v>7</v>
      </c>
      <c r="G334" s="6">
        <f t="shared" si="16"/>
        <v>13</v>
      </c>
      <c r="I334" s="31">
        <f t="shared" ref="I334:I372" si="17">G334-H334+I333</f>
        <v>25.5</v>
      </c>
    </row>
    <row r="335" spans="1:9">
      <c r="A335" s="39">
        <v>39378</v>
      </c>
      <c r="B335" t="s">
        <v>160</v>
      </c>
      <c r="C335" s="4">
        <v>25</v>
      </c>
      <c r="D335" s="2" t="s">
        <v>7</v>
      </c>
      <c r="G335" s="6">
        <f t="shared" si="16"/>
        <v>12.5</v>
      </c>
      <c r="I335" s="31">
        <f t="shared" si="17"/>
        <v>38</v>
      </c>
    </row>
    <row r="336" spans="1:9">
      <c r="A336" s="39">
        <v>39380</v>
      </c>
      <c r="B336" t="s">
        <v>161</v>
      </c>
      <c r="C336" s="4">
        <v>25</v>
      </c>
      <c r="D336" s="2" t="s">
        <v>7</v>
      </c>
      <c r="G336" s="6">
        <f t="shared" si="16"/>
        <v>12.5</v>
      </c>
      <c r="I336" s="31">
        <f t="shared" si="17"/>
        <v>50.5</v>
      </c>
    </row>
    <row r="337" spans="1:9">
      <c r="A337" s="39">
        <v>39385</v>
      </c>
      <c r="B337" t="s">
        <v>162</v>
      </c>
      <c r="C337" s="4">
        <v>26</v>
      </c>
      <c r="D337" s="2" t="s">
        <v>7</v>
      </c>
      <c r="G337" s="6">
        <f t="shared" si="16"/>
        <v>13</v>
      </c>
      <c r="I337" s="31">
        <f t="shared" si="17"/>
        <v>63.5</v>
      </c>
    </row>
    <row r="338" spans="1:9">
      <c r="A338" s="39">
        <v>39385</v>
      </c>
      <c r="B338" t="s">
        <v>163</v>
      </c>
      <c r="C338" s="4">
        <v>5</v>
      </c>
      <c r="D338" s="2" t="s">
        <v>7</v>
      </c>
      <c r="G338" s="6">
        <f t="shared" si="16"/>
        <v>2.5</v>
      </c>
      <c r="I338" s="31">
        <f t="shared" si="17"/>
        <v>66</v>
      </c>
    </row>
    <row r="339" spans="1:9">
      <c r="A339" s="39">
        <v>39124</v>
      </c>
      <c r="B339" t="s">
        <v>164</v>
      </c>
      <c r="C339" s="4">
        <v>25</v>
      </c>
      <c r="D339" s="2" t="s">
        <v>7</v>
      </c>
      <c r="G339" s="6">
        <f t="shared" si="16"/>
        <v>12.5</v>
      </c>
      <c r="I339" s="31">
        <f t="shared" si="17"/>
        <v>78.5</v>
      </c>
    </row>
    <row r="340" spans="1:9">
      <c r="A340" s="39">
        <v>39427</v>
      </c>
      <c r="B340" t="s">
        <v>165</v>
      </c>
      <c r="C340" s="4">
        <v>25</v>
      </c>
      <c r="D340" s="2" t="s">
        <v>7</v>
      </c>
      <c r="G340" s="6">
        <f t="shared" si="16"/>
        <v>12.5</v>
      </c>
      <c r="I340" s="31">
        <f t="shared" si="17"/>
        <v>91</v>
      </c>
    </row>
    <row r="341" spans="1:9">
      <c r="A341" s="39">
        <v>39152</v>
      </c>
      <c r="B341" t="s">
        <v>166</v>
      </c>
      <c r="C341" s="4">
        <v>25</v>
      </c>
      <c r="D341" s="2" t="s">
        <v>7</v>
      </c>
      <c r="G341" s="6">
        <f t="shared" si="16"/>
        <v>12.5</v>
      </c>
      <c r="I341" s="31">
        <f t="shared" si="17"/>
        <v>103.5</v>
      </c>
    </row>
    <row r="342" spans="1:9">
      <c r="A342" s="39">
        <v>39152</v>
      </c>
      <c r="B342" t="s">
        <v>167</v>
      </c>
      <c r="C342" s="4">
        <v>10</v>
      </c>
      <c r="D342" s="2" t="s">
        <v>7</v>
      </c>
      <c r="G342" s="6">
        <f t="shared" si="16"/>
        <v>5</v>
      </c>
      <c r="I342" s="31">
        <f t="shared" si="17"/>
        <v>108.5</v>
      </c>
    </row>
    <row r="343" spans="1:9">
      <c r="A343" s="39" t="s">
        <v>170</v>
      </c>
      <c r="H343" s="6">
        <v>60</v>
      </c>
      <c r="I343" s="31">
        <f t="shared" si="17"/>
        <v>48.5</v>
      </c>
    </row>
    <row r="344" spans="1:9">
      <c r="A344" s="39">
        <v>39457</v>
      </c>
      <c r="B344" t="s">
        <v>220</v>
      </c>
      <c r="C344" s="4">
        <v>25</v>
      </c>
      <c r="D344" s="2" t="s">
        <v>7</v>
      </c>
      <c r="G344" s="6">
        <f t="shared" si="16"/>
        <v>12.5</v>
      </c>
      <c r="I344" s="31">
        <f t="shared" si="17"/>
        <v>61</v>
      </c>
    </row>
    <row r="345" spans="1:9">
      <c r="A345" s="39">
        <v>39457</v>
      </c>
      <c r="B345" t="s">
        <v>221</v>
      </c>
      <c r="C345" s="4">
        <v>25</v>
      </c>
      <c r="D345" s="2" t="s">
        <v>7</v>
      </c>
      <c r="G345" s="6">
        <f t="shared" si="16"/>
        <v>12.5</v>
      </c>
      <c r="I345" s="31">
        <f t="shared" si="17"/>
        <v>73.5</v>
      </c>
    </row>
    <row r="346" spans="1:9">
      <c r="A346" s="39">
        <v>39457</v>
      </c>
      <c r="B346" t="s">
        <v>222</v>
      </c>
      <c r="C346" s="4">
        <v>25</v>
      </c>
      <c r="D346" s="2" t="s">
        <v>7</v>
      </c>
      <c r="G346" s="6">
        <f t="shared" si="16"/>
        <v>12.5</v>
      </c>
      <c r="I346" s="31">
        <f t="shared" si="17"/>
        <v>86</v>
      </c>
    </row>
    <row r="347" spans="1:9">
      <c r="A347" s="39">
        <v>39477</v>
      </c>
      <c r="B347" t="s">
        <v>254</v>
      </c>
      <c r="C347" s="4">
        <v>26</v>
      </c>
      <c r="D347" s="2" t="s">
        <v>7</v>
      </c>
      <c r="G347" s="6">
        <f t="shared" si="16"/>
        <v>13</v>
      </c>
      <c r="I347" s="31">
        <f>G347-H347+I346</f>
        <v>99</v>
      </c>
    </row>
    <row r="348" spans="1:9">
      <c r="A348" s="39">
        <v>39477</v>
      </c>
      <c r="B348" t="s">
        <v>255</v>
      </c>
      <c r="C348" s="4">
        <v>24</v>
      </c>
      <c r="D348" s="2" t="s">
        <v>7</v>
      </c>
      <c r="G348" s="6">
        <f t="shared" si="16"/>
        <v>12</v>
      </c>
      <c r="I348" s="31">
        <f t="shared" si="17"/>
        <v>111</v>
      </c>
    </row>
    <row r="349" spans="1:9">
      <c r="A349" s="39">
        <v>39477</v>
      </c>
      <c r="B349" t="s">
        <v>256</v>
      </c>
      <c r="C349" s="4">
        <v>25</v>
      </c>
      <c r="D349" s="2" t="s">
        <v>7</v>
      </c>
      <c r="G349" s="6">
        <f t="shared" si="16"/>
        <v>12.5</v>
      </c>
      <c r="I349" s="31">
        <f t="shared" si="17"/>
        <v>123.5</v>
      </c>
    </row>
    <row r="350" spans="1:9">
      <c r="A350" s="39">
        <v>39475</v>
      </c>
      <c r="H350" s="6">
        <v>105</v>
      </c>
      <c r="I350" s="31">
        <f t="shared" si="17"/>
        <v>18.5</v>
      </c>
    </row>
    <row r="351" spans="1:9">
      <c r="A351" s="39">
        <v>39496</v>
      </c>
      <c r="B351" t="s">
        <v>300</v>
      </c>
      <c r="C351" s="4">
        <v>25</v>
      </c>
      <c r="D351" s="2" t="s">
        <v>7</v>
      </c>
      <c r="G351" s="6">
        <f t="shared" si="16"/>
        <v>12.5</v>
      </c>
      <c r="I351" s="31">
        <f t="shared" si="17"/>
        <v>31</v>
      </c>
    </row>
    <row r="352" spans="1:9">
      <c r="A352" s="39">
        <v>39496</v>
      </c>
      <c r="B352" t="s">
        <v>301</v>
      </c>
      <c r="C352" s="4">
        <v>25</v>
      </c>
      <c r="D352" s="2" t="s">
        <v>7</v>
      </c>
      <c r="G352" s="6">
        <f t="shared" si="16"/>
        <v>12.5</v>
      </c>
      <c r="I352" s="31">
        <f t="shared" si="17"/>
        <v>43.5</v>
      </c>
    </row>
    <row r="353" spans="1:9">
      <c r="A353" s="39">
        <v>39496</v>
      </c>
      <c r="B353" t="s">
        <v>302</v>
      </c>
      <c r="C353" s="4">
        <v>24</v>
      </c>
      <c r="D353" s="2" t="s">
        <v>7</v>
      </c>
      <c r="G353" s="6">
        <f t="shared" si="16"/>
        <v>12</v>
      </c>
      <c r="I353" s="31">
        <f t="shared" si="17"/>
        <v>55.5</v>
      </c>
    </row>
    <row r="354" spans="1:9">
      <c r="A354" s="39">
        <v>39496</v>
      </c>
      <c r="B354" t="s">
        <v>303</v>
      </c>
      <c r="C354" s="4">
        <v>25</v>
      </c>
      <c r="D354" s="2" t="s">
        <v>7</v>
      </c>
      <c r="G354" s="6">
        <f t="shared" si="16"/>
        <v>12.5</v>
      </c>
      <c r="I354" s="31">
        <f t="shared" si="17"/>
        <v>68</v>
      </c>
    </row>
    <row r="355" spans="1:9">
      <c r="A355" s="39">
        <v>39496</v>
      </c>
      <c r="B355" t="s">
        <v>304</v>
      </c>
      <c r="C355" s="4">
        <v>25</v>
      </c>
      <c r="D355" s="2" t="s">
        <v>7</v>
      </c>
      <c r="G355" s="6">
        <f t="shared" si="16"/>
        <v>12.5</v>
      </c>
      <c r="I355" s="31">
        <f t="shared" si="17"/>
        <v>80.5</v>
      </c>
    </row>
    <row r="356" spans="1:9">
      <c r="A356" s="39">
        <v>39496</v>
      </c>
      <c r="B356" t="s">
        <v>305</v>
      </c>
      <c r="C356" s="4">
        <v>10</v>
      </c>
      <c r="D356" s="2" t="s">
        <v>7</v>
      </c>
      <c r="G356" s="6">
        <f t="shared" si="16"/>
        <v>5</v>
      </c>
      <c r="I356" s="31">
        <f t="shared" si="17"/>
        <v>85.5</v>
      </c>
    </row>
    <row r="357" spans="1:9">
      <c r="A357" s="39">
        <v>39527</v>
      </c>
      <c r="G357" s="6">
        <f t="shared" si="16"/>
        <v>0</v>
      </c>
      <c r="H357" s="6">
        <v>29.85</v>
      </c>
      <c r="I357" s="31">
        <f t="shared" si="17"/>
        <v>55.65</v>
      </c>
    </row>
    <row r="358" spans="1:9">
      <c r="A358" s="39">
        <v>39533</v>
      </c>
      <c r="G358" s="6">
        <f t="shared" si="16"/>
        <v>0</v>
      </c>
      <c r="H358" s="6">
        <v>29.85</v>
      </c>
      <c r="I358" s="31">
        <f t="shared" si="17"/>
        <v>25.799999999999997</v>
      </c>
    </row>
    <row r="359" spans="1:9">
      <c r="A359" s="39">
        <v>39656</v>
      </c>
      <c r="B359">
        <v>1891</v>
      </c>
      <c r="C359" s="4">
        <v>3</v>
      </c>
      <c r="D359" s="2" t="s">
        <v>7</v>
      </c>
      <c r="G359" s="6">
        <f t="shared" si="16"/>
        <v>1.5</v>
      </c>
      <c r="I359" s="31">
        <f t="shared" si="17"/>
        <v>27.299999999999997</v>
      </c>
    </row>
    <row r="360" spans="1:9">
      <c r="A360" s="39">
        <v>39657</v>
      </c>
      <c r="B360">
        <v>1892</v>
      </c>
      <c r="C360" s="4">
        <v>8</v>
      </c>
      <c r="D360" s="2" t="s">
        <v>7</v>
      </c>
      <c r="G360" s="6">
        <f t="shared" si="16"/>
        <v>4</v>
      </c>
      <c r="I360" s="31">
        <f t="shared" si="17"/>
        <v>31.299999999999997</v>
      </c>
    </row>
    <row r="361" spans="1:9">
      <c r="A361" s="39">
        <v>39658</v>
      </c>
      <c r="B361">
        <v>1894</v>
      </c>
      <c r="C361" s="4">
        <v>3</v>
      </c>
      <c r="D361" s="2" t="s">
        <v>7</v>
      </c>
      <c r="G361" s="6">
        <f t="shared" si="16"/>
        <v>1.5</v>
      </c>
      <c r="I361" s="31">
        <f t="shared" si="17"/>
        <v>32.799999999999997</v>
      </c>
    </row>
    <row r="362" spans="1:9">
      <c r="A362" s="39">
        <v>39659</v>
      </c>
      <c r="B362">
        <v>1895</v>
      </c>
      <c r="C362" s="4">
        <v>11</v>
      </c>
      <c r="D362" s="2" t="s">
        <v>7</v>
      </c>
      <c r="G362" s="6">
        <f t="shared" si="16"/>
        <v>5.5</v>
      </c>
      <c r="I362" s="31">
        <f t="shared" si="17"/>
        <v>38.299999999999997</v>
      </c>
    </row>
    <row r="363" spans="1:9">
      <c r="A363" s="39">
        <v>39660</v>
      </c>
      <c r="B363">
        <v>1932</v>
      </c>
      <c r="C363" s="4">
        <v>2</v>
      </c>
      <c r="D363" s="2" t="s">
        <v>7</v>
      </c>
      <c r="G363" s="6">
        <f t="shared" si="16"/>
        <v>1</v>
      </c>
      <c r="I363" s="31">
        <f t="shared" si="17"/>
        <v>39.299999999999997</v>
      </c>
    </row>
    <row r="364" spans="1:9">
      <c r="A364" s="39">
        <v>39661</v>
      </c>
      <c r="B364">
        <v>1899</v>
      </c>
      <c r="C364" s="4">
        <v>3</v>
      </c>
      <c r="D364" s="2" t="s">
        <v>7</v>
      </c>
      <c r="G364" s="6">
        <f t="shared" si="16"/>
        <v>1.5</v>
      </c>
      <c r="I364" s="31">
        <f t="shared" si="17"/>
        <v>40.799999999999997</v>
      </c>
    </row>
    <row r="365" spans="1:9">
      <c r="A365" s="39">
        <v>39662</v>
      </c>
      <c r="B365">
        <v>1909</v>
      </c>
      <c r="C365" s="4">
        <v>12</v>
      </c>
      <c r="D365" s="2" t="s">
        <v>7</v>
      </c>
      <c r="G365" s="6">
        <f t="shared" si="16"/>
        <v>6</v>
      </c>
      <c r="I365" s="31">
        <f t="shared" si="17"/>
        <v>46.8</v>
      </c>
    </row>
    <row r="366" spans="1:9">
      <c r="A366" s="39">
        <v>39663</v>
      </c>
      <c r="B366">
        <v>1911</v>
      </c>
      <c r="C366" s="4">
        <v>13</v>
      </c>
      <c r="D366" s="2" t="s">
        <v>7</v>
      </c>
      <c r="G366" s="6">
        <f t="shared" si="16"/>
        <v>6.5</v>
      </c>
      <c r="I366" s="31">
        <f t="shared" si="17"/>
        <v>53.3</v>
      </c>
    </row>
    <row r="367" spans="1:9">
      <c r="A367" s="39">
        <v>39664</v>
      </c>
      <c r="B367">
        <v>1912</v>
      </c>
      <c r="C367" s="4">
        <v>4</v>
      </c>
      <c r="D367" s="2" t="s">
        <v>7</v>
      </c>
      <c r="G367" s="6">
        <f t="shared" si="16"/>
        <v>2</v>
      </c>
      <c r="I367" s="31">
        <f t="shared" si="17"/>
        <v>55.3</v>
      </c>
    </row>
    <row r="368" spans="1:9">
      <c r="A368" s="39">
        <v>39665</v>
      </c>
      <c r="B368">
        <v>1915</v>
      </c>
      <c r="C368" s="4">
        <v>1</v>
      </c>
      <c r="D368" s="2" t="s">
        <v>7</v>
      </c>
      <c r="G368" s="6">
        <f t="shared" si="16"/>
        <v>0.5</v>
      </c>
      <c r="I368" s="31">
        <f t="shared" si="17"/>
        <v>55.8</v>
      </c>
    </row>
    <row r="369" spans="1:9">
      <c r="A369" s="39">
        <v>39666</v>
      </c>
      <c r="B369">
        <v>1923</v>
      </c>
      <c r="C369" s="4">
        <v>1</v>
      </c>
      <c r="D369" s="2" t="s">
        <v>7</v>
      </c>
      <c r="G369" s="6">
        <f t="shared" si="16"/>
        <v>0.5</v>
      </c>
      <c r="I369" s="31">
        <f t="shared" si="17"/>
        <v>56.3</v>
      </c>
    </row>
    <row r="370" spans="1:9">
      <c r="A370" s="39">
        <v>39667</v>
      </c>
      <c r="B370">
        <v>1931</v>
      </c>
      <c r="C370" s="4">
        <v>1</v>
      </c>
      <c r="D370" s="2" t="s">
        <v>7</v>
      </c>
      <c r="G370" s="6">
        <f t="shared" si="16"/>
        <v>0.5</v>
      </c>
      <c r="I370" s="31">
        <f t="shared" si="17"/>
        <v>56.8</v>
      </c>
    </row>
    <row r="371" spans="1:9">
      <c r="A371" s="39">
        <v>39668</v>
      </c>
      <c r="B371" t="s">
        <v>450</v>
      </c>
      <c r="C371" s="4">
        <v>136</v>
      </c>
      <c r="D371" s="2" t="s">
        <v>7</v>
      </c>
      <c r="G371" s="6">
        <f t="shared" si="16"/>
        <v>68</v>
      </c>
      <c r="I371" s="31">
        <f t="shared" si="17"/>
        <v>124.8</v>
      </c>
    </row>
    <row r="372" spans="1:9">
      <c r="A372" s="39">
        <v>39678</v>
      </c>
      <c r="H372" s="6">
        <v>79.599999999999994</v>
      </c>
      <c r="I372" s="31">
        <f t="shared" si="17"/>
        <v>45.2</v>
      </c>
    </row>
    <row r="373" spans="1:9">
      <c r="A373" s="39" t="s">
        <v>468</v>
      </c>
      <c r="B373" t="s">
        <v>482</v>
      </c>
      <c r="C373" s="4">
        <v>279</v>
      </c>
      <c r="D373" s="2" t="s">
        <v>7</v>
      </c>
      <c r="G373" s="6">
        <f>C373*0.5</f>
        <v>139.5</v>
      </c>
      <c r="I373" s="31">
        <f t="shared" ref="I373:I379" si="18">I372+G373-H373</f>
        <v>184.7</v>
      </c>
    </row>
    <row r="374" spans="1:9">
      <c r="A374" s="39">
        <v>39828</v>
      </c>
      <c r="H374" s="6">
        <v>49.75</v>
      </c>
      <c r="I374" s="31">
        <f t="shared" si="18"/>
        <v>134.94999999999999</v>
      </c>
    </row>
    <row r="375" spans="1:9">
      <c r="A375" s="8" t="s">
        <v>541</v>
      </c>
      <c r="B375" t="s">
        <v>548</v>
      </c>
      <c r="C375" s="4">
        <v>287</v>
      </c>
      <c r="D375" s="2" t="s">
        <v>7</v>
      </c>
      <c r="G375" s="6">
        <f>C375*0.5</f>
        <v>143.5</v>
      </c>
      <c r="I375" s="31">
        <f t="shared" si="18"/>
        <v>278.45</v>
      </c>
    </row>
    <row r="376" spans="1:9">
      <c r="A376" s="39">
        <v>40020</v>
      </c>
      <c r="H376" s="6">
        <v>49.75</v>
      </c>
      <c r="I376" s="31">
        <f t="shared" si="18"/>
        <v>228.7</v>
      </c>
    </row>
    <row r="377" spans="1:9">
      <c r="A377" s="8" t="s">
        <v>552</v>
      </c>
      <c r="B377">
        <v>1899</v>
      </c>
      <c r="C377" s="4">
        <v>266</v>
      </c>
      <c r="D377" s="2" t="s">
        <v>7</v>
      </c>
      <c r="G377" s="6">
        <f>C377*0.5</f>
        <v>133</v>
      </c>
      <c r="I377" s="31">
        <f t="shared" si="18"/>
        <v>361.7</v>
      </c>
    </row>
    <row r="378" spans="1:9">
      <c r="A378" s="8" t="s">
        <v>552</v>
      </c>
      <c r="B378">
        <v>1900</v>
      </c>
      <c r="C378" s="4">
        <v>21</v>
      </c>
      <c r="D378" s="2" t="s">
        <v>7</v>
      </c>
      <c r="G378" s="6">
        <f>C378*0.5</f>
        <v>10.5</v>
      </c>
      <c r="I378" s="31">
        <f t="shared" si="18"/>
        <v>372.2</v>
      </c>
    </row>
    <row r="379" spans="1:9">
      <c r="A379" s="39" t="s">
        <v>557</v>
      </c>
      <c r="H379" s="6">
        <v>119.4</v>
      </c>
      <c r="I379" s="31">
        <f t="shared" si="18"/>
        <v>252.79999999999998</v>
      </c>
    </row>
    <row r="380" spans="1:9">
      <c r="A380" s="8"/>
      <c r="I380" s="31"/>
    </row>
    <row r="381" spans="1:9">
      <c r="A381" s="39"/>
      <c r="I381" s="31"/>
    </row>
    <row r="382" spans="1:9">
      <c r="A382" s="39"/>
    </row>
    <row r="383" spans="1:9" ht="15.75">
      <c r="A383" s="39"/>
      <c r="B383" s="46" t="s">
        <v>236</v>
      </c>
    </row>
    <row r="384" spans="1:9">
      <c r="A384" s="39"/>
      <c r="B384" s="12"/>
      <c r="C384" s="10" t="s">
        <v>439</v>
      </c>
    </row>
    <row r="385" spans="1:9" ht="15.75">
      <c r="A385" s="40" t="s">
        <v>33</v>
      </c>
      <c r="B385" s="1" t="s">
        <v>0</v>
      </c>
      <c r="C385" s="5" t="s">
        <v>1</v>
      </c>
      <c r="D385" s="3" t="s">
        <v>2</v>
      </c>
      <c r="E385" s="7" t="s">
        <v>3</v>
      </c>
      <c r="F385" s="5" t="s">
        <v>4</v>
      </c>
      <c r="G385" s="7" t="s">
        <v>6</v>
      </c>
      <c r="H385" s="7" t="s">
        <v>5</v>
      </c>
      <c r="I385" s="32" t="s">
        <v>169</v>
      </c>
    </row>
    <row r="386" spans="1:9">
      <c r="A386" s="39"/>
    </row>
    <row r="387" spans="1:9">
      <c r="A387" s="39"/>
    </row>
    <row r="388" spans="1:9">
      <c r="A388" s="39"/>
    </row>
    <row r="389" spans="1:9" ht="18.75">
      <c r="A389" s="39"/>
      <c r="B389" s="34" t="s">
        <v>237</v>
      </c>
    </row>
    <row r="390" spans="1:9" ht="15.75">
      <c r="A390" s="39"/>
      <c r="C390" s="30" t="s">
        <v>513</v>
      </c>
    </row>
    <row r="391" spans="1:9" ht="15.75">
      <c r="A391" s="40" t="s">
        <v>33</v>
      </c>
      <c r="B391" s="1" t="s">
        <v>0</v>
      </c>
      <c r="C391" s="5" t="s">
        <v>1</v>
      </c>
      <c r="D391" s="3" t="s">
        <v>2</v>
      </c>
      <c r="E391" s="7" t="s">
        <v>3</v>
      </c>
      <c r="F391" s="5" t="s">
        <v>4</v>
      </c>
      <c r="G391" s="7" t="s">
        <v>6</v>
      </c>
      <c r="H391" s="7" t="s">
        <v>5</v>
      </c>
      <c r="I391" s="32" t="s">
        <v>169</v>
      </c>
    </row>
    <row r="392" spans="1:9">
      <c r="A392" s="39"/>
    </row>
    <row r="393" spans="1:9">
      <c r="A393" s="39">
        <v>39410</v>
      </c>
      <c r="B393" t="s">
        <v>211</v>
      </c>
      <c r="C393" s="4">
        <v>27</v>
      </c>
      <c r="D393" s="2" t="s">
        <v>7</v>
      </c>
      <c r="G393" s="6">
        <f>C393*0.5</f>
        <v>13.5</v>
      </c>
      <c r="I393" s="31">
        <f t="shared" ref="I393:I405" si="19">I392+G393-H393</f>
        <v>13.5</v>
      </c>
    </row>
    <row r="394" spans="1:9">
      <c r="A394" s="39"/>
      <c r="B394" t="s">
        <v>224</v>
      </c>
      <c r="C394" s="4">
        <v>25</v>
      </c>
      <c r="D394" s="2" t="s">
        <v>7</v>
      </c>
      <c r="G394" s="6">
        <f>C394*0.5</f>
        <v>12.5</v>
      </c>
      <c r="I394" s="31">
        <f t="shared" si="19"/>
        <v>26</v>
      </c>
    </row>
    <row r="395" spans="1:9">
      <c r="A395" s="39">
        <v>39458</v>
      </c>
      <c r="B395" t="s">
        <v>225</v>
      </c>
      <c r="C395" s="4">
        <v>12</v>
      </c>
      <c r="D395" s="2" t="s">
        <v>7</v>
      </c>
      <c r="G395" s="6">
        <f>C395*0.5</f>
        <v>6</v>
      </c>
      <c r="I395" s="31">
        <f t="shared" si="19"/>
        <v>32</v>
      </c>
    </row>
    <row r="396" spans="1:9">
      <c r="A396" s="39">
        <v>39458</v>
      </c>
      <c r="H396" s="6">
        <v>27</v>
      </c>
      <c r="I396" s="31">
        <f t="shared" si="19"/>
        <v>5</v>
      </c>
    </row>
    <row r="397" spans="1:9">
      <c r="A397" s="39">
        <v>39458</v>
      </c>
      <c r="B397" t="s">
        <v>263</v>
      </c>
      <c r="C397" s="4">
        <v>29</v>
      </c>
      <c r="D397" s="2" t="s">
        <v>7</v>
      </c>
      <c r="G397" s="6">
        <f>C397*0.5</f>
        <v>14.5</v>
      </c>
      <c r="I397" s="31">
        <f t="shared" si="19"/>
        <v>19.5</v>
      </c>
    </row>
    <row r="398" spans="1:9">
      <c r="A398" s="39">
        <v>39496</v>
      </c>
      <c r="B398" t="s">
        <v>306</v>
      </c>
      <c r="C398" s="4">
        <v>24</v>
      </c>
      <c r="D398" s="2" t="s">
        <v>7</v>
      </c>
      <c r="G398" s="6">
        <f>C398*0.5</f>
        <v>12</v>
      </c>
      <c r="I398" s="31">
        <f t="shared" si="19"/>
        <v>31.5</v>
      </c>
    </row>
    <row r="399" spans="1:9">
      <c r="A399" s="39">
        <v>39496</v>
      </c>
      <c r="B399" t="s">
        <v>307</v>
      </c>
      <c r="C399" s="4">
        <v>34</v>
      </c>
      <c r="D399" s="2" t="s">
        <v>7</v>
      </c>
      <c r="G399" s="6">
        <f>C399*0.5</f>
        <v>17</v>
      </c>
      <c r="I399" s="31">
        <f t="shared" si="19"/>
        <v>48.5</v>
      </c>
    </row>
    <row r="400" spans="1:9">
      <c r="A400" s="39">
        <v>39532</v>
      </c>
      <c r="H400" s="6">
        <v>29.85</v>
      </c>
      <c r="I400" s="31">
        <f t="shared" si="19"/>
        <v>18.649999999999999</v>
      </c>
    </row>
    <row r="401" spans="1:9">
      <c r="A401" s="39">
        <v>39562</v>
      </c>
      <c r="H401" s="6">
        <v>19.899999999999999</v>
      </c>
      <c r="I401" s="31">
        <f t="shared" si="19"/>
        <v>-1.25</v>
      </c>
    </row>
    <row r="402" spans="1:9">
      <c r="A402" s="39" t="s">
        <v>391</v>
      </c>
      <c r="B402" t="s">
        <v>413</v>
      </c>
      <c r="C402" s="4">
        <v>22</v>
      </c>
      <c r="D402" s="2" t="s">
        <v>7</v>
      </c>
      <c r="G402" s="6">
        <f>C402*0.5</f>
        <v>11</v>
      </c>
      <c r="I402" s="31">
        <f t="shared" si="19"/>
        <v>9.75</v>
      </c>
    </row>
    <row r="403" spans="1:9">
      <c r="A403" s="39"/>
      <c r="B403" t="s">
        <v>414</v>
      </c>
      <c r="C403" s="4">
        <v>23</v>
      </c>
      <c r="D403" s="2" t="s">
        <v>7</v>
      </c>
      <c r="G403" s="6">
        <f>C403*0.5</f>
        <v>11.5</v>
      </c>
      <c r="I403" s="31">
        <f t="shared" si="19"/>
        <v>21.25</v>
      </c>
    </row>
    <row r="404" spans="1:9">
      <c r="A404" s="39" t="s">
        <v>468</v>
      </c>
      <c r="B404" t="s">
        <v>475</v>
      </c>
      <c r="C404" s="4">
        <v>49</v>
      </c>
      <c r="D404" s="2" t="s">
        <v>7</v>
      </c>
      <c r="G404" s="6">
        <f>C404*0.5</f>
        <v>24.5</v>
      </c>
      <c r="I404" s="31">
        <f t="shared" si="19"/>
        <v>45.75</v>
      </c>
    </row>
    <row r="405" spans="1:9">
      <c r="A405" s="8" t="s">
        <v>552</v>
      </c>
      <c r="B405">
        <v>1887</v>
      </c>
      <c r="C405" s="4">
        <v>139</v>
      </c>
      <c r="D405" s="2" t="s">
        <v>7</v>
      </c>
      <c r="G405" s="6">
        <f>C405*0.5</f>
        <v>69.5</v>
      </c>
      <c r="I405" s="31">
        <f t="shared" si="19"/>
        <v>115.25</v>
      </c>
    </row>
    <row r="406" spans="1:9">
      <c r="A406" s="39"/>
      <c r="I406" s="31"/>
    </row>
    <row r="407" spans="1:9">
      <c r="A407" s="39"/>
    </row>
    <row r="408" spans="1:9">
      <c r="A408" s="39"/>
    </row>
    <row r="409" spans="1:9" ht="15.75">
      <c r="A409" s="39"/>
      <c r="B409" s="21" t="s">
        <v>238</v>
      </c>
    </row>
    <row r="410" spans="1:9" ht="15.75">
      <c r="A410" s="39"/>
      <c r="C410" s="30" t="s">
        <v>216</v>
      </c>
    </row>
    <row r="411" spans="1:9" ht="15.75">
      <c r="A411" s="40" t="s">
        <v>33</v>
      </c>
      <c r="B411" s="1" t="s">
        <v>0</v>
      </c>
      <c r="C411" s="5" t="s">
        <v>1</v>
      </c>
      <c r="D411" s="3" t="s">
        <v>2</v>
      </c>
      <c r="E411" s="7" t="s">
        <v>3</v>
      </c>
      <c r="F411" s="5" t="s">
        <v>4</v>
      </c>
      <c r="G411" s="7" t="s">
        <v>6</v>
      </c>
      <c r="H411" s="7" t="s">
        <v>5</v>
      </c>
    </row>
    <row r="412" spans="1:9">
      <c r="A412" s="39"/>
    </row>
    <row r="413" spans="1:9">
      <c r="A413" s="39">
        <v>39392</v>
      </c>
      <c r="B413" t="s">
        <v>157</v>
      </c>
      <c r="C413" s="4">
        <v>26</v>
      </c>
      <c r="D413" s="2" t="s">
        <v>24</v>
      </c>
      <c r="E413" s="6">
        <f>C413*0.25</f>
        <v>6.5</v>
      </c>
      <c r="F413" s="6">
        <f>E413</f>
        <v>6.5</v>
      </c>
    </row>
    <row r="414" spans="1:9">
      <c r="A414" s="39">
        <v>39399</v>
      </c>
      <c r="B414" t="s">
        <v>179</v>
      </c>
      <c r="C414" s="4">
        <v>27</v>
      </c>
      <c r="D414" s="2" t="s">
        <v>24</v>
      </c>
      <c r="E414" s="6">
        <f>C414*0.25</f>
        <v>6.75</v>
      </c>
      <c r="F414" s="6">
        <f>E414</f>
        <v>6.75</v>
      </c>
    </row>
    <row r="415" spans="1:9">
      <c r="A415" s="39">
        <v>39409</v>
      </c>
      <c r="B415" t="s">
        <v>178</v>
      </c>
      <c r="C415" s="4">
        <v>25</v>
      </c>
      <c r="D415" s="2" t="s">
        <v>24</v>
      </c>
      <c r="E415" s="6">
        <f>C415*0.25</f>
        <v>6.25</v>
      </c>
      <c r="F415" s="6">
        <f>E415</f>
        <v>6.25</v>
      </c>
    </row>
    <row r="416" spans="1:9">
      <c r="A416" s="39">
        <v>39410</v>
      </c>
      <c r="B416" t="s">
        <v>212</v>
      </c>
      <c r="C416" s="4">
        <v>25</v>
      </c>
      <c r="D416" s="2" t="s">
        <v>24</v>
      </c>
      <c r="E416" s="6">
        <f>C416*0.25</f>
        <v>6.25</v>
      </c>
      <c r="F416" s="6">
        <f>E416</f>
        <v>6.25</v>
      </c>
    </row>
    <row r="417" spans="1:9">
      <c r="A417" s="39"/>
      <c r="F417" s="6">
        <f>SUM(F413:F416)</f>
        <v>25.75</v>
      </c>
    </row>
    <row r="418" spans="1:9">
      <c r="A418" s="39">
        <v>39457</v>
      </c>
      <c r="B418" t="s">
        <v>217</v>
      </c>
      <c r="C418" s="4">
        <v>25</v>
      </c>
      <c r="D418" s="2" t="s">
        <v>24</v>
      </c>
      <c r="E418" s="6">
        <f t="shared" ref="E418:E423" si="20">C418*0.25</f>
        <v>6.25</v>
      </c>
      <c r="F418" s="6">
        <f t="shared" ref="F418:F423" si="21">E418</f>
        <v>6.25</v>
      </c>
    </row>
    <row r="419" spans="1:9">
      <c r="A419" s="39">
        <v>39477</v>
      </c>
      <c r="B419" t="s">
        <v>206</v>
      </c>
      <c r="C419" s="4">
        <v>18</v>
      </c>
      <c r="D419" s="2" t="s">
        <v>24</v>
      </c>
      <c r="E419" s="6">
        <f t="shared" si="20"/>
        <v>4.5</v>
      </c>
      <c r="F419" s="6">
        <f t="shared" si="21"/>
        <v>4.5</v>
      </c>
    </row>
    <row r="420" spans="1:9">
      <c r="A420" s="39">
        <v>39477</v>
      </c>
      <c r="B420" t="s">
        <v>250</v>
      </c>
      <c r="C420" s="4">
        <v>25</v>
      </c>
      <c r="D420" s="2" t="s">
        <v>24</v>
      </c>
      <c r="E420" s="6">
        <f t="shared" si="20"/>
        <v>6.25</v>
      </c>
      <c r="F420" s="6">
        <f t="shared" si="21"/>
        <v>6.25</v>
      </c>
    </row>
    <row r="421" spans="1:9">
      <c r="A421" s="39">
        <v>39477</v>
      </c>
      <c r="B421" t="s">
        <v>251</v>
      </c>
      <c r="C421" s="4">
        <v>25</v>
      </c>
      <c r="D421" s="2" t="s">
        <v>24</v>
      </c>
      <c r="E421" s="6">
        <f t="shared" si="20"/>
        <v>6.25</v>
      </c>
      <c r="F421" s="6">
        <f t="shared" si="21"/>
        <v>6.25</v>
      </c>
    </row>
    <row r="422" spans="1:9">
      <c r="A422" s="39">
        <v>39477</v>
      </c>
      <c r="B422" t="s">
        <v>252</v>
      </c>
      <c r="C422" s="4">
        <v>25</v>
      </c>
      <c r="D422" s="2" t="s">
        <v>24</v>
      </c>
      <c r="E422" s="6">
        <f t="shared" si="20"/>
        <v>6.25</v>
      </c>
      <c r="F422" s="6">
        <f t="shared" si="21"/>
        <v>6.25</v>
      </c>
    </row>
    <row r="423" spans="1:9">
      <c r="A423" s="39">
        <v>39477</v>
      </c>
      <c r="B423" t="s">
        <v>253</v>
      </c>
      <c r="C423" s="4">
        <v>13</v>
      </c>
      <c r="D423" s="2" t="s">
        <v>24</v>
      </c>
      <c r="E423" s="6">
        <f t="shared" si="20"/>
        <v>3.25</v>
      </c>
      <c r="F423" s="6">
        <f t="shared" si="21"/>
        <v>3.25</v>
      </c>
    </row>
    <row r="424" spans="1:9">
      <c r="A424" s="39"/>
      <c r="F424" s="6">
        <f>SUM(F418:F423)</f>
        <v>32.75</v>
      </c>
    </row>
    <row r="425" spans="1:9">
      <c r="A425" s="39"/>
    </row>
    <row r="426" spans="1:9">
      <c r="A426" s="39"/>
    </row>
    <row r="427" spans="1:9">
      <c r="A427" s="39"/>
    </row>
    <row r="428" spans="1:9">
      <c r="A428" s="39"/>
    </row>
    <row r="429" spans="1:9" ht="15.75">
      <c r="A429" s="39"/>
      <c r="B429" s="21" t="s">
        <v>239</v>
      </c>
    </row>
    <row r="430" spans="1:9" ht="15.75">
      <c r="A430" s="39"/>
      <c r="C430" s="30" t="s">
        <v>559</v>
      </c>
    </row>
    <row r="431" spans="1:9" ht="15.75">
      <c r="A431" s="40" t="s">
        <v>33</v>
      </c>
      <c r="B431" s="1" t="s">
        <v>0</v>
      </c>
      <c r="C431" s="5" t="s">
        <v>1</v>
      </c>
      <c r="D431" s="3" t="s">
        <v>2</v>
      </c>
      <c r="E431" s="7" t="s">
        <v>3</v>
      </c>
      <c r="F431" s="5" t="s">
        <v>4</v>
      </c>
      <c r="G431" s="7" t="s">
        <v>6</v>
      </c>
      <c r="H431" s="7" t="s">
        <v>5</v>
      </c>
      <c r="I431" s="7" t="s">
        <v>315</v>
      </c>
    </row>
    <row r="432" spans="1:9">
      <c r="A432" s="39"/>
    </row>
    <row r="433" spans="1:9">
      <c r="A433" s="39">
        <v>39458</v>
      </c>
      <c r="B433" t="s">
        <v>228</v>
      </c>
      <c r="C433" s="4">
        <v>25</v>
      </c>
      <c r="D433" s="2" t="s">
        <v>7</v>
      </c>
      <c r="G433" s="6">
        <f t="shared" ref="G433:G454" si="22">C433*0.5</f>
        <v>12.5</v>
      </c>
      <c r="I433" s="31">
        <f>I432+G433-H433</f>
        <v>12.5</v>
      </c>
    </row>
    <row r="434" spans="1:9">
      <c r="A434" s="39">
        <v>39458</v>
      </c>
      <c r="B434" t="s">
        <v>229</v>
      </c>
      <c r="C434" s="4">
        <v>16</v>
      </c>
      <c r="D434" s="2" t="s">
        <v>7</v>
      </c>
      <c r="G434" s="6">
        <f t="shared" si="22"/>
        <v>8</v>
      </c>
      <c r="I434" s="31">
        <f t="shared" ref="I434:I485" si="23">I433+G434-H434</f>
        <v>20.5</v>
      </c>
    </row>
    <row r="435" spans="1:9">
      <c r="A435" s="39">
        <v>39478</v>
      </c>
      <c r="B435" t="s">
        <v>278</v>
      </c>
      <c r="C435" s="4">
        <v>25</v>
      </c>
      <c r="D435" s="2" t="s">
        <v>7</v>
      </c>
      <c r="G435" s="6">
        <f t="shared" si="22"/>
        <v>12.5</v>
      </c>
      <c r="I435" s="31">
        <f t="shared" si="23"/>
        <v>33</v>
      </c>
    </row>
    <row r="436" spans="1:9">
      <c r="A436" s="39">
        <v>39478</v>
      </c>
      <c r="B436" t="s">
        <v>279</v>
      </c>
      <c r="C436" s="4">
        <v>25</v>
      </c>
      <c r="D436" s="2" t="s">
        <v>7</v>
      </c>
      <c r="G436" s="6">
        <f t="shared" si="22"/>
        <v>12.5</v>
      </c>
      <c r="I436" s="31">
        <f t="shared" si="23"/>
        <v>45.5</v>
      </c>
    </row>
    <row r="437" spans="1:9">
      <c r="A437" s="39">
        <v>39478</v>
      </c>
      <c r="B437" t="s">
        <v>280</v>
      </c>
      <c r="C437" s="4">
        <v>25</v>
      </c>
      <c r="D437" s="2" t="s">
        <v>7</v>
      </c>
      <c r="G437" s="6">
        <f t="shared" si="22"/>
        <v>12.5</v>
      </c>
      <c r="I437" s="31">
        <f t="shared" si="23"/>
        <v>58</v>
      </c>
    </row>
    <row r="438" spans="1:9">
      <c r="A438" s="39">
        <v>39478</v>
      </c>
      <c r="B438" t="s">
        <v>281</v>
      </c>
      <c r="C438" s="4">
        <v>40</v>
      </c>
      <c r="D438" s="2" t="s">
        <v>7</v>
      </c>
      <c r="G438" s="6">
        <f t="shared" si="22"/>
        <v>20</v>
      </c>
      <c r="I438" s="31">
        <f t="shared" si="23"/>
        <v>78</v>
      </c>
    </row>
    <row r="439" spans="1:9">
      <c r="A439" s="39">
        <v>39496</v>
      </c>
      <c r="B439" t="s">
        <v>220</v>
      </c>
      <c r="C439" s="4">
        <v>25</v>
      </c>
      <c r="D439" s="2" t="s">
        <v>7</v>
      </c>
      <c r="G439" s="6">
        <f t="shared" si="22"/>
        <v>12.5</v>
      </c>
      <c r="I439" s="31">
        <f t="shared" si="23"/>
        <v>90.5</v>
      </c>
    </row>
    <row r="440" spans="1:9">
      <c r="A440" s="39">
        <v>39496</v>
      </c>
      <c r="B440" t="s">
        <v>221</v>
      </c>
      <c r="C440" s="4">
        <v>25</v>
      </c>
      <c r="D440" s="2" t="s">
        <v>7</v>
      </c>
      <c r="G440" s="6">
        <f t="shared" si="22"/>
        <v>12.5</v>
      </c>
      <c r="I440" s="31">
        <f t="shared" si="23"/>
        <v>103</v>
      </c>
    </row>
    <row r="441" spans="1:9">
      <c r="A441" s="39">
        <v>39496</v>
      </c>
      <c r="B441" t="s">
        <v>222</v>
      </c>
      <c r="C441" s="4">
        <v>25</v>
      </c>
      <c r="D441" s="2" t="s">
        <v>7</v>
      </c>
      <c r="G441" s="6">
        <f t="shared" si="22"/>
        <v>12.5</v>
      </c>
      <c r="I441" s="31">
        <f t="shared" si="23"/>
        <v>115.5</v>
      </c>
    </row>
    <row r="442" spans="1:9">
      <c r="A442" s="39">
        <v>39496</v>
      </c>
      <c r="B442" t="s">
        <v>254</v>
      </c>
      <c r="C442" s="4">
        <v>25</v>
      </c>
      <c r="D442" s="2" t="s">
        <v>7</v>
      </c>
      <c r="G442" s="6">
        <f t="shared" si="22"/>
        <v>12.5</v>
      </c>
      <c r="I442" s="31">
        <f t="shared" si="23"/>
        <v>128</v>
      </c>
    </row>
    <row r="443" spans="1:9">
      <c r="A443" s="39">
        <v>39496</v>
      </c>
      <c r="B443" t="s">
        <v>255</v>
      </c>
      <c r="C443" s="38">
        <v>50</v>
      </c>
      <c r="D443" s="2" t="s">
        <v>7</v>
      </c>
      <c r="G443" s="6">
        <f t="shared" si="22"/>
        <v>25</v>
      </c>
      <c r="I443" s="31">
        <f t="shared" si="23"/>
        <v>153</v>
      </c>
    </row>
    <row r="444" spans="1:9">
      <c r="A444" s="39">
        <v>39496</v>
      </c>
      <c r="B444" t="s">
        <v>256</v>
      </c>
      <c r="C444" s="38">
        <v>22</v>
      </c>
      <c r="D444" s="2" t="s">
        <v>7</v>
      </c>
      <c r="G444" s="6">
        <f t="shared" si="22"/>
        <v>11</v>
      </c>
      <c r="I444" s="31">
        <f t="shared" si="23"/>
        <v>164</v>
      </c>
    </row>
    <row r="445" spans="1:9">
      <c r="A445" s="39">
        <v>39496</v>
      </c>
      <c r="B445" t="s">
        <v>300</v>
      </c>
      <c r="C445" s="4">
        <v>25</v>
      </c>
      <c r="D445" s="2" t="s">
        <v>7</v>
      </c>
      <c r="G445" s="6">
        <f t="shared" si="22"/>
        <v>12.5</v>
      </c>
      <c r="I445" s="31">
        <f t="shared" si="23"/>
        <v>176.5</v>
      </c>
    </row>
    <row r="446" spans="1:9">
      <c r="A446" s="39">
        <v>39496</v>
      </c>
      <c r="B446" t="s">
        <v>301</v>
      </c>
      <c r="C446" s="4">
        <v>25</v>
      </c>
      <c r="D446" s="2" t="s">
        <v>7</v>
      </c>
      <c r="G446" s="6">
        <f t="shared" si="22"/>
        <v>12.5</v>
      </c>
      <c r="I446" s="31">
        <f t="shared" si="23"/>
        <v>189</v>
      </c>
    </row>
    <row r="447" spans="1:9">
      <c r="A447" s="39">
        <v>39496</v>
      </c>
      <c r="B447" t="s">
        <v>302</v>
      </c>
      <c r="C447" s="4">
        <v>25</v>
      </c>
      <c r="D447" s="2" t="s">
        <v>7</v>
      </c>
      <c r="G447" s="6">
        <f t="shared" si="22"/>
        <v>12.5</v>
      </c>
      <c r="I447" s="31">
        <f t="shared" si="23"/>
        <v>201.5</v>
      </c>
    </row>
    <row r="448" spans="1:9">
      <c r="A448" s="39">
        <v>39496</v>
      </c>
      <c r="B448" t="s">
        <v>303</v>
      </c>
      <c r="C448" s="4">
        <v>25</v>
      </c>
      <c r="D448" s="2" t="s">
        <v>7</v>
      </c>
      <c r="G448" s="6">
        <f t="shared" si="22"/>
        <v>12.5</v>
      </c>
      <c r="I448" s="31">
        <f t="shared" si="23"/>
        <v>214</v>
      </c>
    </row>
    <row r="449" spans="1:9">
      <c r="A449" s="39">
        <v>39496</v>
      </c>
      <c r="B449" t="s">
        <v>304</v>
      </c>
      <c r="C449" s="4">
        <v>25</v>
      </c>
      <c r="D449" s="2" t="s">
        <v>7</v>
      </c>
      <c r="G449" s="6">
        <f t="shared" si="22"/>
        <v>12.5</v>
      </c>
      <c r="I449" s="31">
        <f t="shared" si="23"/>
        <v>226.5</v>
      </c>
    </row>
    <row r="450" spans="1:9">
      <c r="A450" s="39">
        <v>39496</v>
      </c>
      <c r="B450" t="s">
        <v>305</v>
      </c>
      <c r="C450" s="4">
        <v>24</v>
      </c>
      <c r="D450" s="2" t="s">
        <v>7</v>
      </c>
      <c r="G450" s="6">
        <f t="shared" si="22"/>
        <v>12</v>
      </c>
      <c r="I450" s="31">
        <f t="shared" si="23"/>
        <v>238.5</v>
      </c>
    </row>
    <row r="451" spans="1:9">
      <c r="A451" s="39">
        <v>39496</v>
      </c>
      <c r="B451" t="s">
        <v>310</v>
      </c>
      <c r="C451" s="4">
        <v>25</v>
      </c>
      <c r="D451" s="2" t="s">
        <v>7</v>
      </c>
      <c r="G451" s="6">
        <f t="shared" si="22"/>
        <v>12.5</v>
      </c>
      <c r="I451" s="31">
        <f t="shared" si="23"/>
        <v>251</v>
      </c>
    </row>
    <row r="452" spans="1:9">
      <c r="A452" s="39">
        <v>39496</v>
      </c>
      <c r="B452" t="s">
        <v>311</v>
      </c>
      <c r="C452" s="4">
        <v>21</v>
      </c>
      <c r="D452" s="2" t="s">
        <v>7</v>
      </c>
      <c r="G452" s="6">
        <f t="shared" si="22"/>
        <v>10.5</v>
      </c>
      <c r="I452" s="31">
        <f t="shared" si="23"/>
        <v>261.5</v>
      </c>
    </row>
    <row r="453" spans="1:9">
      <c r="A453" s="39">
        <v>39496</v>
      </c>
      <c r="B453" t="s">
        <v>308</v>
      </c>
      <c r="C453" s="4">
        <v>25</v>
      </c>
      <c r="D453" s="2" t="s">
        <v>7</v>
      </c>
      <c r="G453" s="6">
        <f t="shared" si="22"/>
        <v>12.5</v>
      </c>
      <c r="I453" s="31">
        <f t="shared" si="23"/>
        <v>274</v>
      </c>
    </row>
    <row r="454" spans="1:9">
      <c r="A454" s="39">
        <v>39496</v>
      </c>
      <c r="B454" t="s">
        <v>309</v>
      </c>
      <c r="C454" s="4">
        <v>7</v>
      </c>
      <c r="D454" s="2" t="s">
        <v>7</v>
      </c>
      <c r="G454" s="6">
        <f t="shared" si="22"/>
        <v>3.5</v>
      </c>
      <c r="I454" s="31">
        <f t="shared" si="23"/>
        <v>277.5</v>
      </c>
    </row>
    <row r="455" spans="1:9">
      <c r="A455" s="39"/>
      <c r="H455" s="6">
        <v>149.5</v>
      </c>
      <c r="I455" s="31">
        <f t="shared" si="23"/>
        <v>128</v>
      </c>
    </row>
    <row r="456" spans="1:9">
      <c r="A456" s="39">
        <v>39524</v>
      </c>
      <c r="D456" s="2" t="s">
        <v>319</v>
      </c>
      <c r="G456" s="6">
        <v>17.5</v>
      </c>
      <c r="I456" s="31">
        <f t="shared" si="23"/>
        <v>145.5</v>
      </c>
    </row>
    <row r="457" spans="1:9">
      <c r="A457" s="39">
        <v>39534</v>
      </c>
      <c r="B457" t="s">
        <v>355</v>
      </c>
      <c r="C457" s="4">
        <v>25</v>
      </c>
      <c r="D457" s="2" t="s">
        <v>7</v>
      </c>
      <c r="G457" s="6">
        <f t="shared" ref="G457:G484" si="24">C457*0.5</f>
        <v>12.5</v>
      </c>
      <c r="I457" s="31">
        <f t="shared" si="23"/>
        <v>158</v>
      </c>
    </row>
    <row r="458" spans="1:9">
      <c r="A458" s="39">
        <v>39534</v>
      </c>
      <c r="B458" t="s">
        <v>356</v>
      </c>
      <c r="C458" s="4">
        <v>25</v>
      </c>
      <c r="D458" s="2" t="s">
        <v>7</v>
      </c>
      <c r="G458" s="6">
        <f t="shared" si="24"/>
        <v>12.5</v>
      </c>
      <c r="I458" s="31">
        <f t="shared" si="23"/>
        <v>170.5</v>
      </c>
    </row>
    <row r="459" spans="1:9">
      <c r="A459" s="39">
        <v>39534</v>
      </c>
      <c r="B459" t="s">
        <v>357</v>
      </c>
      <c r="C459" s="4">
        <v>20</v>
      </c>
      <c r="D459" s="2" t="s">
        <v>7</v>
      </c>
      <c r="G459" s="6">
        <f t="shared" si="24"/>
        <v>10</v>
      </c>
      <c r="I459" s="31">
        <f t="shared" si="23"/>
        <v>180.5</v>
      </c>
    </row>
    <row r="460" spans="1:9">
      <c r="A460" s="39">
        <v>39534</v>
      </c>
      <c r="B460" t="s">
        <v>358</v>
      </c>
      <c r="C460" s="4">
        <v>25</v>
      </c>
      <c r="D460" s="2" t="s">
        <v>7</v>
      </c>
      <c r="G460" s="6">
        <f t="shared" si="24"/>
        <v>12.5</v>
      </c>
      <c r="I460" s="31">
        <f t="shared" si="23"/>
        <v>193</v>
      </c>
    </row>
    <row r="461" spans="1:9">
      <c r="A461" s="39">
        <v>39534</v>
      </c>
      <c r="B461" t="s">
        <v>359</v>
      </c>
      <c r="C461" s="4">
        <v>25</v>
      </c>
      <c r="D461" s="2" t="s">
        <v>7</v>
      </c>
      <c r="G461" s="6">
        <f t="shared" si="24"/>
        <v>12.5</v>
      </c>
      <c r="I461" s="31">
        <f t="shared" si="23"/>
        <v>205.5</v>
      </c>
    </row>
    <row r="462" spans="1:9">
      <c r="A462" s="39">
        <v>39534</v>
      </c>
      <c r="B462" t="s">
        <v>360</v>
      </c>
      <c r="C462" s="4">
        <v>25</v>
      </c>
      <c r="D462" s="2" t="s">
        <v>7</v>
      </c>
      <c r="G462" s="6">
        <f t="shared" si="24"/>
        <v>12.5</v>
      </c>
      <c r="I462" s="31">
        <f t="shared" si="23"/>
        <v>218</v>
      </c>
    </row>
    <row r="463" spans="1:9">
      <c r="A463" s="39">
        <v>39534</v>
      </c>
      <c r="B463" t="s">
        <v>361</v>
      </c>
      <c r="C463" s="4">
        <v>25</v>
      </c>
      <c r="D463" s="2" t="s">
        <v>7</v>
      </c>
      <c r="G463" s="6">
        <f t="shared" si="24"/>
        <v>12.5</v>
      </c>
      <c r="I463" s="31">
        <f t="shared" si="23"/>
        <v>230.5</v>
      </c>
    </row>
    <row r="464" spans="1:9">
      <c r="A464" s="39">
        <v>39534</v>
      </c>
      <c r="B464" t="s">
        <v>362</v>
      </c>
      <c r="C464" s="4">
        <v>16</v>
      </c>
      <c r="D464" s="2" t="s">
        <v>7</v>
      </c>
      <c r="G464" s="6">
        <f t="shared" si="24"/>
        <v>8</v>
      </c>
      <c r="I464" s="31">
        <f t="shared" si="23"/>
        <v>238.5</v>
      </c>
    </row>
    <row r="465" spans="1:9">
      <c r="A465" s="39">
        <v>39575</v>
      </c>
      <c r="B465" t="s">
        <v>417</v>
      </c>
      <c r="C465" s="4">
        <v>25</v>
      </c>
      <c r="D465" s="2" t="s">
        <v>7</v>
      </c>
      <c r="G465" s="6">
        <f t="shared" si="24"/>
        <v>12.5</v>
      </c>
      <c r="I465" s="31">
        <f t="shared" si="23"/>
        <v>251</v>
      </c>
    </row>
    <row r="466" spans="1:9">
      <c r="A466" s="39">
        <v>39575</v>
      </c>
      <c r="B466" t="s">
        <v>418</v>
      </c>
      <c r="C466" s="4">
        <v>25</v>
      </c>
      <c r="D466" s="2" t="s">
        <v>7</v>
      </c>
      <c r="G466" s="6">
        <f t="shared" si="24"/>
        <v>12.5</v>
      </c>
      <c r="I466" s="31">
        <f t="shared" si="23"/>
        <v>263.5</v>
      </c>
    </row>
    <row r="467" spans="1:9">
      <c r="A467" s="39">
        <v>39575</v>
      </c>
      <c r="B467" t="s">
        <v>419</v>
      </c>
      <c r="C467" s="4">
        <v>25</v>
      </c>
      <c r="D467" s="2" t="s">
        <v>7</v>
      </c>
      <c r="G467" s="6">
        <f t="shared" si="24"/>
        <v>12.5</v>
      </c>
      <c r="I467" s="31">
        <f t="shared" si="23"/>
        <v>276</v>
      </c>
    </row>
    <row r="468" spans="1:9">
      <c r="A468" s="39">
        <v>39575</v>
      </c>
      <c r="B468" t="s">
        <v>420</v>
      </c>
      <c r="C468" s="4">
        <v>25</v>
      </c>
      <c r="D468" s="2" t="s">
        <v>7</v>
      </c>
      <c r="G468" s="6">
        <f t="shared" si="24"/>
        <v>12.5</v>
      </c>
      <c r="I468" s="31">
        <f t="shared" si="23"/>
        <v>288.5</v>
      </c>
    </row>
    <row r="469" spans="1:9">
      <c r="A469" s="39">
        <v>39575</v>
      </c>
      <c r="B469" t="s">
        <v>421</v>
      </c>
      <c r="C469" s="4">
        <v>25</v>
      </c>
      <c r="D469" s="2" t="s">
        <v>7</v>
      </c>
      <c r="G469" s="6">
        <f t="shared" si="24"/>
        <v>12.5</v>
      </c>
      <c r="I469" s="31">
        <f t="shared" si="23"/>
        <v>301</v>
      </c>
    </row>
    <row r="470" spans="1:9">
      <c r="A470" s="39">
        <v>39575</v>
      </c>
      <c r="B470" t="s">
        <v>422</v>
      </c>
      <c r="C470" s="4">
        <v>25</v>
      </c>
      <c r="D470" s="2" t="s">
        <v>7</v>
      </c>
      <c r="G470" s="6">
        <f t="shared" si="24"/>
        <v>12.5</v>
      </c>
      <c r="I470" s="31">
        <f t="shared" si="23"/>
        <v>313.5</v>
      </c>
    </row>
    <row r="471" spans="1:9">
      <c r="A471" s="39">
        <v>39575</v>
      </c>
      <c r="B471" t="s">
        <v>423</v>
      </c>
      <c r="C471" s="4">
        <v>25</v>
      </c>
      <c r="D471" s="2" t="s">
        <v>7</v>
      </c>
      <c r="G471" s="6">
        <f t="shared" si="24"/>
        <v>12.5</v>
      </c>
      <c r="I471" s="31">
        <f t="shared" si="23"/>
        <v>326</v>
      </c>
    </row>
    <row r="472" spans="1:9">
      <c r="A472" s="39">
        <v>39575</v>
      </c>
      <c r="B472" t="s">
        <v>424</v>
      </c>
      <c r="C472" s="4">
        <v>25</v>
      </c>
      <c r="D472" s="2" t="s">
        <v>7</v>
      </c>
      <c r="G472" s="6">
        <f t="shared" si="24"/>
        <v>12.5</v>
      </c>
      <c r="I472" s="31">
        <f t="shared" si="23"/>
        <v>338.5</v>
      </c>
    </row>
    <row r="473" spans="1:9">
      <c r="A473" s="39">
        <v>39575</v>
      </c>
      <c r="B473" t="s">
        <v>425</v>
      </c>
      <c r="C473" s="4">
        <v>25</v>
      </c>
      <c r="D473" s="2" t="s">
        <v>7</v>
      </c>
      <c r="G473" s="6">
        <f t="shared" si="24"/>
        <v>12.5</v>
      </c>
      <c r="I473" s="31">
        <f t="shared" si="23"/>
        <v>351</v>
      </c>
    </row>
    <row r="474" spans="1:9">
      <c r="A474" s="39">
        <v>39575</v>
      </c>
      <c r="B474" t="s">
        <v>426</v>
      </c>
      <c r="C474" s="4">
        <v>21</v>
      </c>
      <c r="D474" s="2" t="s">
        <v>7</v>
      </c>
      <c r="G474" s="6">
        <f t="shared" si="24"/>
        <v>10.5</v>
      </c>
      <c r="I474" s="31">
        <f t="shared" si="23"/>
        <v>361.5</v>
      </c>
    </row>
    <row r="475" spans="1:9">
      <c r="A475" s="39">
        <v>39575</v>
      </c>
      <c r="B475" t="s">
        <v>68</v>
      </c>
      <c r="C475" s="4">
        <v>25</v>
      </c>
      <c r="D475" s="2" t="s">
        <v>7</v>
      </c>
      <c r="G475" s="6">
        <f t="shared" si="24"/>
        <v>12.5</v>
      </c>
      <c r="I475" s="31">
        <f t="shared" si="23"/>
        <v>374</v>
      </c>
    </row>
    <row r="476" spans="1:9">
      <c r="A476" s="39">
        <v>39575</v>
      </c>
      <c r="B476" t="s">
        <v>69</v>
      </c>
      <c r="C476" s="4">
        <v>18</v>
      </c>
      <c r="D476" s="2" t="s">
        <v>7</v>
      </c>
      <c r="G476" s="6">
        <f t="shared" si="24"/>
        <v>9</v>
      </c>
      <c r="I476" s="31">
        <f t="shared" si="23"/>
        <v>383</v>
      </c>
    </row>
    <row r="477" spans="1:9">
      <c r="A477" s="39">
        <v>39582</v>
      </c>
      <c r="G477" s="6">
        <f t="shared" si="24"/>
        <v>0</v>
      </c>
      <c r="H477" s="6">
        <v>268.64999999999998</v>
      </c>
      <c r="I477" s="31">
        <f t="shared" si="23"/>
        <v>114.35000000000002</v>
      </c>
    </row>
    <row r="478" spans="1:9">
      <c r="A478" s="39">
        <v>39602</v>
      </c>
      <c r="G478" s="6">
        <f t="shared" si="24"/>
        <v>0</v>
      </c>
      <c r="H478" s="6">
        <v>39.799999999999997</v>
      </c>
      <c r="I478" s="31">
        <f t="shared" si="23"/>
        <v>74.550000000000026</v>
      </c>
    </row>
    <row r="479" spans="1:9">
      <c r="A479" s="39"/>
      <c r="B479" t="s">
        <v>446</v>
      </c>
      <c r="C479" s="4">
        <v>103</v>
      </c>
      <c r="D479" s="2" t="s">
        <v>7</v>
      </c>
      <c r="G479" s="6">
        <f t="shared" si="24"/>
        <v>51.5</v>
      </c>
      <c r="I479" s="31">
        <f t="shared" si="23"/>
        <v>126.05000000000003</v>
      </c>
    </row>
    <row r="480" spans="1:9">
      <c r="A480" s="39" t="s">
        <v>468</v>
      </c>
      <c r="B480" t="s">
        <v>474</v>
      </c>
      <c r="C480" s="4">
        <v>81</v>
      </c>
      <c r="D480" s="2" t="s">
        <v>7</v>
      </c>
      <c r="G480" s="6">
        <f t="shared" si="24"/>
        <v>40.5</v>
      </c>
      <c r="I480" s="31">
        <f t="shared" si="23"/>
        <v>166.55</v>
      </c>
    </row>
    <row r="481" spans="1:10">
      <c r="A481" s="39" t="s">
        <v>538</v>
      </c>
      <c r="H481" s="6">
        <v>159.19999999999999</v>
      </c>
      <c r="I481" s="31">
        <f t="shared" si="23"/>
        <v>7.3500000000000227</v>
      </c>
    </row>
    <row r="482" spans="1:10">
      <c r="A482" s="39"/>
      <c r="B482" t="s">
        <v>549</v>
      </c>
      <c r="C482" s="4">
        <v>157</v>
      </c>
      <c r="D482" s="2" t="s">
        <v>7</v>
      </c>
      <c r="G482" s="6">
        <f t="shared" si="24"/>
        <v>78.5</v>
      </c>
      <c r="I482" s="31">
        <f t="shared" si="23"/>
        <v>85.850000000000023</v>
      </c>
    </row>
    <row r="483" spans="1:10">
      <c r="A483" s="8" t="s">
        <v>552</v>
      </c>
      <c r="B483">
        <v>1883</v>
      </c>
      <c r="C483" s="4">
        <v>170</v>
      </c>
      <c r="D483" s="2" t="s">
        <v>7</v>
      </c>
      <c r="G483" s="6">
        <f t="shared" si="24"/>
        <v>85</v>
      </c>
      <c r="I483" s="31">
        <f t="shared" si="23"/>
        <v>170.85000000000002</v>
      </c>
    </row>
    <row r="484" spans="1:10">
      <c r="A484" s="8" t="s">
        <v>552</v>
      </c>
      <c r="B484">
        <v>1884</v>
      </c>
      <c r="C484" s="4">
        <v>18</v>
      </c>
      <c r="D484" s="2" t="s">
        <v>7</v>
      </c>
      <c r="G484" s="6">
        <f t="shared" si="24"/>
        <v>9</v>
      </c>
      <c r="I484" s="31">
        <f t="shared" si="23"/>
        <v>179.85000000000002</v>
      </c>
    </row>
    <row r="485" spans="1:10">
      <c r="A485" s="39" t="s">
        <v>556</v>
      </c>
      <c r="H485" s="6">
        <v>179.1</v>
      </c>
      <c r="I485" s="31">
        <f t="shared" si="23"/>
        <v>0.75000000000002842</v>
      </c>
    </row>
    <row r="486" spans="1:10">
      <c r="A486" s="39"/>
    </row>
    <row r="487" spans="1:10" ht="15.75">
      <c r="A487" s="39"/>
      <c r="B487" s="21" t="s">
        <v>240</v>
      </c>
    </row>
    <row r="488" spans="1:10" ht="15.75">
      <c r="A488" s="39"/>
      <c r="C488" s="30" t="s">
        <v>213</v>
      </c>
    </row>
    <row r="489" spans="1:10" ht="15.75">
      <c r="A489" s="40" t="s">
        <v>33</v>
      </c>
      <c r="B489" s="1" t="s">
        <v>0</v>
      </c>
      <c r="C489" s="5" t="s">
        <v>1</v>
      </c>
      <c r="D489" s="3" t="s">
        <v>2</v>
      </c>
      <c r="E489" s="7" t="s">
        <v>3</v>
      </c>
      <c r="F489" s="5" t="s">
        <v>4</v>
      </c>
      <c r="G489" s="7" t="s">
        <v>6</v>
      </c>
      <c r="H489" s="7" t="s">
        <v>5</v>
      </c>
    </row>
    <row r="490" spans="1:10">
      <c r="A490" s="39"/>
    </row>
    <row r="491" spans="1:10">
      <c r="A491" s="39">
        <v>39878</v>
      </c>
      <c r="J491" s="52" t="s">
        <v>497</v>
      </c>
    </row>
    <row r="492" spans="1:10">
      <c r="A492" s="39"/>
    </row>
    <row r="493" spans="1:10">
      <c r="A493" s="39"/>
    </row>
    <row r="494" spans="1:10">
      <c r="A494" s="39"/>
    </row>
    <row r="495" spans="1:10">
      <c r="A495" s="39"/>
    </row>
    <row r="496" spans="1:10">
      <c r="A496" s="39"/>
    </row>
    <row r="497" spans="1:8">
      <c r="A497" s="39"/>
    </row>
    <row r="498" spans="1:8">
      <c r="A498" s="39"/>
    </row>
    <row r="499" spans="1:8">
      <c r="A499" s="39"/>
    </row>
    <row r="500" spans="1:8">
      <c r="A500" s="39"/>
    </row>
    <row r="501" spans="1:8">
      <c r="A501" s="39"/>
    </row>
    <row r="502" spans="1:8">
      <c r="A502" s="39"/>
    </row>
    <row r="503" spans="1:8">
      <c r="A503" s="39"/>
      <c r="B503" s="33"/>
    </row>
    <row r="504" spans="1:8">
      <c r="A504" s="39"/>
    </row>
    <row r="505" spans="1:8">
      <c r="A505" s="39"/>
    </row>
    <row r="506" spans="1:8">
      <c r="A506" s="39"/>
    </row>
    <row r="507" spans="1:8" ht="15.75">
      <c r="A507" s="39"/>
      <c r="B507" s="21" t="s">
        <v>241</v>
      </c>
    </row>
    <row r="508" spans="1:8" ht="15.75">
      <c r="A508" s="39"/>
      <c r="C508" s="30" t="s">
        <v>215</v>
      </c>
    </row>
    <row r="509" spans="1:8" ht="15.75">
      <c r="A509" s="40" t="s">
        <v>33</v>
      </c>
      <c r="B509" s="1" t="s">
        <v>0</v>
      </c>
      <c r="C509" s="5" t="s">
        <v>1</v>
      </c>
      <c r="D509" s="3" t="s">
        <v>2</v>
      </c>
      <c r="E509" s="7" t="s">
        <v>3</v>
      </c>
      <c r="F509" s="5" t="s">
        <v>4</v>
      </c>
      <c r="G509" s="7" t="s">
        <v>6</v>
      </c>
      <c r="H509" s="7" t="s">
        <v>5</v>
      </c>
    </row>
    <row r="510" spans="1:8">
      <c r="A510" s="39"/>
    </row>
    <row r="511" spans="1:8">
      <c r="A511" s="39">
        <v>39457</v>
      </c>
      <c r="B511" t="s">
        <v>218</v>
      </c>
      <c r="C511" s="4">
        <v>72</v>
      </c>
      <c r="D511" s="2" t="s">
        <v>7</v>
      </c>
      <c r="G511" s="6">
        <f>C511*0.5</f>
        <v>36</v>
      </c>
    </row>
    <row r="512" spans="1:8">
      <c r="A512" s="39">
        <v>39457</v>
      </c>
      <c r="B512" t="s">
        <v>219</v>
      </c>
      <c r="C512" s="4">
        <v>37</v>
      </c>
      <c r="D512" s="2" t="s">
        <v>7</v>
      </c>
      <c r="G512" s="6">
        <f>C512*0.5</f>
        <v>18.5</v>
      </c>
    </row>
    <row r="513" spans="1:3">
      <c r="A513" s="39"/>
    </row>
    <row r="514" spans="1:3">
      <c r="A514" s="39"/>
    </row>
    <row r="515" spans="1:3">
      <c r="A515" s="39"/>
    </row>
    <row r="516" spans="1:3">
      <c r="A516" s="39"/>
    </row>
    <row r="517" spans="1:3">
      <c r="A517" s="39"/>
    </row>
    <row r="518" spans="1:3">
      <c r="A518" s="39"/>
    </row>
    <row r="519" spans="1:3">
      <c r="A519" s="39"/>
    </row>
    <row r="520" spans="1:3">
      <c r="A520" s="39"/>
    </row>
    <row r="521" spans="1:3">
      <c r="A521" s="39"/>
    </row>
    <row r="522" spans="1:3">
      <c r="A522" s="39"/>
    </row>
    <row r="523" spans="1:3">
      <c r="A523" s="39"/>
    </row>
    <row r="524" spans="1:3">
      <c r="A524" s="39"/>
    </row>
    <row r="525" spans="1:3">
      <c r="A525" s="39"/>
    </row>
    <row r="526" spans="1:3">
      <c r="A526" s="39"/>
    </row>
    <row r="527" spans="1:3" ht="15.75">
      <c r="A527" s="39"/>
      <c r="B527" s="21" t="s">
        <v>243</v>
      </c>
    </row>
    <row r="528" spans="1:3" ht="15.75">
      <c r="A528" s="39"/>
      <c r="C528" s="30" t="s">
        <v>244</v>
      </c>
    </row>
    <row r="529" spans="1:10" ht="15.75">
      <c r="A529" s="40" t="s">
        <v>33</v>
      </c>
      <c r="B529" s="1" t="s">
        <v>0</v>
      </c>
      <c r="C529" s="5" t="s">
        <v>1</v>
      </c>
      <c r="D529" s="3" t="s">
        <v>2</v>
      </c>
      <c r="E529" s="7" t="s">
        <v>3</v>
      </c>
      <c r="F529" s="5" t="s">
        <v>4</v>
      </c>
      <c r="G529" s="7" t="s">
        <v>6</v>
      </c>
      <c r="H529" s="7" t="s">
        <v>5</v>
      </c>
      <c r="I529" s="7" t="s">
        <v>315</v>
      </c>
    </row>
    <row r="530" spans="1:10" ht="15.75">
      <c r="A530" s="40"/>
      <c r="B530" s="1"/>
      <c r="C530" s="5"/>
      <c r="D530" s="3"/>
      <c r="E530" s="7"/>
      <c r="F530" s="5"/>
      <c r="G530" s="7"/>
      <c r="H530" s="7"/>
    </row>
    <row r="531" spans="1:10">
      <c r="A531" s="39">
        <v>39456</v>
      </c>
      <c r="B531" t="s">
        <v>245</v>
      </c>
      <c r="C531" s="4">
        <v>25</v>
      </c>
      <c r="D531" s="2" t="s">
        <v>7</v>
      </c>
      <c r="G531" s="6">
        <f>C531*0.5</f>
        <v>12.5</v>
      </c>
      <c r="I531" s="31">
        <f t="shared" ref="I531:I536" si="25">I530+G531-H531</f>
        <v>12.5</v>
      </c>
    </row>
    <row r="532" spans="1:10">
      <c r="A532" s="39">
        <v>39477</v>
      </c>
      <c r="B532" t="s">
        <v>261</v>
      </c>
      <c r="C532" s="4">
        <v>25</v>
      </c>
      <c r="D532" s="2" t="s">
        <v>7</v>
      </c>
      <c r="G532" s="6">
        <f>C532*0.5</f>
        <v>12.5</v>
      </c>
      <c r="I532" s="31">
        <f t="shared" si="25"/>
        <v>25</v>
      </c>
    </row>
    <row r="533" spans="1:10">
      <c r="A533" s="39">
        <v>39477</v>
      </c>
      <c r="B533" t="s">
        <v>262</v>
      </c>
      <c r="C533" s="4">
        <v>25</v>
      </c>
      <c r="D533" s="2" t="s">
        <v>7</v>
      </c>
      <c r="G533" s="6">
        <f>C533*0.5</f>
        <v>12.5</v>
      </c>
      <c r="I533" s="31">
        <f t="shared" si="25"/>
        <v>37.5</v>
      </c>
    </row>
    <row r="534" spans="1:10">
      <c r="A534" s="39">
        <v>39878</v>
      </c>
      <c r="I534" s="31">
        <f t="shared" si="25"/>
        <v>37.5</v>
      </c>
      <c r="J534" t="s">
        <v>491</v>
      </c>
    </row>
    <row r="535" spans="1:10">
      <c r="A535" s="39" t="s">
        <v>545</v>
      </c>
      <c r="B535" t="s">
        <v>544</v>
      </c>
      <c r="C535" s="4">
        <v>75</v>
      </c>
      <c r="D535" s="2" t="s">
        <v>7</v>
      </c>
      <c r="G535" s="6">
        <f>C535*0.5</f>
        <v>37.5</v>
      </c>
      <c r="I535" s="31">
        <f t="shared" si="25"/>
        <v>75</v>
      </c>
    </row>
    <row r="536" spans="1:10">
      <c r="A536" s="8" t="s">
        <v>552</v>
      </c>
      <c r="B536">
        <v>1894</v>
      </c>
      <c r="C536" s="4">
        <v>97</v>
      </c>
      <c r="D536" s="2" t="s">
        <v>7</v>
      </c>
      <c r="G536" s="6">
        <f>C536*0.5</f>
        <v>48.5</v>
      </c>
      <c r="I536" s="31">
        <f t="shared" si="25"/>
        <v>123.5</v>
      </c>
    </row>
    <row r="537" spans="1:10">
      <c r="A537" s="39"/>
    </row>
    <row r="538" spans="1:10">
      <c r="A538" s="39"/>
    </row>
    <row r="539" spans="1:10">
      <c r="A539" s="39"/>
    </row>
    <row r="540" spans="1:10">
      <c r="A540" s="39"/>
    </row>
    <row r="541" spans="1:10">
      <c r="A541" s="39"/>
    </row>
    <row r="542" spans="1:10">
      <c r="A542" s="39"/>
    </row>
    <row r="543" spans="1:10">
      <c r="A543" s="39"/>
    </row>
    <row r="544" spans="1:10">
      <c r="A544" s="39"/>
    </row>
    <row r="545" spans="1:10">
      <c r="A545" s="39"/>
    </row>
    <row r="546" spans="1:10">
      <c r="A546" s="39"/>
    </row>
    <row r="547" spans="1:10" ht="15.75">
      <c r="A547" s="39"/>
      <c r="B547" s="21" t="s">
        <v>249</v>
      </c>
    </row>
    <row r="548" spans="1:10" ht="15.75">
      <c r="A548" s="39"/>
      <c r="C548" s="30" t="s">
        <v>258</v>
      </c>
    </row>
    <row r="549" spans="1:10" ht="15.75">
      <c r="A549" s="40" t="s">
        <v>33</v>
      </c>
      <c r="B549" s="1" t="s">
        <v>0</v>
      </c>
      <c r="C549" s="5" t="s">
        <v>1</v>
      </c>
      <c r="D549" s="3" t="s">
        <v>2</v>
      </c>
      <c r="E549" s="7" t="s">
        <v>3</v>
      </c>
      <c r="F549" s="5" t="s">
        <v>4</v>
      </c>
      <c r="G549" s="7" t="s">
        <v>6</v>
      </c>
      <c r="H549" s="7" t="s">
        <v>5</v>
      </c>
    </row>
    <row r="550" spans="1:10">
      <c r="A550" s="39"/>
    </row>
    <row r="551" spans="1:10">
      <c r="A551" s="39">
        <v>39878</v>
      </c>
      <c r="J551" s="52" t="s">
        <v>503</v>
      </c>
    </row>
    <row r="552" spans="1:10">
      <c r="A552" s="39"/>
    </row>
    <row r="553" spans="1:10">
      <c r="A553" s="39"/>
    </row>
    <row r="554" spans="1:10">
      <c r="A554" s="39"/>
    </row>
    <row r="555" spans="1:10">
      <c r="A555" s="39"/>
    </row>
    <row r="556" spans="1:10">
      <c r="A556" s="39"/>
    </row>
    <row r="557" spans="1:10">
      <c r="A557" s="39"/>
    </row>
    <row r="558" spans="1:10">
      <c r="A558" s="39"/>
    </row>
    <row r="559" spans="1:10">
      <c r="A559" s="39"/>
    </row>
    <row r="560" spans="1:10">
      <c r="A560" s="39"/>
    </row>
    <row r="561" spans="1:9">
      <c r="A561" s="39"/>
    </row>
    <row r="562" spans="1:9">
      <c r="A562" s="39"/>
    </row>
    <row r="563" spans="1:9">
      <c r="A563" s="39"/>
    </row>
    <row r="564" spans="1:9">
      <c r="A564" s="39"/>
    </row>
    <row r="565" spans="1:9">
      <c r="A565" s="39"/>
    </row>
    <row r="566" spans="1:9">
      <c r="A566" s="39"/>
    </row>
    <row r="567" spans="1:9" ht="15.75">
      <c r="A567" s="39"/>
      <c r="B567" s="21" t="s">
        <v>248</v>
      </c>
    </row>
    <row r="568" spans="1:9" ht="15.75">
      <c r="A568" s="39"/>
      <c r="C568" s="30" t="s">
        <v>260</v>
      </c>
    </row>
    <row r="569" spans="1:9" ht="15.75">
      <c r="A569" s="40" t="s">
        <v>33</v>
      </c>
      <c r="B569" s="1" t="s">
        <v>0</v>
      </c>
      <c r="C569" s="5" t="s">
        <v>1</v>
      </c>
      <c r="D569" s="3" t="s">
        <v>2</v>
      </c>
      <c r="E569" s="7" t="s">
        <v>3</v>
      </c>
      <c r="F569" s="5" t="s">
        <v>4</v>
      </c>
      <c r="G569" s="7" t="s">
        <v>6</v>
      </c>
      <c r="H569" s="7" t="s">
        <v>5</v>
      </c>
      <c r="I569" s="7" t="s">
        <v>315</v>
      </c>
    </row>
    <row r="570" spans="1:9">
      <c r="A570" s="39"/>
    </row>
    <row r="571" spans="1:9">
      <c r="A571" s="39">
        <v>39496</v>
      </c>
      <c r="B571" t="s">
        <v>297</v>
      </c>
      <c r="C571" s="4">
        <v>25</v>
      </c>
      <c r="D571" s="2" t="s">
        <v>7</v>
      </c>
      <c r="G571" s="6">
        <f t="shared" ref="G571:G581" si="26">C571*0.5</f>
        <v>12.5</v>
      </c>
      <c r="I571" s="31">
        <f t="shared" ref="I571:I581" si="27">I570+G571-H571</f>
        <v>12.5</v>
      </c>
    </row>
    <row r="572" spans="1:9">
      <c r="A572" s="39">
        <v>39496</v>
      </c>
      <c r="B572" t="s">
        <v>298</v>
      </c>
      <c r="C572" s="4">
        <v>25</v>
      </c>
      <c r="D572" s="2" t="s">
        <v>7</v>
      </c>
      <c r="G572" s="6">
        <f t="shared" si="26"/>
        <v>12.5</v>
      </c>
      <c r="I572" s="31">
        <f t="shared" si="27"/>
        <v>25</v>
      </c>
    </row>
    <row r="573" spans="1:9">
      <c r="A573" s="39">
        <v>39496</v>
      </c>
      <c r="B573" t="s">
        <v>299</v>
      </c>
      <c r="C573" s="4">
        <v>25</v>
      </c>
      <c r="D573" s="2" t="s">
        <v>7</v>
      </c>
      <c r="G573" s="6">
        <f t="shared" si="26"/>
        <v>12.5</v>
      </c>
      <c r="I573" s="31">
        <f t="shared" si="27"/>
        <v>37.5</v>
      </c>
    </row>
    <row r="574" spans="1:9">
      <c r="A574" s="39">
        <v>39534</v>
      </c>
      <c r="B574" t="s">
        <v>363</v>
      </c>
      <c r="C574" s="4">
        <v>27</v>
      </c>
      <c r="D574" s="2" t="s">
        <v>7</v>
      </c>
      <c r="G574" s="6">
        <f t="shared" si="26"/>
        <v>13.5</v>
      </c>
      <c r="I574" s="31">
        <f t="shared" si="27"/>
        <v>51</v>
      </c>
    </row>
    <row r="575" spans="1:9">
      <c r="A575" s="39">
        <v>39534</v>
      </c>
      <c r="B575" t="s">
        <v>364</v>
      </c>
      <c r="C575" s="4">
        <v>25</v>
      </c>
      <c r="D575" s="2" t="s">
        <v>7</v>
      </c>
      <c r="G575" s="6">
        <f t="shared" si="26"/>
        <v>12.5</v>
      </c>
      <c r="I575" s="31">
        <f t="shared" si="27"/>
        <v>63.5</v>
      </c>
    </row>
    <row r="576" spans="1:9">
      <c r="A576" s="39" t="s">
        <v>391</v>
      </c>
      <c r="B576" t="s">
        <v>415</v>
      </c>
      <c r="C576" s="4">
        <v>25</v>
      </c>
      <c r="D576" s="2" t="s">
        <v>7</v>
      </c>
      <c r="G576" s="6">
        <f t="shared" si="26"/>
        <v>12.5</v>
      </c>
      <c r="I576" s="31">
        <f t="shared" si="27"/>
        <v>76</v>
      </c>
    </row>
    <row r="577" spans="1:9">
      <c r="A577" s="39" t="s">
        <v>447</v>
      </c>
      <c r="B577" t="s">
        <v>448</v>
      </c>
      <c r="C577" s="4">
        <v>86</v>
      </c>
      <c r="D577" s="2" t="s">
        <v>7</v>
      </c>
      <c r="G577" s="6">
        <f t="shared" si="26"/>
        <v>43</v>
      </c>
      <c r="I577" s="31">
        <f t="shared" si="27"/>
        <v>119</v>
      </c>
    </row>
    <row r="578" spans="1:9">
      <c r="A578" s="39"/>
      <c r="B578">
        <v>1890</v>
      </c>
      <c r="C578" s="4">
        <v>14</v>
      </c>
      <c r="D578" s="2" t="s">
        <v>7</v>
      </c>
      <c r="G578" s="6">
        <f t="shared" si="26"/>
        <v>7</v>
      </c>
      <c r="I578" s="31">
        <f t="shared" si="27"/>
        <v>126</v>
      </c>
    </row>
    <row r="579" spans="1:9">
      <c r="A579" s="39"/>
      <c r="B579">
        <v>1907</v>
      </c>
      <c r="C579" s="4">
        <v>7</v>
      </c>
      <c r="D579" s="2" t="s">
        <v>7</v>
      </c>
      <c r="G579" s="6">
        <f t="shared" si="26"/>
        <v>3.5</v>
      </c>
      <c r="I579" s="31">
        <f t="shared" si="27"/>
        <v>129.5</v>
      </c>
    </row>
    <row r="580" spans="1:9">
      <c r="A580" s="39"/>
      <c r="B580" t="s">
        <v>449</v>
      </c>
      <c r="C580" s="4">
        <v>69</v>
      </c>
      <c r="D580" s="2" t="s">
        <v>7</v>
      </c>
      <c r="G580" s="6">
        <f t="shared" si="26"/>
        <v>34.5</v>
      </c>
      <c r="I580" s="31">
        <f t="shared" si="27"/>
        <v>164</v>
      </c>
    </row>
    <row r="581" spans="1:9">
      <c r="A581" s="39" t="s">
        <v>468</v>
      </c>
      <c r="B581" t="s">
        <v>483</v>
      </c>
      <c r="C581" s="4">
        <v>50</v>
      </c>
      <c r="D581" s="2" t="s">
        <v>7</v>
      </c>
      <c r="G581" s="6">
        <f t="shared" si="26"/>
        <v>25</v>
      </c>
      <c r="I581" s="31">
        <f t="shared" si="27"/>
        <v>189</v>
      </c>
    </row>
    <row r="582" spans="1:9">
      <c r="A582" s="39"/>
    </row>
    <row r="583" spans="1:9">
      <c r="A583" s="39"/>
    </row>
    <row r="584" spans="1:9">
      <c r="A584" s="39"/>
    </row>
    <row r="585" spans="1:9">
      <c r="A585" s="39"/>
    </row>
    <row r="586" spans="1:9">
      <c r="A586" s="39"/>
    </row>
    <row r="587" spans="1:9" ht="15.75">
      <c r="A587" s="39"/>
      <c r="B587" s="21" t="s">
        <v>283</v>
      </c>
    </row>
    <row r="588" spans="1:9" ht="15.75">
      <c r="A588" s="39"/>
      <c r="C588" s="30" t="s">
        <v>284</v>
      </c>
    </row>
    <row r="589" spans="1:9" ht="15.75">
      <c r="A589" s="40" t="s">
        <v>33</v>
      </c>
      <c r="B589" s="1" t="s">
        <v>0</v>
      </c>
      <c r="C589" s="5" t="s">
        <v>1</v>
      </c>
      <c r="D589" s="3" t="s">
        <v>2</v>
      </c>
      <c r="E589" s="7" t="s">
        <v>3</v>
      </c>
      <c r="F589" s="5" t="s">
        <v>4</v>
      </c>
      <c r="G589" s="7" t="s">
        <v>6</v>
      </c>
      <c r="H589" s="7" t="s">
        <v>5</v>
      </c>
    </row>
    <row r="590" spans="1:9">
      <c r="A590" s="39" t="s">
        <v>468</v>
      </c>
      <c r="B590" t="s">
        <v>472</v>
      </c>
      <c r="C590" s="4">
        <v>30</v>
      </c>
      <c r="D590" s="2" t="s">
        <v>7</v>
      </c>
      <c r="G590" s="6">
        <f>C590*0.5</f>
        <v>15</v>
      </c>
    </row>
    <row r="591" spans="1:9">
      <c r="A591" s="39"/>
    </row>
    <row r="592" spans="1:9">
      <c r="A592" s="39"/>
    </row>
    <row r="593" spans="1:3">
      <c r="A593" s="39"/>
    </row>
    <row r="594" spans="1:3">
      <c r="A594" s="39"/>
    </row>
    <row r="595" spans="1:3">
      <c r="A595" s="39"/>
    </row>
    <row r="596" spans="1:3">
      <c r="A596" s="39"/>
    </row>
    <row r="597" spans="1:3">
      <c r="A597" s="39"/>
    </row>
    <row r="598" spans="1:3">
      <c r="A598" s="39"/>
    </row>
    <row r="599" spans="1:3">
      <c r="A599" s="39"/>
    </row>
    <row r="600" spans="1:3">
      <c r="A600" s="39"/>
    </row>
    <row r="601" spans="1:3">
      <c r="A601" s="39"/>
    </row>
    <row r="602" spans="1:3">
      <c r="A602" s="39"/>
    </row>
    <row r="603" spans="1:3">
      <c r="A603" s="39"/>
    </row>
    <row r="604" spans="1:3">
      <c r="A604" s="39"/>
    </row>
    <row r="605" spans="1:3">
      <c r="A605" s="39"/>
    </row>
    <row r="606" spans="1:3">
      <c r="A606" s="39"/>
    </row>
    <row r="607" spans="1:3" ht="15.75">
      <c r="A607" s="39"/>
      <c r="B607" s="21" t="s">
        <v>320</v>
      </c>
    </row>
    <row r="608" spans="1:3" ht="15.75">
      <c r="A608" s="39"/>
      <c r="C608" s="30" t="s">
        <v>323</v>
      </c>
    </row>
    <row r="609" spans="1:12" ht="15.75">
      <c r="A609" s="40" t="s">
        <v>33</v>
      </c>
      <c r="B609" s="1" t="s">
        <v>0</v>
      </c>
      <c r="C609" s="5" t="s">
        <v>1</v>
      </c>
      <c r="D609" s="3" t="s">
        <v>2</v>
      </c>
      <c r="E609" s="7" t="s">
        <v>3</v>
      </c>
      <c r="F609" s="5" t="s">
        <v>4</v>
      </c>
      <c r="G609" s="7" t="s">
        <v>6</v>
      </c>
      <c r="H609" s="7" t="s">
        <v>5</v>
      </c>
    </row>
    <row r="610" spans="1:12">
      <c r="A610" s="39"/>
    </row>
    <row r="611" spans="1:12">
      <c r="A611" s="39">
        <v>39534</v>
      </c>
      <c r="B611" t="s">
        <v>353</v>
      </c>
      <c r="C611" s="4">
        <v>28</v>
      </c>
      <c r="D611" s="2" t="s">
        <v>7</v>
      </c>
      <c r="G611" s="6">
        <f>C611*0.5</f>
        <v>14</v>
      </c>
    </row>
    <row r="612" spans="1:12">
      <c r="A612" s="39"/>
      <c r="B612" t="s">
        <v>354</v>
      </c>
      <c r="C612" s="4">
        <v>25</v>
      </c>
      <c r="D612" s="2" t="s">
        <v>7</v>
      </c>
      <c r="G612" s="6">
        <f>C612*0.5</f>
        <v>12.5</v>
      </c>
    </row>
    <row r="613" spans="1:12">
      <c r="A613" s="39" t="s">
        <v>391</v>
      </c>
      <c r="B613" t="s">
        <v>412</v>
      </c>
      <c r="C613" s="4">
        <v>26</v>
      </c>
      <c r="D613" s="2" t="s">
        <v>7</v>
      </c>
      <c r="G613" s="6">
        <f>C613*0.5</f>
        <v>13</v>
      </c>
      <c r="I613" t="s">
        <v>489</v>
      </c>
    </row>
    <row r="614" spans="1:12">
      <c r="A614" s="39"/>
    </row>
    <row r="615" spans="1:12">
      <c r="A615" s="39"/>
    </row>
    <row r="616" spans="1:12">
      <c r="A616" s="39"/>
      <c r="L616" t="s">
        <v>488</v>
      </c>
    </row>
    <row r="617" spans="1:12">
      <c r="A617" s="39"/>
    </row>
    <row r="618" spans="1:12">
      <c r="A618" s="39"/>
    </row>
    <row r="619" spans="1:12">
      <c r="A619" s="39"/>
    </row>
    <row r="620" spans="1:12">
      <c r="A620" s="39"/>
    </row>
    <row r="621" spans="1:12">
      <c r="A621" s="39"/>
    </row>
    <row r="622" spans="1:12">
      <c r="A622" s="39"/>
    </row>
    <row r="623" spans="1:12">
      <c r="A623" s="39"/>
    </row>
    <row r="624" spans="1:12">
      <c r="A624" s="39"/>
    </row>
    <row r="625" spans="1:8">
      <c r="A625" s="39"/>
    </row>
    <row r="626" spans="1:8">
      <c r="A626" s="39"/>
    </row>
    <row r="627" spans="1:8" ht="15.75">
      <c r="A627" s="39"/>
      <c r="B627" s="21" t="s">
        <v>481</v>
      </c>
    </row>
    <row r="628" spans="1:8" ht="15.75">
      <c r="A628" s="39"/>
      <c r="C628" s="48" t="s">
        <v>458</v>
      </c>
    </row>
    <row r="629" spans="1:8" ht="15.75">
      <c r="A629" s="40" t="s">
        <v>33</v>
      </c>
      <c r="B629" s="1" t="s">
        <v>0</v>
      </c>
      <c r="C629" s="5" t="s">
        <v>1</v>
      </c>
      <c r="D629" s="3" t="s">
        <v>2</v>
      </c>
      <c r="E629" s="7" t="s">
        <v>3</v>
      </c>
      <c r="F629" s="5" t="s">
        <v>4</v>
      </c>
      <c r="G629" s="7" t="s">
        <v>6</v>
      </c>
      <c r="H629" s="7" t="s">
        <v>5</v>
      </c>
    </row>
    <row r="630" spans="1:8">
      <c r="A630" s="39" t="s">
        <v>468</v>
      </c>
      <c r="B630">
        <v>1859</v>
      </c>
      <c r="C630" s="4">
        <v>31</v>
      </c>
      <c r="D630" s="2" t="s">
        <v>24</v>
      </c>
      <c r="E630" s="6">
        <f>C630*0.25</f>
        <v>7.75</v>
      </c>
    </row>
    <row r="631" spans="1:8">
      <c r="A631" s="39" t="s">
        <v>538</v>
      </c>
      <c r="B631">
        <v>1859</v>
      </c>
      <c r="C631" s="4">
        <v>54</v>
      </c>
      <c r="E631" s="6">
        <f>C631*0.25</f>
        <v>13.5</v>
      </c>
    </row>
    <row r="632" spans="1:8">
      <c r="A632" s="39" t="s">
        <v>546</v>
      </c>
      <c r="B632" t="s">
        <v>547</v>
      </c>
      <c r="C632" s="4">
        <v>17</v>
      </c>
      <c r="E632" s="6">
        <f>C632*0.25</f>
        <v>4.25</v>
      </c>
    </row>
    <row r="633" spans="1:8">
      <c r="A633" s="39"/>
    </row>
    <row r="634" spans="1:8">
      <c r="A634" s="39"/>
    </row>
    <row r="635" spans="1:8">
      <c r="A635" s="39"/>
    </row>
    <row r="646" spans="1:8" ht="15.75">
      <c r="A646" s="39"/>
      <c r="B646" s="21" t="s">
        <v>462</v>
      </c>
    </row>
    <row r="647" spans="1:8" ht="15.75">
      <c r="C647" s="48" t="s">
        <v>463</v>
      </c>
    </row>
    <row r="648" spans="1:8" ht="15.75">
      <c r="A648" s="40" t="s">
        <v>33</v>
      </c>
      <c r="B648" s="1" t="s">
        <v>0</v>
      </c>
      <c r="C648" s="5" t="s">
        <v>1</v>
      </c>
      <c r="D648" s="3" t="s">
        <v>2</v>
      </c>
      <c r="E648" s="7" t="s">
        <v>3</v>
      </c>
      <c r="F648" s="5" t="s">
        <v>4</v>
      </c>
      <c r="G648" s="7" t="s">
        <v>6</v>
      </c>
      <c r="H648" s="7" t="s">
        <v>5</v>
      </c>
    </row>
    <row r="649" spans="1:8">
      <c r="A649" s="39" t="s">
        <v>468</v>
      </c>
      <c r="B649" t="s">
        <v>473</v>
      </c>
      <c r="C649" s="4">
        <v>40</v>
      </c>
      <c r="D649" s="2" t="s">
        <v>7</v>
      </c>
      <c r="G649" s="6">
        <f>C649*0.5</f>
        <v>20</v>
      </c>
    </row>
    <row r="666" spans="1:10" ht="15.75">
      <c r="A666" s="39"/>
      <c r="B666" s="21" t="s">
        <v>466</v>
      </c>
    </row>
    <row r="667" spans="1:10" ht="15.75">
      <c r="C667" s="48" t="s">
        <v>465</v>
      </c>
    </row>
    <row r="668" spans="1:10" ht="15.75">
      <c r="A668" s="40" t="s">
        <v>33</v>
      </c>
      <c r="B668" s="1" t="s">
        <v>0</v>
      </c>
      <c r="C668" s="5" t="s">
        <v>1</v>
      </c>
      <c r="D668" s="3" t="s">
        <v>2</v>
      </c>
      <c r="E668" s="7" t="s">
        <v>3</v>
      </c>
      <c r="F668" s="5" t="s">
        <v>4</v>
      </c>
      <c r="G668" s="7" t="s">
        <v>6</v>
      </c>
      <c r="H668" s="7" t="s">
        <v>5</v>
      </c>
    </row>
    <row r="670" spans="1:10">
      <c r="J670" s="52" t="s">
        <v>499</v>
      </c>
    </row>
    <row r="672" spans="1:10">
      <c r="C672"/>
    </row>
    <row r="673" spans="1:8">
      <c r="C673"/>
    </row>
    <row r="674" spans="1:8">
      <c r="C674"/>
    </row>
    <row r="675" spans="1:8">
      <c r="C675"/>
    </row>
    <row r="676" spans="1:8">
      <c r="C676"/>
    </row>
    <row r="686" spans="1:8" ht="18">
      <c r="A686" s="39"/>
      <c r="B686" s="21" t="s">
        <v>478</v>
      </c>
    </row>
    <row r="687" spans="1:8" ht="15.75">
      <c r="C687" s="48" t="s">
        <v>479</v>
      </c>
    </row>
    <row r="688" spans="1:8" ht="15.75">
      <c r="A688" s="40" t="s">
        <v>33</v>
      </c>
      <c r="B688" s="1" t="s">
        <v>0</v>
      </c>
      <c r="C688" s="5" t="s">
        <v>1</v>
      </c>
      <c r="D688" s="3" t="s">
        <v>2</v>
      </c>
      <c r="E688" s="7" t="s">
        <v>3</v>
      </c>
      <c r="F688" s="5" t="s">
        <v>4</v>
      </c>
      <c r="G688" s="7" t="s">
        <v>6</v>
      </c>
      <c r="H688" s="7" t="s">
        <v>5</v>
      </c>
    </row>
    <row r="689" spans="1:9">
      <c r="A689" s="39" t="s">
        <v>468</v>
      </c>
      <c r="B689" t="s">
        <v>480</v>
      </c>
      <c r="C689" s="4">
        <v>133</v>
      </c>
      <c r="D689" s="2" t="s">
        <v>24</v>
      </c>
      <c r="E689" s="6">
        <f>C689*0.25</f>
        <v>33.25</v>
      </c>
    </row>
    <row r="698" spans="1:9">
      <c r="D698" s="59"/>
    </row>
    <row r="699" spans="1:9" ht="15.75">
      <c r="D699" s="13"/>
    </row>
    <row r="700" spans="1:9" ht="15.75">
      <c r="D700" s="13"/>
      <c r="G700" s="13"/>
      <c r="I700" s="4"/>
    </row>
    <row r="701" spans="1:9" ht="15.75">
      <c r="D701" s="13"/>
    </row>
    <row r="703" spans="1:9">
      <c r="D703" s="58"/>
    </row>
    <row r="704" spans="1:9" ht="15.75">
      <c r="D704" s="13"/>
    </row>
    <row r="705" spans="1:8" ht="15.75">
      <c r="D705" s="13"/>
    </row>
    <row r="706" spans="1:8" ht="15.75">
      <c r="A706" s="39"/>
      <c r="B706" s="21" t="s">
        <v>517</v>
      </c>
      <c r="D706" s="13"/>
    </row>
    <row r="707" spans="1:8" ht="15.75">
      <c r="C707" s="48" t="s">
        <v>524</v>
      </c>
    </row>
    <row r="708" spans="1:8" ht="15.75">
      <c r="A708" s="40" t="s">
        <v>33</v>
      </c>
      <c r="B708" s="1" t="s">
        <v>0</v>
      </c>
      <c r="C708" s="5" t="s">
        <v>1</v>
      </c>
      <c r="D708" s="3" t="s">
        <v>2</v>
      </c>
      <c r="E708" s="7" t="s">
        <v>3</v>
      </c>
      <c r="F708" s="5" t="s">
        <v>4</v>
      </c>
      <c r="G708" s="7" t="s">
        <v>6</v>
      </c>
      <c r="H708" s="7" t="s">
        <v>5</v>
      </c>
    </row>
    <row r="723" spans="1:8" ht="14.25">
      <c r="D723" s="60"/>
    </row>
    <row r="724" spans="1:8" ht="15.75">
      <c r="A724" s="54"/>
    </row>
    <row r="726" spans="1:8" ht="15.75">
      <c r="A726" s="39"/>
      <c r="B726" s="21" t="s">
        <v>522</v>
      </c>
      <c r="D726" s="13"/>
    </row>
    <row r="727" spans="1:8" ht="15.75">
      <c r="C727" s="48" t="s">
        <v>523</v>
      </c>
    </row>
    <row r="728" spans="1:8" ht="15.75">
      <c r="A728" s="40" t="s">
        <v>33</v>
      </c>
      <c r="B728" s="1" t="s">
        <v>0</v>
      </c>
      <c r="C728" s="5" t="s">
        <v>1</v>
      </c>
      <c r="D728" s="3" t="s">
        <v>2</v>
      </c>
      <c r="E728" s="7" t="s">
        <v>3</v>
      </c>
      <c r="F728" s="5" t="s">
        <v>4</v>
      </c>
      <c r="G728" s="7" t="s">
        <v>6</v>
      </c>
      <c r="H728" s="7" t="s">
        <v>5</v>
      </c>
    </row>
    <row r="740" spans="1:8" ht="15.75">
      <c r="A740" s="33"/>
      <c r="D740" s="21"/>
    </row>
    <row r="741" spans="1:8">
      <c r="A741" s="33"/>
    </row>
    <row r="742" spans="1:8">
      <c r="A742" s="33"/>
    </row>
    <row r="746" spans="1:8" ht="15.75">
      <c r="A746" s="39"/>
      <c r="B746" s="21" t="s">
        <v>527</v>
      </c>
      <c r="D746" s="13"/>
    </row>
    <row r="747" spans="1:8" ht="15.75">
      <c r="C747" s="48" t="s">
        <v>528</v>
      </c>
    </row>
    <row r="748" spans="1:8" ht="15.75">
      <c r="A748" s="40" t="s">
        <v>33</v>
      </c>
      <c r="B748" s="1" t="s">
        <v>0</v>
      </c>
      <c r="C748" s="5" t="s">
        <v>1</v>
      </c>
      <c r="D748" s="3" t="s">
        <v>2</v>
      </c>
      <c r="E748" s="7" t="s">
        <v>3</v>
      </c>
      <c r="F748" s="5" t="s">
        <v>4</v>
      </c>
      <c r="G748" s="7" t="s">
        <v>6</v>
      </c>
      <c r="H748" s="7" t="s">
        <v>5</v>
      </c>
    </row>
    <row r="760" spans="1:8" ht="15">
      <c r="F760" s="61"/>
    </row>
    <row r="761" spans="1:8" ht="15">
      <c r="F761" s="61"/>
    </row>
    <row r="762" spans="1:8" ht="15">
      <c r="F762" s="61"/>
    </row>
    <row r="766" spans="1:8" ht="15.75">
      <c r="A766" s="39"/>
      <c r="B766" s="21" t="s">
        <v>536</v>
      </c>
      <c r="D766" s="13"/>
    </row>
    <row r="767" spans="1:8" ht="15.75">
      <c r="C767" s="48" t="s">
        <v>537</v>
      </c>
    </row>
    <row r="768" spans="1:8" ht="15.75">
      <c r="A768" s="40" t="s">
        <v>33</v>
      </c>
      <c r="B768" s="1" t="s">
        <v>0</v>
      </c>
      <c r="C768" s="5" t="s">
        <v>1</v>
      </c>
      <c r="D768" s="3" t="s">
        <v>2</v>
      </c>
      <c r="E768" s="7" t="s">
        <v>3</v>
      </c>
      <c r="F768" s="5" t="s">
        <v>4</v>
      </c>
      <c r="G768" s="7" t="s">
        <v>6</v>
      </c>
      <c r="H768" s="7" t="s">
        <v>5</v>
      </c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Fairfax County Public Schools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E. Harrington</dc:creator>
  <cp:lastModifiedBy> </cp:lastModifiedBy>
  <cp:lastPrinted>2007-06-12T17:01:57Z</cp:lastPrinted>
  <dcterms:created xsi:type="dcterms:W3CDTF">2007-03-24T21:32:42Z</dcterms:created>
  <dcterms:modified xsi:type="dcterms:W3CDTF">2009-10-12T14:32:07Z</dcterms:modified>
</cp:coreProperties>
</file>