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F835343D-0350-4DFC-A2D1-99EECE7A2710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Fixed Map" sheetId="3" r:id="rId1"/>
    <sheet name="Worksheet for fixing dupl coor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8" i="2" l="1"/>
  <c r="D248" i="2"/>
  <c r="E248" i="2"/>
  <c r="N248" i="2"/>
  <c r="P248" i="2"/>
  <c r="X248" i="2"/>
  <c r="Y248" i="2"/>
  <c r="AB248" i="2"/>
  <c r="AD248" i="2"/>
  <c r="AG248" i="2"/>
  <c r="AI248" i="2"/>
  <c r="A245" i="2"/>
  <c r="D245" i="2"/>
  <c r="E245" i="2"/>
  <c r="N245" i="2"/>
  <c r="P245" i="2"/>
  <c r="X245" i="2"/>
  <c r="Y245" i="2"/>
  <c r="AB245" i="2"/>
  <c r="AD245" i="2"/>
  <c r="AG245" i="2"/>
  <c r="AI245" i="2"/>
  <c r="A214" i="2"/>
  <c r="D214" i="2"/>
  <c r="E214" i="2"/>
  <c r="N214" i="2"/>
  <c r="P214" i="2"/>
  <c r="X214" i="2"/>
  <c r="Y214" i="2"/>
  <c r="AB214" i="2"/>
  <c r="AD214" i="2"/>
  <c r="AG214" i="2"/>
  <c r="AI214" i="2"/>
  <c r="A203" i="2"/>
  <c r="A104" i="2"/>
  <c r="A42" i="2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2" i="2"/>
  <c r="E2" i="2" s="1"/>
  <c r="D3" i="2"/>
  <c r="E3" i="2" s="1"/>
  <c r="D4" i="2"/>
  <c r="E4" i="2" s="1"/>
  <c r="D5" i="2"/>
  <c r="E5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624" i="2"/>
  <c r="E624" i="2" s="1"/>
  <c r="D625" i="2"/>
  <c r="E625" i="2" s="1"/>
  <c r="D626" i="2"/>
  <c r="E626" i="2" s="1"/>
  <c r="D627" i="2"/>
  <c r="E627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6" i="2"/>
  <c r="E246" i="2" s="1"/>
  <c r="D247" i="2"/>
  <c r="E247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24" i="2"/>
  <c r="E24" i="2" s="1"/>
  <c r="D343" i="2"/>
  <c r="E343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628" i="2"/>
  <c r="E628" i="2" s="1"/>
  <c r="D629" i="2"/>
  <c r="E629" i="2" s="1"/>
  <c r="D630" i="2"/>
  <c r="E630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6" i="2"/>
  <c r="E36" i="2" s="1"/>
  <c r="D37" i="2"/>
  <c r="E37" i="2" s="1"/>
  <c r="D38" i="2"/>
  <c r="E38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631" i="2"/>
  <c r="E631" i="2" s="1"/>
  <c r="D632" i="2"/>
  <c r="E632" i="2" s="1"/>
  <c r="D633" i="2"/>
  <c r="E633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39" i="2"/>
  <c r="E39" i="2" s="1"/>
  <c r="D40" i="2"/>
  <c r="E40" i="2" s="1"/>
  <c r="D41" i="2"/>
  <c r="E41" i="2" s="1"/>
  <c r="D42" i="2"/>
  <c r="E42" i="2" s="1"/>
  <c r="D43" i="2"/>
  <c r="E43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44" i="2"/>
  <c r="E44" i="2" s="1"/>
  <c r="D531" i="2"/>
  <c r="E531" i="2" s="1"/>
  <c r="D532" i="2"/>
  <c r="E532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634" i="2"/>
  <c r="E634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A70" i="2"/>
  <c r="A69" i="2"/>
  <c r="A68" i="2"/>
  <c r="A67" i="2"/>
  <c r="A66" i="2"/>
  <c r="A65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634" i="2"/>
  <c r="A589" i="2"/>
  <c r="A588" i="2"/>
  <c r="A587" i="2"/>
  <c r="A586" i="2"/>
  <c r="A585" i="2"/>
  <c r="A584" i="2"/>
  <c r="A64" i="2"/>
  <c r="A63" i="2"/>
  <c r="A62" i="2"/>
  <c r="A61" i="2"/>
  <c r="A60" i="2"/>
  <c r="A59" i="2"/>
  <c r="A58" i="2"/>
  <c r="A57" i="2"/>
  <c r="A56" i="2"/>
  <c r="A55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4" i="2"/>
  <c r="A53" i="2"/>
  <c r="A52" i="2"/>
  <c r="A51" i="2"/>
  <c r="A50" i="2"/>
  <c r="A49" i="2"/>
  <c r="A48" i="2"/>
  <c r="A47" i="2"/>
  <c r="A46" i="2"/>
  <c r="A45" i="2"/>
  <c r="A532" i="2"/>
  <c r="A531" i="2"/>
  <c r="A44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3" i="2"/>
  <c r="A41" i="2"/>
  <c r="A40" i="2"/>
  <c r="A39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633" i="2"/>
  <c r="A632" i="2"/>
  <c r="A631" i="2"/>
  <c r="A402" i="2"/>
  <c r="A401" i="2"/>
  <c r="A400" i="2"/>
  <c r="A399" i="2"/>
  <c r="A398" i="2"/>
  <c r="A397" i="2"/>
  <c r="A396" i="2"/>
  <c r="A395" i="2"/>
  <c r="A394" i="2"/>
  <c r="A393" i="2"/>
  <c r="A38" i="2"/>
  <c r="A37" i="2"/>
  <c r="A36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630" i="2"/>
  <c r="A629" i="2"/>
  <c r="A628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5" i="2"/>
  <c r="A34" i="2"/>
  <c r="A33" i="2"/>
  <c r="A32" i="2"/>
  <c r="A31" i="2"/>
  <c r="A30" i="2"/>
  <c r="A29" i="2"/>
  <c r="A28" i="2"/>
  <c r="A27" i="2"/>
  <c r="A26" i="2"/>
  <c r="A25" i="2"/>
  <c r="A343" i="2"/>
  <c r="A24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3" i="2"/>
  <c r="A22" i="2"/>
  <c r="A21" i="2"/>
  <c r="A20" i="2"/>
  <c r="A19" i="2"/>
  <c r="A18" i="2"/>
  <c r="A17" i="2"/>
  <c r="A16" i="2"/>
  <c r="A15" i="2"/>
  <c r="A14" i="2"/>
  <c r="A13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7" i="2"/>
  <c r="A246" i="2"/>
  <c r="A244" i="2"/>
  <c r="A243" i="2"/>
  <c r="A242" i="2"/>
  <c r="A241" i="2"/>
  <c r="A240" i="2"/>
  <c r="A239" i="2"/>
  <c r="A238" i="2"/>
  <c r="A237" i="2"/>
  <c r="A627" i="2"/>
  <c r="A626" i="2"/>
  <c r="A625" i="2"/>
  <c r="A624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3" i="2"/>
  <c r="A212" i="2"/>
  <c r="A211" i="2"/>
  <c r="A210" i="2"/>
  <c r="A209" i="2"/>
  <c r="A208" i="2"/>
  <c r="A207" i="2"/>
  <c r="A206" i="2"/>
  <c r="A12" i="2"/>
  <c r="A11" i="2"/>
  <c r="A10" i="2"/>
  <c r="A9" i="2"/>
  <c r="A8" i="2"/>
  <c r="A7" i="2"/>
  <c r="A6" i="2"/>
  <c r="A205" i="2"/>
  <c r="A204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5" i="2"/>
  <c r="A4" i="2"/>
  <c r="A3" i="2"/>
  <c r="A2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D376" i="2"/>
  <c r="AD325" i="2"/>
  <c r="AD208" i="2"/>
  <c r="AD468" i="2"/>
  <c r="AD130" i="2"/>
  <c r="AD347" i="2"/>
  <c r="AD23" i="2"/>
  <c r="AD85" i="2"/>
  <c r="AD564" i="2"/>
  <c r="AD203" i="2"/>
  <c r="AD552" i="2"/>
  <c r="AD13" i="2"/>
  <c r="AD328" i="2"/>
  <c r="AD628" i="2"/>
  <c r="AD396" i="2"/>
  <c r="AD329" i="2"/>
  <c r="AD266" i="2"/>
  <c r="AD562" i="2"/>
  <c r="AD259" i="2"/>
  <c r="AD455" i="2"/>
  <c r="AD556" i="2"/>
  <c r="AD531" i="2"/>
  <c r="AD70" i="2"/>
  <c r="AD157" i="2"/>
  <c r="AD204" i="2"/>
  <c r="AD332" i="2"/>
  <c r="AD544" i="2"/>
  <c r="AD567" i="2"/>
  <c r="AD135" i="2"/>
  <c r="AD205" i="2"/>
  <c r="AD416" i="2"/>
  <c r="AD504" i="2"/>
  <c r="AD507" i="2"/>
  <c r="AD75" i="2"/>
  <c r="AD536" i="2"/>
  <c r="AD598" i="2"/>
  <c r="AD150" i="2"/>
  <c r="AD151" i="2"/>
  <c r="AD213" i="2"/>
  <c r="AD334" i="2"/>
  <c r="AD373" i="2"/>
  <c r="AD326" i="2"/>
  <c r="AD72" i="2"/>
  <c r="AD435" i="2"/>
  <c r="AD482" i="2"/>
  <c r="AD515" i="2"/>
  <c r="AD609" i="2"/>
  <c r="AD163" i="2"/>
  <c r="AD324" i="2"/>
  <c r="AD327" i="2"/>
  <c r="AD509" i="2"/>
  <c r="AD183" i="2"/>
  <c r="AD129" i="2"/>
  <c r="AD37" i="2"/>
  <c r="AD105" i="2"/>
  <c r="AD162" i="2"/>
  <c r="AD446" i="2"/>
  <c r="AD174" i="2"/>
  <c r="AD479" i="2"/>
  <c r="AD331" i="2"/>
  <c r="AD533" i="2"/>
  <c r="AD94" i="2"/>
  <c r="AD207" i="2"/>
  <c r="AD368" i="2"/>
  <c r="AD2" i="2"/>
  <c r="AD164" i="2"/>
  <c r="AD322" i="2"/>
  <c r="AD169" i="2"/>
  <c r="AD175" i="2"/>
  <c r="AD477" i="2"/>
  <c r="AD356" i="2"/>
  <c r="AD271" i="2"/>
  <c r="AD274" i="2"/>
  <c r="AD608" i="2"/>
  <c r="AD393" i="2"/>
  <c r="AD9" i="2"/>
  <c r="AD20" i="2"/>
  <c r="AD512" i="2"/>
  <c r="AD367" i="2"/>
  <c r="AD73" i="2"/>
  <c r="AD180" i="2"/>
  <c r="AD182" i="2"/>
  <c r="AD155" i="2"/>
  <c r="AD387" i="2"/>
  <c r="AD5" i="2"/>
  <c r="AD67" i="2"/>
  <c r="AD313" i="2"/>
  <c r="AD315" i="2"/>
  <c r="AD629" i="2"/>
  <c r="AD383" i="2"/>
  <c r="AD575" i="2"/>
  <c r="AD264" i="2"/>
  <c r="AD291" i="2"/>
  <c r="AD437" i="2"/>
  <c r="AD613" i="2"/>
  <c r="AD631" i="2"/>
  <c r="AD561" i="2"/>
  <c r="AD471" i="2"/>
  <c r="AD370" i="2"/>
  <c r="AD406" i="2"/>
  <c r="AD472" i="2"/>
  <c r="AD6" i="2"/>
  <c r="AD386" i="2"/>
  <c r="AD354" i="2"/>
  <c r="AD53" i="2"/>
  <c r="AD200" i="2"/>
  <c r="AD402" i="2"/>
  <c r="AD181" i="2"/>
  <c r="AD457" i="2"/>
  <c r="AD98" i="2"/>
  <c r="AD110" i="2"/>
  <c r="AD284" i="2"/>
  <c r="AD473" i="2"/>
  <c r="AD508" i="2"/>
  <c r="AD25" i="2"/>
  <c r="AD42" i="2"/>
  <c r="AD312" i="2"/>
  <c r="AD63" i="2"/>
  <c r="AD74" i="2"/>
  <c r="AD117" i="2"/>
  <c r="AD121" i="2"/>
  <c r="AD122" i="2"/>
  <c r="AD407" i="2"/>
  <c r="AD428" i="2"/>
  <c r="AD459" i="2"/>
  <c r="AD486" i="2"/>
  <c r="AD500" i="2"/>
  <c r="AD516" i="2"/>
  <c r="AD543" i="2"/>
  <c r="AD571" i="2"/>
  <c r="AD573" i="2"/>
  <c r="AD154" i="2"/>
  <c r="AD166" i="2"/>
  <c r="AD173" i="2"/>
  <c r="AD185" i="2"/>
  <c r="AD188" i="2"/>
  <c r="AD193" i="2"/>
  <c r="AD194" i="2"/>
  <c r="AD202" i="2"/>
  <c r="AD230" i="2"/>
  <c r="AD232" i="2"/>
  <c r="AD243" i="2"/>
  <c r="AD246" i="2"/>
  <c r="AD247" i="2"/>
  <c r="AD250" i="2"/>
  <c r="AD299" i="2"/>
  <c r="AD374" i="2"/>
  <c r="AD378" i="2"/>
  <c r="AD436" i="2"/>
  <c r="AD474" i="2"/>
  <c r="AD476" i="2"/>
  <c r="AD488" i="2"/>
  <c r="AD505" i="2"/>
  <c r="AD524" i="2"/>
  <c r="AD548" i="2"/>
  <c r="AD603" i="2"/>
  <c r="AD167" i="2"/>
  <c r="AD186" i="2"/>
  <c r="AD522" i="2"/>
  <c r="AD588" i="2"/>
  <c r="AD269" i="2"/>
  <c r="AD281" i="2"/>
  <c r="AD586" i="2"/>
  <c r="AD461" i="2"/>
  <c r="AD68" i="2"/>
  <c r="AD487" i="2"/>
  <c r="AD574" i="2"/>
  <c r="AD460" i="2"/>
  <c r="AD131" i="2"/>
  <c r="AD119" i="2"/>
  <c r="AD109" i="2"/>
  <c r="AD145" i="2"/>
  <c r="AD492" i="2"/>
  <c r="AD118" i="2"/>
  <c r="AD123" i="2"/>
  <c r="AD234" i="2"/>
  <c r="AD298" i="2"/>
  <c r="AD336" i="2"/>
  <c r="AD615" i="2"/>
  <c r="AD523" i="2"/>
  <c r="AD605" i="2"/>
  <c r="AD222" i="2"/>
  <c r="AD587" i="2"/>
  <c r="AD610" i="2"/>
  <c r="AD382" i="2"/>
  <c r="AD568" i="2"/>
  <c r="AD170" i="2"/>
  <c r="AD226" i="2"/>
  <c r="AD242" i="2"/>
  <c r="AD217" i="2"/>
  <c r="AD443" i="2"/>
  <c r="AD519" i="2"/>
  <c r="AD521" i="2"/>
  <c r="AD388" i="2"/>
  <c r="AD56" i="2"/>
  <c r="AD338" i="2"/>
  <c r="AD195" i="2"/>
  <c r="AD235" i="2"/>
  <c r="AD236" i="2"/>
  <c r="AD249" i="2"/>
  <c r="AD335" i="2"/>
  <c r="AD616" i="2"/>
  <c r="AD116" i="2"/>
  <c r="AD290" i="2"/>
  <c r="AD596" i="2"/>
  <c r="AD132" i="2"/>
  <c r="AD480" i="2"/>
  <c r="AD389" i="2"/>
  <c r="AD392" i="2"/>
  <c r="AD61" i="2"/>
  <c r="AD268" i="2"/>
  <c r="AD283" i="2"/>
  <c r="AD585" i="2"/>
  <c r="AD62" i="2"/>
  <c r="AD360" i="2"/>
  <c r="AD369" i="2"/>
  <c r="AD384" i="2"/>
  <c r="AD397" i="2"/>
  <c r="AD8" i="2"/>
  <c r="AD168" i="2"/>
  <c r="AD39" i="2"/>
  <c r="AD40" i="2"/>
  <c r="AD293" i="2"/>
  <c r="AD295" i="2"/>
  <c r="AD36" i="2"/>
  <c r="AD64" i="2"/>
  <c r="AD187" i="2"/>
  <c r="AD303" i="2"/>
  <c r="AD48" i="2"/>
  <c r="AD57" i="2"/>
  <c r="AD58" i="2"/>
  <c r="AD124" i="2"/>
  <c r="AD156" i="2"/>
  <c r="AD233" i="2"/>
  <c r="AD532" i="2"/>
  <c r="AD305" i="2"/>
  <c r="AD221" i="2"/>
  <c r="AD520" i="2"/>
  <c r="AD177" i="2"/>
  <c r="AD362" i="2"/>
  <c r="AD55" i="2"/>
  <c r="AD92" i="2"/>
  <c r="AD267" i="2"/>
  <c r="AD7" i="2"/>
  <c r="AD270" i="2"/>
  <c r="AD95" i="2"/>
  <c r="AD176" i="2"/>
  <c r="AD224" i="2"/>
  <c r="AD318" i="2"/>
  <c r="AD361" i="2"/>
  <c r="AD601" i="2"/>
  <c r="AD153" i="2"/>
  <c r="AD45" i="2"/>
  <c r="AD49" i="2"/>
  <c r="AD538" i="2"/>
  <c r="AD604" i="2"/>
  <c r="AD481" i="2"/>
  <c r="AD38" i="2"/>
  <c r="AD464" i="2"/>
  <c r="AD350" i="2"/>
  <c r="AD44" i="2"/>
  <c r="AD50" i="2"/>
  <c r="AD623" i="2"/>
  <c r="AD581" i="2"/>
  <c r="AD340" i="2"/>
  <c r="AD12" i="2"/>
  <c r="AD86" i="2"/>
  <c r="AD99" i="2"/>
  <c r="AD108" i="2"/>
  <c r="AD282" i="2"/>
  <c r="AD309" i="2"/>
  <c r="AD357" i="2"/>
  <c r="AD395" i="2"/>
  <c r="AD415" i="2"/>
  <c r="AD546" i="2"/>
  <c r="AD580" i="2"/>
  <c r="AD589" i="2"/>
  <c r="AD310" i="2"/>
  <c r="AD311" i="2"/>
  <c r="AD602" i="2"/>
  <c r="AD582" i="2"/>
  <c r="AD433" i="2"/>
  <c r="AD614" i="2"/>
  <c r="AD159" i="2"/>
  <c r="AD225" i="2"/>
  <c r="AD300" i="2"/>
  <c r="AD600" i="2"/>
  <c r="AD33" i="2"/>
  <c r="AD34" i="2"/>
  <c r="AD18" i="2"/>
  <c r="AD54" i="2"/>
  <c r="AD466" i="2"/>
  <c r="AD223" i="2"/>
  <c r="AD583" i="2"/>
  <c r="AD463" i="2"/>
  <c r="AD399" i="2"/>
  <c r="AD621" i="2"/>
  <c r="AD485" i="2"/>
  <c r="AD342" i="2"/>
  <c r="AD35" i="2"/>
  <c r="AD52" i="2"/>
  <c r="AD59" i="2"/>
  <c r="AD81" i="2"/>
  <c r="AD489" i="2"/>
  <c r="AD490" i="2"/>
  <c r="AD84" i="2"/>
  <c r="AD112" i="2"/>
  <c r="AD113" i="2"/>
  <c r="AD115" i="2"/>
  <c r="AD139" i="2"/>
  <c r="AD171" i="2"/>
  <c r="AD172" i="2"/>
  <c r="AD179" i="2"/>
  <c r="AD209" i="2"/>
  <c r="AD210" i="2"/>
  <c r="AD275" i="2"/>
  <c r="AD294" i="2"/>
  <c r="AD301" i="2"/>
  <c r="AD323" i="2"/>
  <c r="AD494" i="2"/>
  <c r="AD545" i="2"/>
  <c r="AD553" i="2"/>
  <c r="AD559" i="2"/>
  <c r="AD569" i="2"/>
  <c r="AD599" i="2"/>
  <c r="AD611" i="2"/>
  <c r="AD345" i="2"/>
  <c r="AD403" i="2"/>
  <c r="AD19" i="2"/>
  <c r="AD462" i="2"/>
  <c r="AD465" i="2"/>
  <c r="AD107" i="2"/>
  <c r="AD579" i="2"/>
  <c r="AD590" i="2"/>
  <c r="AD263" i="2"/>
  <c r="AD241" i="2"/>
  <c r="AD306" i="2"/>
  <c r="AD447" i="2"/>
  <c r="AD448" i="2"/>
  <c r="AD90" i="2"/>
  <c r="AD394" i="2"/>
  <c r="AD253" i="2"/>
  <c r="AD60" i="2"/>
  <c r="AD106" i="2"/>
  <c r="AD160" i="2"/>
  <c r="AD320" i="2"/>
  <c r="AD364" i="2"/>
  <c r="AD429" i="2"/>
  <c r="AD430" i="2"/>
  <c r="AD432" i="2"/>
  <c r="AD343" i="2"/>
  <c r="AD381" i="2"/>
  <c r="AD527" i="2"/>
  <c r="AD372" i="2"/>
  <c r="AD501" i="2"/>
  <c r="AD526" i="2"/>
  <c r="AD506" i="2"/>
  <c r="AD280" i="2"/>
  <c r="AD385" i="2"/>
  <c r="AD178" i="2"/>
  <c r="AD419" i="2"/>
  <c r="AD14" i="2"/>
  <c r="AD199" i="2"/>
  <c r="AD273" i="2"/>
  <c r="AD420" i="2"/>
  <c r="AD439" i="2"/>
  <c r="AD484" i="2"/>
  <c r="AD514" i="2"/>
  <c r="AD540" i="2"/>
  <c r="AD594" i="2"/>
  <c r="AD191" i="2"/>
  <c r="AD296" i="2"/>
  <c r="AD79" i="2"/>
  <c r="AD89" i="2"/>
  <c r="AD161" i="2"/>
  <c r="AD189" i="2"/>
  <c r="AD252" i="2"/>
  <c r="AD262" i="2"/>
  <c r="AD277" i="2"/>
  <c r="AD297" i="2"/>
  <c r="AD317" i="2"/>
  <c r="AD321" i="2"/>
  <c r="AD390" i="2"/>
  <c r="AD427" i="2"/>
  <c r="AD470" i="2"/>
  <c r="AD537" i="2"/>
  <c r="AD560" i="2"/>
  <c r="AD617" i="2"/>
  <c r="AD304" i="2"/>
  <c r="AD10" i="2"/>
  <c r="AD363" i="2"/>
  <c r="AD577" i="2"/>
  <c r="AD158" i="2"/>
  <c r="AD377" i="2"/>
  <c r="AD619" i="2"/>
  <c r="AD348" i="2"/>
  <c r="AD400" i="2"/>
  <c r="AD440" i="2"/>
  <c r="AD475" i="2"/>
  <c r="AD17" i="2"/>
  <c r="AD51" i="2"/>
  <c r="AD88" i="2"/>
  <c r="AD80" i="2"/>
  <c r="AD184" i="2"/>
  <c r="AD192" i="2"/>
  <c r="AD228" i="2"/>
  <c r="AD337" i="2"/>
  <c r="AD413" i="2"/>
  <c r="AD525" i="2"/>
  <c r="AD339" i="2"/>
  <c r="AD279" i="2"/>
  <c r="AD634" i="2"/>
  <c r="AD96" i="2"/>
  <c r="AD257" i="2"/>
  <c r="AD434" i="2"/>
  <c r="AD206" i="2"/>
  <c r="AD97" i="2"/>
  <c r="AD276" i="2"/>
  <c r="AD467" i="2"/>
  <c r="AD136" i="2"/>
  <c r="AD215" i="2"/>
  <c r="AD398" i="2"/>
  <c r="AD633" i="2"/>
  <c r="AD87" i="2"/>
  <c r="AD330" i="2"/>
  <c r="AD359" i="2"/>
  <c r="AD404" i="2"/>
  <c r="AD454" i="2"/>
  <c r="AD483" i="2"/>
  <c r="AD496" i="2"/>
  <c r="AD518" i="2"/>
  <c r="AD541" i="2"/>
  <c r="AD547" i="2"/>
  <c r="AD551" i="2"/>
  <c r="AD606" i="2"/>
  <c r="AD620" i="2"/>
  <c r="AD15" i="2"/>
  <c r="AD549" i="2"/>
  <c r="AD93" i="2"/>
  <c r="AD286" i="2"/>
  <c r="AD344" i="2"/>
  <c r="AD539" i="2"/>
  <c r="AD421" i="2"/>
  <c r="AD216" i="2"/>
  <c r="AD358" i="2"/>
  <c r="AD319" i="2"/>
  <c r="AD341" i="2"/>
  <c r="AD355" i="2"/>
  <c r="AD371" i="2"/>
  <c r="AD431" i="2"/>
  <c r="AD469" i="2"/>
  <c r="AD493" i="2"/>
  <c r="AD495" i="2"/>
  <c r="AD497" i="2"/>
  <c r="AD558" i="2"/>
  <c r="AD570" i="2"/>
  <c r="AD593" i="2"/>
  <c r="AD449" i="2"/>
  <c r="AD255" i="2"/>
  <c r="AD292" i="2"/>
  <c r="AD595" i="2"/>
  <c r="AD597" i="2"/>
  <c r="AD16" i="2"/>
  <c r="AD238" i="2"/>
  <c r="AD239" i="2"/>
  <c r="AD422" i="2"/>
  <c r="AD607" i="2"/>
  <c r="AD278" i="2"/>
  <c r="AD612" i="2"/>
  <c r="AD128" i="2"/>
  <c r="AD365" i="2"/>
  <c r="AD287" i="2"/>
  <c r="AD445" i="2"/>
  <c r="AD423" i="2"/>
  <c r="AD78" i="2"/>
  <c r="AD511" i="2"/>
  <c r="AD578" i="2"/>
  <c r="AD576" i="2"/>
  <c r="AD351" i="2"/>
  <c r="AD418" i="2"/>
  <c r="AD498" i="2"/>
  <c r="AD82" i="2"/>
  <c r="AD91" i="2"/>
  <c r="AD143" i="2"/>
  <c r="AD152" i="2"/>
  <c r="AD227" i="2"/>
  <c r="AD237" i="2"/>
  <c r="AD240" i="2"/>
  <c r="AD391" i="2"/>
  <c r="AD401" i="2"/>
  <c r="AD624" i="2"/>
  <c r="AD625" i="2"/>
  <c r="AD289" i="2"/>
  <c r="AD626" i="2"/>
  <c r="AD21" i="2"/>
  <c r="AD22" i="2"/>
  <c r="AD41" i="2"/>
  <c r="AD69" i="2"/>
  <c r="AD627" i="2"/>
  <c r="AD260" i="2"/>
  <c r="AD261" i="2"/>
  <c r="AD272" i="2"/>
  <c r="AD349" i="2"/>
  <c r="AD405" i="2"/>
  <c r="AD412" i="2"/>
  <c r="AD414" i="2"/>
  <c r="AD425" i="2"/>
  <c r="AD426" i="2"/>
  <c r="AD438" i="2"/>
  <c r="AD442" i="2"/>
  <c r="AD528" i="2"/>
  <c r="AD542" i="2"/>
  <c r="AD622" i="2"/>
  <c r="AD441" i="2"/>
  <c r="AD24" i="2"/>
  <c r="AD29" i="2"/>
  <c r="AD444" i="2"/>
  <c r="AD451" i="2"/>
  <c r="AD30" i="2"/>
  <c r="AD77" i="2"/>
  <c r="AD353" i="2"/>
  <c r="AD198" i="2"/>
  <c r="AD503" i="2"/>
  <c r="AD71" i="2"/>
  <c r="AD411" i="2"/>
  <c r="AD142" i="2"/>
  <c r="AD144" i="2"/>
  <c r="AD104" i="2"/>
  <c r="AD4" i="2"/>
  <c r="AD46" i="2"/>
  <c r="AD66" i="2"/>
  <c r="AD251" i="2"/>
  <c r="AD254" i="2"/>
  <c r="AD258" i="2"/>
  <c r="AD28" i="2"/>
  <c r="AD101" i="2"/>
  <c r="AD134" i="2"/>
  <c r="AD138" i="2"/>
  <c r="AD141" i="2"/>
  <c r="AD147" i="2"/>
  <c r="AD149" i="2"/>
  <c r="AD346" i="2"/>
  <c r="AD352" i="2"/>
  <c r="AD632" i="2"/>
  <c r="AD410" i="2"/>
  <c r="AD456" i="2"/>
  <c r="AD502" i="2"/>
  <c r="AD510" i="2"/>
  <c r="AD517" i="2"/>
  <c r="AD529" i="2"/>
  <c r="AD530" i="2"/>
  <c r="AD557" i="2"/>
  <c r="AD592" i="2"/>
  <c r="AD618" i="2"/>
  <c r="AD102" i="2"/>
  <c r="AD196" i="2"/>
  <c r="AD211" i="2"/>
  <c r="AD197" i="2"/>
  <c r="AD285" i="2"/>
  <c r="AD288" i="2"/>
  <c r="AD302" i="2"/>
  <c r="AD499" i="2"/>
  <c r="AD591" i="2"/>
  <c r="AD47" i="2"/>
  <c r="AD111" i="2"/>
  <c r="AD125" i="2"/>
  <c r="AD126" i="2"/>
  <c r="AD190" i="2"/>
  <c r="AD11" i="2"/>
  <c r="AD83" i="2"/>
  <c r="AD554" i="2"/>
  <c r="AD127" i="2"/>
  <c r="AD137" i="2"/>
  <c r="AD148" i="2"/>
  <c r="AD43" i="2"/>
  <c r="AD265" i="2"/>
  <c r="AD212" i="2"/>
  <c r="AD534" i="2"/>
  <c r="AD535" i="2"/>
  <c r="AD31" i="2"/>
  <c r="AD408" i="2"/>
  <c r="AD452" i="2"/>
  <c r="AD584" i="2"/>
  <c r="AD65" i="2"/>
  <c r="AD146" i="2"/>
  <c r="AD308" i="2"/>
  <c r="AD379" i="2"/>
  <c r="AD450" i="2"/>
  <c r="AD458" i="2"/>
  <c r="AD478" i="2"/>
  <c r="AD380" i="2"/>
  <c r="AD375" i="2"/>
  <c r="AD417" i="2"/>
  <c r="AD32" i="2"/>
  <c r="AD409" i="2"/>
  <c r="AD572" i="2"/>
  <c r="AD165" i="2"/>
  <c r="AD563" i="2"/>
  <c r="AD100" i="2"/>
  <c r="AD120" i="2"/>
  <c r="AD219" i="2"/>
  <c r="AD220" i="2"/>
  <c r="AD229" i="2"/>
  <c r="AD231" i="2"/>
  <c r="AD244" i="2"/>
  <c r="AD491" i="2"/>
  <c r="AD550" i="2"/>
  <c r="AD201" i="2"/>
  <c r="AD307" i="2"/>
  <c r="AD218" i="2"/>
  <c r="AD256" i="2"/>
  <c r="AD366" i="2"/>
  <c r="AD424" i="2"/>
  <c r="AD555" i="2"/>
  <c r="AD133" i="2"/>
  <c r="AD630" i="2"/>
  <c r="AD314" i="2"/>
  <c r="AD316" i="2"/>
  <c r="AD114" i="2"/>
  <c r="AD27" i="2"/>
  <c r="AD140" i="2"/>
  <c r="AD565" i="2"/>
  <c r="AD76" i="2"/>
  <c r="AD453" i="2"/>
  <c r="AD103" i="2"/>
  <c r="AD333" i="2"/>
  <c r="AD566" i="2"/>
  <c r="AD513" i="2"/>
  <c r="AD26" i="2"/>
  <c r="Y2" i="2"/>
  <c r="AB2" i="2" s="1"/>
  <c r="AG2" i="2" s="1"/>
  <c r="AI2" i="2" s="1"/>
  <c r="N26" i="2"/>
  <c r="P26" i="2"/>
  <c r="P31" i="2"/>
  <c r="P32" i="2"/>
  <c r="P343" i="2"/>
  <c r="P35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1" i="2"/>
  <c r="P53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9" i="2"/>
  <c r="P70" i="2"/>
  <c r="P67" i="2"/>
  <c r="P68" i="2"/>
  <c r="P71" i="2"/>
  <c r="P72" i="2"/>
  <c r="P73" i="2"/>
  <c r="P74" i="2"/>
  <c r="P75" i="2"/>
  <c r="P76" i="2"/>
  <c r="P77" i="2"/>
  <c r="P78" i="2"/>
  <c r="P86" i="2"/>
  <c r="P85" i="2"/>
  <c r="P87" i="2"/>
  <c r="P88" i="2"/>
  <c r="P79" i="2"/>
  <c r="P80" i="2"/>
  <c r="P81" i="2"/>
  <c r="P82" i="2"/>
  <c r="P83" i="2"/>
  <c r="P84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3" i="2"/>
  <c r="P134" i="2"/>
  <c r="P130" i="2"/>
  <c r="P131" i="2"/>
  <c r="P132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60" i="2"/>
  <c r="P159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8" i="2"/>
  <c r="P179" i="2"/>
  <c r="P176" i="2"/>
  <c r="P177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4" i="2"/>
  <c r="P203" i="2"/>
  <c r="P205" i="2"/>
  <c r="P206" i="2"/>
  <c r="P207" i="2"/>
  <c r="P208" i="2"/>
  <c r="P209" i="2"/>
  <c r="P210" i="2"/>
  <c r="P211" i="2"/>
  <c r="P212" i="2"/>
  <c r="P213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37" i="2"/>
  <c r="P238" i="2"/>
  <c r="P239" i="2"/>
  <c r="P240" i="2"/>
  <c r="P624" i="2"/>
  <c r="P625" i="2"/>
  <c r="P626" i="2"/>
  <c r="P627" i="2"/>
  <c r="P229" i="2"/>
  <c r="P230" i="2"/>
  <c r="P231" i="2"/>
  <c r="P232" i="2"/>
  <c r="P233" i="2"/>
  <c r="P234" i="2"/>
  <c r="P235" i="2"/>
  <c r="P236" i="2"/>
  <c r="P241" i="2"/>
  <c r="P242" i="2"/>
  <c r="P243" i="2"/>
  <c r="P244" i="2"/>
  <c r="P246" i="2"/>
  <c r="P247" i="2"/>
  <c r="P249" i="2"/>
  <c r="P250" i="2"/>
  <c r="P251" i="2"/>
  <c r="P255" i="2"/>
  <c r="P252" i="2"/>
  <c r="P253" i="2"/>
  <c r="P254" i="2"/>
  <c r="P256" i="2"/>
  <c r="P257" i="2"/>
  <c r="P258" i="2"/>
  <c r="P259" i="2"/>
  <c r="P260" i="2"/>
  <c r="P261" i="2"/>
  <c r="P262" i="2"/>
  <c r="P263" i="2"/>
  <c r="P266" i="2"/>
  <c r="P267" i="2"/>
  <c r="P264" i="2"/>
  <c r="P265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7" i="2"/>
  <c r="P296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4" i="2"/>
  <c r="P348" i="2"/>
  <c r="P349" i="2"/>
  <c r="P345" i="2"/>
  <c r="P346" i="2"/>
  <c r="P347" i="2"/>
  <c r="P350" i="2"/>
  <c r="P351" i="2"/>
  <c r="P353" i="2"/>
  <c r="P354" i="2"/>
  <c r="P352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628" i="2"/>
  <c r="P629" i="2"/>
  <c r="P630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6" i="2"/>
  <c r="P395" i="2"/>
  <c r="P400" i="2"/>
  <c r="P401" i="2"/>
  <c r="P397" i="2"/>
  <c r="P398" i="2"/>
  <c r="P399" i="2"/>
  <c r="P402" i="2"/>
  <c r="P403" i="2"/>
  <c r="P404" i="2"/>
  <c r="P405" i="2"/>
  <c r="P406" i="2"/>
  <c r="P407" i="2"/>
  <c r="P408" i="2"/>
  <c r="P409" i="2"/>
  <c r="P631" i="2"/>
  <c r="P632" i="2"/>
  <c r="P633" i="2"/>
  <c r="P410" i="2"/>
  <c r="P411" i="2"/>
  <c r="P412" i="2"/>
  <c r="P413" i="2"/>
  <c r="P414" i="2"/>
  <c r="P415" i="2"/>
  <c r="P417" i="2"/>
  <c r="P416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9" i="2"/>
  <c r="P446" i="2"/>
  <c r="P447" i="2"/>
  <c r="P448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9" i="2"/>
  <c r="P480" i="2"/>
  <c r="P476" i="2"/>
  <c r="P477" i="2"/>
  <c r="P478" i="2"/>
  <c r="P481" i="2"/>
  <c r="P482" i="2"/>
  <c r="P483" i="2"/>
  <c r="P484" i="2"/>
  <c r="P485" i="2"/>
  <c r="P486" i="2"/>
  <c r="P491" i="2"/>
  <c r="P492" i="2"/>
  <c r="P487" i="2"/>
  <c r="P488" i="2"/>
  <c r="P489" i="2"/>
  <c r="P490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9" i="2"/>
  <c r="P520" i="2"/>
  <c r="P521" i="2"/>
  <c r="P522" i="2"/>
  <c r="P523" i="2"/>
  <c r="P518" i="2"/>
  <c r="P524" i="2"/>
  <c r="P525" i="2"/>
  <c r="P526" i="2"/>
  <c r="P527" i="2"/>
  <c r="P528" i="2"/>
  <c r="P529" i="2"/>
  <c r="P530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3" i="2"/>
  <c r="P554" i="2"/>
  <c r="P550" i="2"/>
  <c r="P551" i="2"/>
  <c r="P552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8" i="2"/>
  <c r="P585" i="2"/>
  <c r="P586" i="2"/>
  <c r="P587" i="2"/>
  <c r="P589" i="2"/>
  <c r="P591" i="2"/>
  <c r="P592" i="2"/>
  <c r="P593" i="2"/>
  <c r="P594" i="2"/>
  <c r="P590" i="2"/>
  <c r="P63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7" i="2"/>
  <c r="N28" i="2"/>
  <c r="N29" i="2"/>
  <c r="N30" i="2"/>
  <c r="N31" i="2"/>
  <c r="N32" i="2"/>
  <c r="N343" i="2"/>
  <c r="N35" i="2"/>
  <c r="N33" i="2"/>
  <c r="N34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1" i="2"/>
  <c r="N53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9" i="2"/>
  <c r="N70" i="2"/>
  <c r="N67" i="2"/>
  <c r="N68" i="2"/>
  <c r="N71" i="2"/>
  <c r="N72" i="2"/>
  <c r="N73" i="2"/>
  <c r="N74" i="2"/>
  <c r="N75" i="2"/>
  <c r="N76" i="2"/>
  <c r="N77" i="2"/>
  <c r="N78" i="2"/>
  <c r="N86" i="2"/>
  <c r="N85" i="2"/>
  <c r="N87" i="2"/>
  <c r="N88" i="2"/>
  <c r="N79" i="2"/>
  <c r="N80" i="2"/>
  <c r="N81" i="2"/>
  <c r="N82" i="2"/>
  <c r="N83" i="2"/>
  <c r="N84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3" i="2"/>
  <c r="N134" i="2"/>
  <c r="N130" i="2"/>
  <c r="N131" i="2"/>
  <c r="N132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60" i="2"/>
  <c r="N159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8" i="2"/>
  <c r="N179" i="2"/>
  <c r="N176" i="2"/>
  <c r="N177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4" i="2"/>
  <c r="N203" i="2"/>
  <c r="N205" i="2"/>
  <c r="N206" i="2"/>
  <c r="N207" i="2"/>
  <c r="N208" i="2"/>
  <c r="N209" i="2"/>
  <c r="N210" i="2"/>
  <c r="N211" i="2"/>
  <c r="N212" i="2"/>
  <c r="N213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37" i="2"/>
  <c r="N238" i="2"/>
  <c r="N239" i="2"/>
  <c r="N240" i="2"/>
  <c r="N624" i="2"/>
  <c r="N625" i="2"/>
  <c r="N626" i="2"/>
  <c r="N627" i="2"/>
  <c r="N229" i="2"/>
  <c r="N230" i="2"/>
  <c r="N231" i="2"/>
  <c r="N232" i="2"/>
  <c r="N233" i="2"/>
  <c r="N234" i="2"/>
  <c r="N235" i="2"/>
  <c r="N236" i="2"/>
  <c r="N241" i="2"/>
  <c r="N242" i="2"/>
  <c r="N243" i="2"/>
  <c r="N244" i="2"/>
  <c r="N246" i="2"/>
  <c r="N247" i="2"/>
  <c r="N249" i="2"/>
  <c r="N250" i="2"/>
  <c r="N251" i="2"/>
  <c r="N255" i="2"/>
  <c r="N252" i="2"/>
  <c r="N253" i="2"/>
  <c r="N254" i="2"/>
  <c r="N256" i="2"/>
  <c r="N257" i="2"/>
  <c r="N258" i="2"/>
  <c r="N259" i="2"/>
  <c r="N260" i="2"/>
  <c r="N261" i="2"/>
  <c r="N262" i="2"/>
  <c r="N263" i="2"/>
  <c r="N266" i="2"/>
  <c r="N267" i="2"/>
  <c r="N264" i="2"/>
  <c r="N265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7" i="2"/>
  <c r="N296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4" i="2"/>
  <c r="N348" i="2"/>
  <c r="N349" i="2"/>
  <c r="N345" i="2"/>
  <c r="N346" i="2"/>
  <c r="N347" i="2"/>
  <c r="N350" i="2"/>
  <c r="N351" i="2"/>
  <c r="N353" i="2"/>
  <c r="N354" i="2"/>
  <c r="N352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628" i="2"/>
  <c r="N629" i="2"/>
  <c r="N630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6" i="2"/>
  <c r="N395" i="2"/>
  <c r="N400" i="2"/>
  <c r="N401" i="2"/>
  <c r="N397" i="2"/>
  <c r="N398" i="2"/>
  <c r="N399" i="2"/>
  <c r="N402" i="2"/>
  <c r="N403" i="2"/>
  <c r="N404" i="2"/>
  <c r="N405" i="2"/>
  <c r="N406" i="2"/>
  <c r="N407" i="2"/>
  <c r="N408" i="2"/>
  <c r="N409" i="2"/>
  <c r="N631" i="2"/>
  <c r="N632" i="2"/>
  <c r="N633" i="2"/>
  <c r="N410" i="2"/>
  <c r="N411" i="2"/>
  <c r="N412" i="2"/>
  <c r="N413" i="2"/>
  <c r="N414" i="2"/>
  <c r="N415" i="2"/>
  <c r="N417" i="2"/>
  <c r="N416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9" i="2"/>
  <c r="N446" i="2"/>
  <c r="N447" i="2"/>
  <c r="N448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9" i="2"/>
  <c r="N480" i="2"/>
  <c r="N476" i="2"/>
  <c r="N477" i="2"/>
  <c r="N478" i="2"/>
  <c r="N481" i="2"/>
  <c r="N482" i="2"/>
  <c r="N483" i="2"/>
  <c r="N484" i="2"/>
  <c r="N485" i="2"/>
  <c r="N486" i="2"/>
  <c r="N491" i="2"/>
  <c r="N492" i="2"/>
  <c r="N487" i="2"/>
  <c r="N488" i="2"/>
  <c r="N489" i="2"/>
  <c r="N490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9" i="2"/>
  <c r="N520" i="2"/>
  <c r="N521" i="2"/>
  <c r="N522" i="2"/>
  <c r="N523" i="2"/>
  <c r="N518" i="2"/>
  <c r="N524" i="2"/>
  <c r="N525" i="2"/>
  <c r="N526" i="2"/>
  <c r="N527" i="2"/>
  <c r="N528" i="2"/>
  <c r="N529" i="2"/>
  <c r="N530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3" i="2"/>
  <c r="N554" i="2"/>
  <c r="N550" i="2"/>
  <c r="N551" i="2"/>
  <c r="N552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8" i="2"/>
  <c r="N585" i="2"/>
  <c r="N586" i="2"/>
  <c r="N587" i="2"/>
  <c r="N589" i="2"/>
  <c r="N591" i="2"/>
  <c r="N592" i="2"/>
  <c r="N593" i="2"/>
  <c r="N594" i="2"/>
  <c r="N590" i="2"/>
  <c r="N63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A71" i="2" l="1"/>
  <c r="Y133" i="2"/>
  <c r="AB133" i="2" s="1"/>
  <c r="AG133" i="2" s="1"/>
  <c r="AI133" i="2" s="1"/>
  <c r="Z133" i="2"/>
  <c r="Y630" i="2"/>
  <c r="AB630" i="2" s="1"/>
  <c r="AG630" i="2" s="1"/>
  <c r="AI630" i="2" s="1"/>
  <c r="Z630" i="2"/>
  <c r="Y314" i="2"/>
  <c r="AB314" i="2" s="1"/>
  <c r="AG314" i="2" s="1"/>
  <c r="AI314" i="2" s="1"/>
  <c r="Z314" i="2"/>
  <c r="Y316" i="2"/>
  <c r="AB316" i="2" s="1"/>
  <c r="AG316" i="2" s="1"/>
  <c r="AI316" i="2" s="1"/>
  <c r="Z316" i="2"/>
  <c r="Y114" i="2"/>
  <c r="AB114" i="2" s="1"/>
  <c r="AG114" i="2" s="1"/>
  <c r="AI114" i="2" s="1"/>
  <c r="Z114" i="2"/>
  <c r="Y27" i="2"/>
  <c r="AB27" i="2" s="1"/>
  <c r="AG27" i="2" s="1"/>
  <c r="AI27" i="2" s="1"/>
  <c r="Z27" i="2"/>
  <c r="Y140" i="2"/>
  <c r="AB140" i="2" s="1"/>
  <c r="AG140" i="2" s="1"/>
  <c r="AI140" i="2" s="1"/>
  <c r="Z140" i="2"/>
  <c r="Y565" i="2"/>
  <c r="AB565" i="2" s="1"/>
  <c r="AG565" i="2" s="1"/>
  <c r="AI565" i="2" s="1"/>
  <c r="Z565" i="2"/>
  <c r="Y76" i="2"/>
  <c r="AB76" i="2" s="1"/>
  <c r="AG76" i="2" s="1"/>
  <c r="AI76" i="2" s="1"/>
  <c r="Z76" i="2"/>
  <c r="Y453" i="2"/>
  <c r="AB453" i="2" s="1"/>
  <c r="AG453" i="2" s="1"/>
  <c r="AI453" i="2" s="1"/>
  <c r="Z453" i="2"/>
  <c r="Y103" i="2"/>
  <c r="AB103" i="2" s="1"/>
  <c r="AG103" i="2" s="1"/>
  <c r="AI103" i="2" s="1"/>
  <c r="Z103" i="2"/>
  <c r="Y333" i="2"/>
  <c r="AB333" i="2" s="1"/>
  <c r="AG333" i="2" s="1"/>
  <c r="AI333" i="2" s="1"/>
  <c r="Z333" i="2"/>
  <c r="Y566" i="2"/>
  <c r="AB566" i="2" s="1"/>
  <c r="AG566" i="2" s="1"/>
  <c r="AI566" i="2" s="1"/>
  <c r="Z566" i="2"/>
  <c r="Y513" i="2"/>
  <c r="AB513" i="2" s="1"/>
  <c r="AG513" i="2" s="1"/>
  <c r="AI513" i="2" s="1"/>
  <c r="Z513" i="2"/>
  <c r="Y325" i="2"/>
  <c r="AB325" i="2" s="1"/>
  <c r="AG325" i="2" s="1"/>
  <c r="AI325" i="2" s="1"/>
  <c r="Z325" i="2"/>
  <c r="Y208" i="2"/>
  <c r="AB208" i="2" s="1"/>
  <c r="AG208" i="2" s="1"/>
  <c r="AI208" i="2" s="1"/>
  <c r="Z208" i="2"/>
  <c r="Y468" i="2"/>
  <c r="AB468" i="2" s="1"/>
  <c r="AG468" i="2" s="1"/>
  <c r="AI468" i="2" s="1"/>
  <c r="Z468" i="2"/>
  <c r="Y130" i="2"/>
  <c r="AB130" i="2" s="1"/>
  <c r="AG130" i="2" s="1"/>
  <c r="AI130" i="2" s="1"/>
  <c r="Z130" i="2"/>
  <c r="Y347" i="2"/>
  <c r="AB347" i="2" s="1"/>
  <c r="AG347" i="2" s="1"/>
  <c r="AI347" i="2" s="1"/>
  <c r="Z347" i="2"/>
  <c r="Y23" i="2"/>
  <c r="AB23" i="2" s="1"/>
  <c r="AG23" i="2" s="1"/>
  <c r="AI23" i="2" s="1"/>
  <c r="Z23" i="2"/>
  <c r="Y85" i="2"/>
  <c r="AB85" i="2" s="1"/>
  <c r="AG85" i="2" s="1"/>
  <c r="AI85" i="2" s="1"/>
  <c r="Z85" i="2"/>
  <c r="Y564" i="2"/>
  <c r="AB564" i="2" s="1"/>
  <c r="AG564" i="2" s="1"/>
  <c r="AI564" i="2" s="1"/>
  <c r="Z564" i="2"/>
  <c r="Y203" i="2"/>
  <c r="AB203" i="2" s="1"/>
  <c r="AG203" i="2" s="1"/>
  <c r="AI203" i="2" s="1"/>
  <c r="Z203" i="2"/>
  <c r="Y552" i="2"/>
  <c r="AB552" i="2" s="1"/>
  <c r="AG552" i="2" s="1"/>
  <c r="AI552" i="2" s="1"/>
  <c r="Z552" i="2"/>
  <c r="Y13" i="2"/>
  <c r="AB13" i="2" s="1"/>
  <c r="AG13" i="2" s="1"/>
  <c r="AI13" i="2" s="1"/>
  <c r="Z13" i="2"/>
  <c r="Y26" i="2"/>
  <c r="AB26" i="2" s="1"/>
  <c r="AG26" i="2" s="1"/>
  <c r="AI26" i="2" s="1"/>
  <c r="Z26" i="2"/>
  <c r="Y328" i="2"/>
  <c r="AB328" i="2" s="1"/>
  <c r="AG328" i="2" s="1"/>
  <c r="AI328" i="2" s="1"/>
  <c r="Y628" i="2"/>
  <c r="AB628" i="2" s="1"/>
  <c r="AG628" i="2" s="1"/>
  <c r="AI628" i="2" s="1"/>
  <c r="Y396" i="2"/>
  <c r="AB396" i="2" s="1"/>
  <c r="AG396" i="2" s="1"/>
  <c r="AI396" i="2" s="1"/>
  <c r="Y329" i="2"/>
  <c r="AB329" i="2" s="1"/>
  <c r="AG329" i="2" s="1"/>
  <c r="AI329" i="2" s="1"/>
  <c r="Y266" i="2"/>
  <c r="AB266" i="2" s="1"/>
  <c r="AG266" i="2" s="1"/>
  <c r="AI266" i="2" s="1"/>
  <c r="Y562" i="2"/>
  <c r="AB562" i="2" s="1"/>
  <c r="AG562" i="2" s="1"/>
  <c r="AI562" i="2" s="1"/>
  <c r="Y259" i="2"/>
  <c r="AB259" i="2" s="1"/>
  <c r="AG259" i="2" s="1"/>
  <c r="AI259" i="2" s="1"/>
  <c r="Y455" i="2"/>
  <c r="AB455" i="2" s="1"/>
  <c r="AG455" i="2" s="1"/>
  <c r="AI455" i="2" s="1"/>
  <c r="Y556" i="2"/>
  <c r="AB556" i="2" s="1"/>
  <c r="AG556" i="2" s="1"/>
  <c r="AI556" i="2" s="1"/>
  <c r="Y531" i="2"/>
  <c r="AB531" i="2" s="1"/>
  <c r="AG531" i="2" s="1"/>
  <c r="AI531" i="2" s="1"/>
  <c r="Y70" i="2"/>
  <c r="AB70" i="2" s="1"/>
  <c r="AG70" i="2" s="1"/>
  <c r="AI70" i="2" s="1"/>
  <c r="Y157" i="2"/>
  <c r="AB157" i="2" s="1"/>
  <c r="AG157" i="2" s="1"/>
  <c r="AI157" i="2" s="1"/>
  <c r="Y204" i="2"/>
  <c r="AB204" i="2" s="1"/>
  <c r="AG204" i="2" s="1"/>
  <c r="AI204" i="2" s="1"/>
  <c r="Y332" i="2"/>
  <c r="AB332" i="2" s="1"/>
  <c r="AG332" i="2" s="1"/>
  <c r="AI332" i="2" s="1"/>
  <c r="Y544" i="2"/>
  <c r="AB544" i="2" s="1"/>
  <c r="AG544" i="2" s="1"/>
  <c r="AI544" i="2" s="1"/>
  <c r="Y567" i="2"/>
  <c r="AB567" i="2" s="1"/>
  <c r="AG567" i="2" s="1"/>
  <c r="AI567" i="2" s="1"/>
  <c r="Y135" i="2"/>
  <c r="AB135" i="2" s="1"/>
  <c r="AG135" i="2" s="1"/>
  <c r="AI135" i="2" s="1"/>
  <c r="Y205" i="2"/>
  <c r="AB205" i="2" s="1"/>
  <c r="AG205" i="2" s="1"/>
  <c r="AI205" i="2" s="1"/>
  <c r="Y416" i="2"/>
  <c r="AB416" i="2" s="1"/>
  <c r="AG416" i="2" s="1"/>
  <c r="AI416" i="2" s="1"/>
  <c r="Y504" i="2"/>
  <c r="AB504" i="2" s="1"/>
  <c r="AG504" i="2" s="1"/>
  <c r="AI504" i="2" s="1"/>
  <c r="Y507" i="2"/>
  <c r="AB507" i="2" s="1"/>
  <c r="AG507" i="2" s="1"/>
  <c r="AI507" i="2" s="1"/>
  <c r="Y75" i="2"/>
  <c r="AB75" i="2" s="1"/>
  <c r="AG75" i="2" s="1"/>
  <c r="AI75" i="2" s="1"/>
  <c r="Y536" i="2"/>
  <c r="AB536" i="2" s="1"/>
  <c r="AG536" i="2" s="1"/>
  <c r="AI536" i="2" s="1"/>
  <c r="Y598" i="2"/>
  <c r="AB598" i="2" s="1"/>
  <c r="AG598" i="2" s="1"/>
  <c r="AI598" i="2" s="1"/>
  <c r="Y150" i="2"/>
  <c r="AB150" i="2" s="1"/>
  <c r="AG150" i="2" s="1"/>
  <c r="AI150" i="2" s="1"/>
  <c r="Y151" i="2"/>
  <c r="AB151" i="2" s="1"/>
  <c r="AG151" i="2" s="1"/>
  <c r="AI151" i="2" s="1"/>
  <c r="Y213" i="2"/>
  <c r="AB213" i="2" s="1"/>
  <c r="AG213" i="2" s="1"/>
  <c r="AI213" i="2" s="1"/>
  <c r="Y334" i="2"/>
  <c r="AB334" i="2" s="1"/>
  <c r="AG334" i="2" s="1"/>
  <c r="AI334" i="2" s="1"/>
  <c r="Y373" i="2"/>
  <c r="AB373" i="2" s="1"/>
  <c r="AG373" i="2" s="1"/>
  <c r="AI373" i="2" s="1"/>
  <c r="Y326" i="2"/>
  <c r="AB326" i="2" s="1"/>
  <c r="AG326" i="2" s="1"/>
  <c r="AI326" i="2" s="1"/>
  <c r="Y72" i="2"/>
  <c r="AB72" i="2" s="1"/>
  <c r="AG72" i="2" s="1"/>
  <c r="AI72" i="2" s="1"/>
  <c r="Y435" i="2"/>
  <c r="AB435" i="2" s="1"/>
  <c r="AG435" i="2" s="1"/>
  <c r="AI435" i="2" s="1"/>
  <c r="Y482" i="2"/>
  <c r="AB482" i="2" s="1"/>
  <c r="AG482" i="2" s="1"/>
  <c r="AI482" i="2" s="1"/>
  <c r="Y515" i="2"/>
  <c r="AB515" i="2" s="1"/>
  <c r="AG515" i="2" s="1"/>
  <c r="AI515" i="2" s="1"/>
  <c r="Y609" i="2"/>
  <c r="AB609" i="2" s="1"/>
  <c r="AG609" i="2" s="1"/>
  <c r="AI609" i="2" s="1"/>
  <c r="Y163" i="2"/>
  <c r="AB163" i="2" s="1"/>
  <c r="AG163" i="2" s="1"/>
  <c r="AI163" i="2" s="1"/>
  <c r="Y324" i="2"/>
  <c r="AB324" i="2" s="1"/>
  <c r="AG324" i="2" s="1"/>
  <c r="AI324" i="2" s="1"/>
  <c r="Y327" i="2"/>
  <c r="AB327" i="2" s="1"/>
  <c r="AG327" i="2" s="1"/>
  <c r="AI327" i="2" s="1"/>
  <c r="Y509" i="2"/>
  <c r="AB509" i="2" s="1"/>
  <c r="AG509" i="2" s="1"/>
  <c r="AI509" i="2" s="1"/>
  <c r="Y183" i="2"/>
  <c r="AB183" i="2" s="1"/>
  <c r="AG183" i="2" s="1"/>
  <c r="AI183" i="2" s="1"/>
  <c r="Y129" i="2"/>
  <c r="AB129" i="2" s="1"/>
  <c r="AG129" i="2" s="1"/>
  <c r="AI129" i="2" s="1"/>
  <c r="Y37" i="2"/>
  <c r="AB37" i="2" s="1"/>
  <c r="AG37" i="2" s="1"/>
  <c r="AI37" i="2" s="1"/>
  <c r="Y105" i="2"/>
  <c r="AB105" i="2" s="1"/>
  <c r="AG105" i="2" s="1"/>
  <c r="AI105" i="2" s="1"/>
  <c r="Y162" i="2"/>
  <c r="AB162" i="2" s="1"/>
  <c r="AG162" i="2" s="1"/>
  <c r="AI162" i="2" s="1"/>
  <c r="Y446" i="2"/>
  <c r="AB446" i="2" s="1"/>
  <c r="AG446" i="2" s="1"/>
  <c r="AI446" i="2" s="1"/>
  <c r="Y174" i="2"/>
  <c r="AB174" i="2" s="1"/>
  <c r="AG174" i="2" s="1"/>
  <c r="AI174" i="2" s="1"/>
  <c r="Y479" i="2"/>
  <c r="AB479" i="2" s="1"/>
  <c r="AG479" i="2" s="1"/>
  <c r="AI479" i="2" s="1"/>
  <c r="Y331" i="2"/>
  <c r="AB331" i="2" s="1"/>
  <c r="AG331" i="2" s="1"/>
  <c r="AI331" i="2" s="1"/>
  <c r="Y533" i="2"/>
  <c r="AB533" i="2" s="1"/>
  <c r="AG533" i="2" s="1"/>
  <c r="AI533" i="2" s="1"/>
  <c r="Y94" i="2"/>
  <c r="AB94" i="2" s="1"/>
  <c r="AG94" i="2" s="1"/>
  <c r="AI94" i="2" s="1"/>
  <c r="Y207" i="2"/>
  <c r="AB207" i="2" s="1"/>
  <c r="AG207" i="2" s="1"/>
  <c r="AI207" i="2" s="1"/>
  <c r="Y368" i="2"/>
  <c r="AB368" i="2" s="1"/>
  <c r="AG368" i="2" s="1"/>
  <c r="AI368" i="2" s="1"/>
  <c r="Y164" i="2"/>
  <c r="AB164" i="2" s="1"/>
  <c r="AG164" i="2" s="1"/>
  <c r="AI164" i="2" s="1"/>
  <c r="Y322" i="2"/>
  <c r="AB322" i="2" s="1"/>
  <c r="AG322" i="2" s="1"/>
  <c r="AI322" i="2" s="1"/>
  <c r="Y169" i="2"/>
  <c r="AB169" i="2" s="1"/>
  <c r="AG169" i="2" s="1"/>
  <c r="AI169" i="2" s="1"/>
  <c r="Y175" i="2"/>
  <c r="AB175" i="2" s="1"/>
  <c r="AG175" i="2" s="1"/>
  <c r="AI175" i="2" s="1"/>
  <c r="Y477" i="2"/>
  <c r="AB477" i="2" s="1"/>
  <c r="AG477" i="2" s="1"/>
  <c r="AI477" i="2" s="1"/>
  <c r="Y356" i="2"/>
  <c r="AB356" i="2" s="1"/>
  <c r="AG356" i="2" s="1"/>
  <c r="AI356" i="2" s="1"/>
  <c r="Y271" i="2"/>
  <c r="AB271" i="2" s="1"/>
  <c r="AG271" i="2" s="1"/>
  <c r="AI271" i="2" s="1"/>
  <c r="Y274" i="2"/>
  <c r="AB274" i="2" s="1"/>
  <c r="AG274" i="2" s="1"/>
  <c r="AI274" i="2" s="1"/>
  <c r="Y608" i="2"/>
  <c r="AB608" i="2" s="1"/>
  <c r="AG608" i="2" s="1"/>
  <c r="AI608" i="2" s="1"/>
  <c r="Y393" i="2"/>
  <c r="AB393" i="2" s="1"/>
  <c r="AG393" i="2" s="1"/>
  <c r="AI393" i="2" s="1"/>
  <c r="Y9" i="2"/>
  <c r="AB9" i="2" s="1"/>
  <c r="AG9" i="2" s="1"/>
  <c r="AI9" i="2" s="1"/>
  <c r="Y20" i="2"/>
  <c r="AB20" i="2" s="1"/>
  <c r="AG20" i="2" s="1"/>
  <c r="AI20" i="2" s="1"/>
  <c r="Y512" i="2"/>
  <c r="AB512" i="2" s="1"/>
  <c r="AG512" i="2" s="1"/>
  <c r="AI512" i="2" s="1"/>
  <c r="Y367" i="2"/>
  <c r="AB367" i="2" s="1"/>
  <c r="AG367" i="2" s="1"/>
  <c r="AI367" i="2" s="1"/>
  <c r="Y73" i="2"/>
  <c r="AB73" i="2" s="1"/>
  <c r="AG73" i="2" s="1"/>
  <c r="AI73" i="2" s="1"/>
  <c r="Y180" i="2"/>
  <c r="AB180" i="2" s="1"/>
  <c r="AG180" i="2" s="1"/>
  <c r="AI180" i="2" s="1"/>
  <c r="Y182" i="2"/>
  <c r="AB182" i="2" s="1"/>
  <c r="AG182" i="2" s="1"/>
  <c r="AI182" i="2" s="1"/>
  <c r="Y155" i="2"/>
  <c r="AB155" i="2" s="1"/>
  <c r="AG155" i="2" s="1"/>
  <c r="AI155" i="2" s="1"/>
  <c r="Y387" i="2"/>
  <c r="AB387" i="2" s="1"/>
  <c r="AG387" i="2" s="1"/>
  <c r="AI387" i="2" s="1"/>
  <c r="Y5" i="2"/>
  <c r="AB5" i="2" s="1"/>
  <c r="AG5" i="2" s="1"/>
  <c r="AI5" i="2" s="1"/>
  <c r="Y67" i="2"/>
  <c r="AB67" i="2" s="1"/>
  <c r="AG67" i="2" s="1"/>
  <c r="AI67" i="2" s="1"/>
  <c r="Y313" i="2"/>
  <c r="AB313" i="2" s="1"/>
  <c r="AG313" i="2" s="1"/>
  <c r="AI313" i="2" s="1"/>
  <c r="Y315" i="2"/>
  <c r="AB315" i="2" s="1"/>
  <c r="AG315" i="2" s="1"/>
  <c r="AI315" i="2" s="1"/>
  <c r="Y629" i="2"/>
  <c r="AB629" i="2" s="1"/>
  <c r="AG629" i="2" s="1"/>
  <c r="AI629" i="2" s="1"/>
  <c r="Y383" i="2"/>
  <c r="AB383" i="2" s="1"/>
  <c r="AG383" i="2" s="1"/>
  <c r="AI383" i="2" s="1"/>
  <c r="Y575" i="2"/>
  <c r="AB575" i="2" s="1"/>
  <c r="AG575" i="2" s="1"/>
  <c r="AI575" i="2" s="1"/>
  <c r="Y264" i="2"/>
  <c r="AB264" i="2" s="1"/>
  <c r="AG264" i="2" s="1"/>
  <c r="AI264" i="2" s="1"/>
  <c r="Y291" i="2"/>
  <c r="AB291" i="2" s="1"/>
  <c r="AG291" i="2" s="1"/>
  <c r="AI291" i="2" s="1"/>
  <c r="Y437" i="2"/>
  <c r="AB437" i="2" s="1"/>
  <c r="AG437" i="2" s="1"/>
  <c r="AI437" i="2" s="1"/>
  <c r="Y613" i="2"/>
  <c r="AB613" i="2" s="1"/>
  <c r="AG613" i="2" s="1"/>
  <c r="AI613" i="2" s="1"/>
  <c r="Y631" i="2"/>
  <c r="AB631" i="2" s="1"/>
  <c r="AG631" i="2" s="1"/>
  <c r="AI631" i="2" s="1"/>
  <c r="Y561" i="2"/>
  <c r="AB561" i="2" s="1"/>
  <c r="AG561" i="2" s="1"/>
  <c r="AI561" i="2" s="1"/>
  <c r="Y471" i="2"/>
  <c r="AB471" i="2" s="1"/>
  <c r="AG471" i="2" s="1"/>
  <c r="AI471" i="2" s="1"/>
  <c r="Y370" i="2"/>
  <c r="AB370" i="2" s="1"/>
  <c r="AG370" i="2" s="1"/>
  <c r="AI370" i="2" s="1"/>
  <c r="Y406" i="2"/>
  <c r="AB406" i="2" s="1"/>
  <c r="AG406" i="2" s="1"/>
  <c r="AI406" i="2" s="1"/>
  <c r="Y472" i="2"/>
  <c r="AB472" i="2" s="1"/>
  <c r="AG472" i="2" s="1"/>
  <c r="AI472" i="2" s="1"/>
  <c r="Y6" i="2"/>
  <c r="AB6" i="2" s="1"/>
  <c r="AG6" i="2" s="1"/>
  <c r="AI6" i="2" s="1"/>
  <c r="Y386" i="2"/>
  <c r="AB386" i="2" s="1"/>
  <c r="AG386" i="2" s="1"/>
  <c r="AI386" i="2" s="1"/>
  <c r="Y354" i="2"/>
  <c r="AB354" i="2" s="1"/>
  <c r="AG354" i="2" s="1"/>
  <c r="AI354" i="2" s="1"/>
  <c r="Y53" i="2"/>
  <c r="AB53" i="2" s="1"/>
  <c r="AG53" i="2" s="1"/>
  <c r="AI53" i="2" s="1"/>
  <c r="Y200" i="2"/>
  <c r="AB200" i="2" s="1"/>
  <c r="AG200" i="2" s="1"/>
  <c r="AI200" i="2" s="1"/>
  <c r="Y402" i="2"/>
  <c r="AB402" i="2" s="1"/>
  <c r="AG402" i="2" s="1"/>
  <c r="AI402" i="2" s="1"/>
  <c r="Y181" i="2"/>
  <c r="AB181" i="2" s="1"/>
  <c r="AG181" i="2" s="1"/>
  <c r="AI181" i="2" s="1"/>
  <c r="Y457" i="2"/>
  <c r="AB457" i="2" s="1"/>
  <c r="AG457" i="2" s="1"/>
  <c r="AI457" i="2" s="1"/>
  <c r="Y98" i="2"/>
  <c r="AB98" i="2" s="1"/>
  <c r="AG98" i="2" s="1"/>
  <c r="AI98" i="2" s="1"/>
  <c r="Y110" i="2"/>
  <c r="AB110" i="2" s="1"/>
  <c r="AG110" i="2" s="1"/>
  <c r="AI110" i="2" s="1"/>
  <c r="Y284" i="2"/>
  <c r="AB284" i="2" s="1"/>
  <c r="AG284" i="2" s="1"/>
  <c r="AI284" i="2" s="1"/>
  <c r="Y473" i="2"/>
  <c r="AB473" i="2" s="1"/>
  <c r="AG473" i="2" s="1"/>
  <c r="AI473" i="2" s="1"/>
  <c r="Y508" i="2"/>
  <c r="AB508" i="2" s="1"/>
  <c r="AG508" i="2" s="1"/>
  <c r="AI508" i="2" s="1"/>
  <c r="Y25" i="2"/>
  <c r="AB25" i="2" s="1"/>
  <c r="AG25" i="2" s="1"/>
  <c r="AI25" i="2" s="1"/>
  <c r="Y42" i="2"/>
  <c r="AB42" i="2" s="1"/>
  <c r="AG42" i="2" s="1"/>
  <c r="AI42" i="2" s="1"/>
  <c r="Y312" i="2"/>
  <c r="AB312" i="2" s="1"/>
  <c r="AG312" i="2" s="1"/>
  <c r="AI312" i="2" s="1"/>
  <c r="Y63" i="2"/>
  <c r="AB63" i="2" s="1"/>
  <c r="AG63" i="2" s="1"/>
  <c r="AI63" i="2" s="1"/>
  <c r="Y74" i="2"/>
  <c r="AB74" i="2" s="1"/>
  <c r="AG74" i="2" s="1"/>
  <c r="AI74" i="2" s="1"/>
  <c r="Y117" i="2"/>
  <c r="AB117" i="2" s="1"/>
  <c r="AG117" i="2" s="1"/>
  <c r="AI117" i="2" s="1"/>
  <c r="Y121" i="2"/>
  <c r="AB121" i="2" s="1"/>
  <c r="AG121" i="2" s="1"/>
  <c r="AI121" i="2" s="1"/>
  <c r="Y122" i="2"/>
  <c r="AB122" i="2" s="1"/>
  <c r="AG122" i="2" s="1"/>
  <c r="AI122" i="2" s="1"/>
  <c r="Y407" i="2"/>
  <c r="AB407" i="2" s="1"/>
  <c r="AG407" i="2" s="1"/>
  <c r="AI407" i="2" s="1"/>
  <c r="Y428" i="2"/>
  <c r="AB428" i="2" s="1"/>
  <c r="AG428" i="2" s="1"/>
  <c r="AI428" i="2" s="1"/>
  <c r="Y459" i="2"/>
  <c r="AB459" i="2" s="1"/>
  <c r="AG459" i="2" s="1"/>
  <c r="AI459" i="2" s="1"/>
  <c r="Y486" i="2"/>
  <c r="AB486" i="2" s="1"/>
  <c r="AG486" i="2" s="1"/>
  <c r="AI486" i="2" s="1"/>
  <c r="Y500" i="2"/>
  <c r="AB500" i="2" s="1"/>
  <c r="AG500" i="2" s="1"/>
  <c r="AI500" i="2" s="1"/>
  <c r="Y516" i="2"/>
  <c r="AB516" i="2" s="1"/>
  <c r="AG516" i="2" s="1"/>
  <c r="AI516" i="2" s="1"/>
  <c r="Y543" i="2"/>
  <c r="AB543" i="2" s="1"/>
  <c r="AG543" i="2" s="1"/>
  <c r="AI543" i="2" s="1"/>
  <c r="Y571" i="2"/>
  <c r="AB571" i="2" s="1"/>
  <c r="AG571" i="2" s="1"/>
  <c r="AI571" i="2" s="1"/>
  <c r="Y573" i="2"/>
  <c r="AB573" i="2" s="1"/>
  <c r="AG573" i="2" s="1"/>
  <c r="AI573" i="2" s="1"/>
  <c r="Y154" i="2"/>
  <c r="AB154" i="2" s="1"/>
  <c r="AG154" i="2" s="1"/>
  <c r="AI154" i="2" s="1"/>
  <c r="Y166" i="2"/>
  <c r="AB166" i="2" s="1"/>
  <c r="AG166" i="2" s="1"/>
  <c r="AI166" i="2" s="1"/>
  <c r="Y173" i="2"/>
  <c r="AB173" i="2" s="1"/>
  <c r="AG173" i="2" s="1"/>
  <c r="AI173" i="2" s="1"/>
  <c r="Y185" i="2"/>
  <c r="AB185" i="2" s="1"/>
  <c r="AG185" i="2" s="1"/>
  <c r="AI185" i="2" s="1"/>
  <c r="Y188" i="2"/>
  <c r="AB188" i="2" s="1"/>
  <c r="AG188" i="2" s="1"/>
  <c r="AI188" i="2" s="1"/>
  <c r="Y193" i="2"/>
  <c r="AB193" i="2" s="1"/>
  <c r="AG193" i="2" s="1"/>
  <c r="AI193" i="2" s="1"/>
  <c r="Y194" i="2"/>
  <c r="AB194" i="2" s="1"/>
  <c r="AG194" i="2" s="1"/>
  <c r="AI194" i="2" s="1"/>
  <c r="Y202" i="2"/>
  <c r="AB202" i="2" s="1"/>
  <c r="AG202" i="2" s="1"/>
  <c r="AI202" i="2" s="1"/>
  <c r="Y230" i="2"/>
  <c r="AB230" i="2" s="1"/>
  <c r="AG230" i="2" s="1"/>
  <c r="AI230" i="2" s="1"/>
  <c r="Y232" i="2"/>
  <c r="AB232" i="2" s="1"/>
  <c r="AG232" i="2" s="1"/>
  <c r="AI232" i="2" s="1"/>
  <c r="Y243" i="2"/>
  <c r="AB243" i="2" s="1"/>
  <c r="AG243" i="2" s="1"/>
  <c r="AI243" i="2" s="1"/>
  <c r="Y246" i="2"/>
  <c r="AB246" i="2" s="1"/>
  <c r="AG246" i="2" s="1"/>
  <c r="AI246" i="2" s="1"/>
  <c r="Y247" i="2"/>
  <c r="AB247" i="2" s="1"/>
  <c r="AG247" i="2" s="1"/>
  <c r="AI247" i="2" s="1"/>
  <c r="Y250" i="2"/>
  <c r="AB250" i="2" s="1"/>
  <c r="AG250" i="2" s="1"/>
  <c r="AI250" i="2" s="1"/>
  <c r="Y299" i="2"/>
  <c r="AB299" i="2" s="1"/>
  <c r="AG299" i="2" s="1"/>
  <c r="AI299" i="2" s="1"/>
  <c r="Y374" i="2"/>
  <c r="AB374" i="2" s="1"/>
  <c r="AG374" i="2" s="1"/>
  <c r="AI374" i="2" s="1"/>
  <c r="Y378" i="2"/>
  <c r="AB378" i="2" s="1"/>
  <c r="AG378" i="2" s="1"/>
  <c r="AI378" i="2" s="1"/>
  <c r="Y436" i="2"/>
  <c r="AB436" i="2" s="1"/>
  <c r="AG436" i="2" s="1"/>
  <c r="AI436" i="2" s="1"/>
  <c r="Y474" i="2"/>
  <c r="AB474" i="2" s="1"/>
  <c r="AG474" i="2" s="1"/>
  <c r="AI474" i="2" s="1"/>
  <c r="Y476" i="2"/>
  <c r="AB476" i="2" s="1"/>
  <c r="AG476" i="2" s="1"/>
  <c r="AI476" i="2" s="1"/>
  <c r="Y488" i="2"/>
  <c r="AB488" i="2" s="1"/>
  <c r="AG488" i="2" s="1"/>
  <c r="AI488" i="2" s="1"/>
  <c r="Y505" i="2"/>
  <c r="AB505" i="2" s="1"/>
  <c r="AG505" i="2" s="1"/>
  <c r="AI505" i="2" s="1"/>
  <c r="Y524" i="2"/>
  <c r="AB524" i="2" s="1"/>
  <c r="AG524" i="2" s="1"/>
  <c r="AI524" i="2" s="1"/>
  <c r="Y548" i="2"/>
  <c r="AB548" i="2" s="1"/>
  <c r="AG548" i="2" s="1"/>
  <c r="AI548" i="2" s="1"/>
  <c r="Y603" i="2"/>
  <c r="AB603" i="2" s="1"/>
  <c r="AG603" i="2" s="1"/>
  <c r="AI603" i="2" s="1"/>
  <c r="Y167" i="2"/>
  <c r="AB167" i="2" s="1"/>
  <c r="AG167" i="2" s="1"/>
  <c r="AI167" i="2" s="1"/>
  <c r="Y186" i="2"/>
  <c r="AB186" i="2" s="1"/>
  <c r="AG186" i="2" s="1"/>
  <c r="AI186" i="2" s="1"/>
  <c r="Y522" i="2"/>
  <c r="AB522" i="2" s="1"/>
  <c r="AG522" i="2" s="1"/>
  <c r="AI522" i="2" s="1"/>
  <c r="Y588" i="2"/>
  <c r="AB588" i="2" s="1"/>
  <c r="AG588" i="2" s="1"/>
  <c r="AI588" i="2" s="1"/>
  <c r="Y269" i="2"/>
  <c r="AB269" i="2" s="1"/>
  <c r="AG269" i="2" s="1"/>
  <c r="AI269" i="2" s="1"/>
  <c r="Y281" i="2"/>
  <c r="AB281" i="2" s="1"/>
  <c r="AG281" i="2" s="1"/>
  <c r="AI281" i="2" s="1"/>
  <c r="Y586" i="2"/>
  <c r="AB586" i="2" s="1"/>
  <c r="AG586" i="2" s="1"/>
  <c r="AI586" i="2" s="1"/>
  <c r="Y461" i="2"/>
  <c r="AB461" i="2" s="1"/>
  <c r="AG461" i="2" s="1"/>
  <c r="AI461" i="2" s="1"/>
  <c r="Y68" i="2"/>
  <c r="AB68" i="2" s="1"/>
  <c r="AG68" i="2" s="1"/>
  <c r="AI68" i="2" s="1"/>
  <c r="Y487" i="2"/>
  <c r="AB487" i="2" s="1"/>
  <c r="AG487" i="2" s="1"/>
  <c r="AI487" i="2" s="1"/>
  <c r="Y574" i="2"/>
  <c r="AB574" i="2" s="1"/>
  <c r="AG574" i="2" s="1"/>
  <c r="AI574" i="2" s="1"/>
  <c r="Y460" i="2"/>
  <c r="AB460" i="2" s="1"/>
  <c r="AG460" i="2" s="1"/>
  <c r="AI460" i="2" s="1"/>
  <c r="Y131" i="2"/>
  <c r="AB131" i="2" s="1"/>
  <c r="AG131" i="2" s="1"/>
  <c r="AI131" i="2" s="1"/>
  <c r="Y119" i="2"/>
  <c r="AB119" i="2" s="1"/>
  <c r="AG119" i="2" s="1"/>
  <c r="AI119" i="2" s="1"/>
  <c r="Y109" i="2"/>
  <c r="AB109" i="2" s="1"/>
  <c r="AG109" i="2" s="1"/>
  <c r="AI109" i="2" s="1"/>
  <c r="Y145" i="2"/>
  <c r="AB145" i="2" s="1"/>
  <c r="AG145" i="2" s="1"/>
  <c r="AI145" i="2" s="1"/>
  <c r="Y492" i="2"/>
  <c r="AB492" i="2" s="1"/>
  <c r="AG492" i="2" s="1"/>
  <c r="AI492" i="2" s="1"/>
  <c r="Y118" i="2"/>
  <c r="AB118" i="2" s="1"/>
  <c r="AG118" i="2" s="1"/>
  <c r="AI118" i="2" s="1"/>
  <c r="Y123" i="2"/>
  <c r="AB123" i="2" s="1"/>
  <c r="AG123" i="2" s="1"/>
  <c r="AI123" i="2" s="1"/>
  <c r="Y234" i="2"/>
  <c r="AB234" i="2" s="1"/>
  <c r="AG234" i="2" s="1"/>
  <c r="AI234" i="2" s="1"/>
  <c r="Y298" i="2"/>
  <c r="AB298" i="2" s="1"/>
  <c r="AG298" i="2" s="1"/>
  <c r="AI298" i="2" s="1"/>
  <c r="Y336" i="2"/>
  <c r="AB336" i="2" s="1"/>
  <c r="AG336" i="2" s="1"/>
  <c r="AI336" i="2" s="1"/>
  <c r="Y615" i="2"/>
  <c r="AB615" i="2" s="1"/>
  <c r="AG615" i="2" s="1"/>
  <c r="AI615" i="2" s="1"/>
  <c r="Y523" i="2"/>
  <c r="AB523" i="2" s="1"/>
  <c r="AG523" i="2" s="1"/>
  <c r="AI523" i="2" s="1"/>
  <c r="Y605" i="2"/>
  <c r="AB605" i="2" s="1"/>
  <c r="AG605" i="2" s="1"/>
  <c r="AI605" i="2" s="1"/>
  <c r="Y222" i="2"/>
  <c r="AB222" i="2" s="1"/>
  <c r="AG222" i="2" s="1"/>
  <c r="AI222" i="2" s="1"/>
  <c r="Y587" i="2"/>
  <c r="AB587" i="2" s="1"/>
  <c r="AG587" i="2" s="1"/>
  <c r="AI587" i="2" s="1"/>
  <c r="Y610" i="2"/>
  <c r="AB610" i="2" s="1"/>
  <c r="AG610" i="2" s="1"/>
  <c r="AI610" i="2" s="1"/>
  <c r="Y382" i="2"/>
  <c r="AB382" i="2" s="1"/>
  <c r="AG382" i="2" s="1"/>
  <c r="AI382" i="2" s="1"/>
  <c r="Y568" i="2"/>
  <c r="AB568" i="2" s="1"/>
  <c r="AG568" i="2" s="1"/>
  <c r="AI568" i="2" s="1"/>
  <c r="Y170" i="2"/>
  <c r="AB170" i="2" s="1"/>
  <c r="AG170" i="2" s="1"/>
  <c r="AI170" i="2" s="1"/>
  <c r="Y226" i="2"/>
  <c r="AB226" i="2" s="1"/>
  <c r="AG226" i="2" s="1"/>
  <c r="AI226" i="2" s="1"/>
  <c r="Y242" i="2"/>
  <c r="AB242" i="2" s="1"/>
  <c r="AG242" i="2" s="1"/>
  <c r="AI242" i="2" s="1"/>
  <c r="Y217" i="2"/>
  <c r="AB217" i="2" s="1"/>
  <c r="AG217" i="2" s="1"/>
  <c r="AI217" i="2" s="1"/>
  <c r="Y443" i="2"/>
  <c r="AB443" i="2" s="1"/>
  <c r="AG443" i="2" s="1"/>
  <c r="AI443" i="2" s="1"/>
  <c r="Y519" i="2"/>
  <c r="AB519" i="2" s="1"/>
  <c r="AG519" i="2" s="1"/>
  <c r="AI519" i="2" s="1"/>
  <c r="Y521" i="2"/>
  <c r="AB521" i="2" s="1"/>
  <c r="AG521" i="2" s="1"/>
  <c r="AI521" i="2" s="1"/>
  <c r="Y388" i="2"/>
  <c r="AB388" i="2" s="1"/>
  <c r="AG388" i="2" s="1"/>
  <c r="AI388" i="2" s="1"/>
  <c r="Y56" i="2"/>
  <c r="AB56" i="2" s="1"/>
  <c r="AG56" i="2" s="1"/>
  <c r="AI56" i="2" s="1"/>
  <c r="Y338" i="2"/>
  <c r="AB338" i="2" s="1"/>
  <c r="AG338" i="2" s="1"/>
  <c r="AI338" i="2" s="1"/>
  <c r="Y195" i="2"/>
  <c r="AB195" i="2" s="1"/>
  <c r="AG195" i="2" s="1"/>
  <c r="AI195" i="2" s="1"/>
  <c r="Y235" i="2"/>
  <c r="AB235" i="2" s="1"/>
  <c r="AG235" i="2" s="1"/>
  <c r="AI235" i="2" s="1"/>
  <c r="Y236" i="2"/>
  <c r="AB236" i="2" s="1"/>
  <c r="AG236" i="2" s="1"/>
  <c r="AI236" i="2" s="1"/>
  <c r="Y249" i="2"/>
  <c r="AB249" i="2" s="1"/>
  <c r="AG249" i="2" s="1"/>
  <c r="AI249" i="2" s="1"/>
  <c r="Y335" i="2"/>
  <c r="AB335" i="2" s="1"/>
  <c r="AG335" i="2" s="1"/>
  <c r="AI335" i="2" s="1"/>
  <c r="Y616" i="2"/>
  <c r="AB616" i="2" s="1"/>
  <c r="AG616" i="2" s="1"/>
  <c r="AI616" i="2" s="1"/>
  <c r="Y116" i="2"/>
  <c r="AB116" i="2" s="1"/>
  <c r="AG116" i="2" s="1"/>
  <c r="AI116" i="2" s="1"/>
  <c r="Y290" i="2"/>
  <c r="AB290" i="2" s="1"/>
  <c r="AG290" i="2" s="1"/>
  <c r="AI290" i="2" s="1"/>
  <c r="Y596" i="2"/>
  <c r="AB596" i="2" s="1"/>
  <c r="AG596" i="2" s="1"/>
  <c r="AI596" i="2" s="1"/>
  <c r="Y132" i="2"/>
  <c r="AB132" i="2" s="1"/>
  <c r="AG132" i="2" s="1"/>
  <c r="AI132" i="2" s="1"/>
  <c r="Y480" i="2"/>
  <c r="AB480" i="2" s="1"/>
  <c r="AG480" i="2" s="1"/>
  <c r="AI480" i="2" s="1"/>
  <c r="Y389" i="2"/>
  <c r="AB389" i="2" s="1"/>
  <c r="AG389" i="2" s="1"/>
  <c r="AI389" i="2" s="1"/>
  <c r="Y392" i="2"/>
  <c r="AB392" i="2" s="1"/>
  <c r="AG392" i="2" s="1"/>
  <c r="AI392" i="2" s="1"/>
  <c r="Y61" i="2"/>
  <c r="AB61" i="2" s="1"/>
  <c r="AG61" i="2" s="1"/>
  <c r="AI61" i="2" s="1"/>
  <c r="Y268" i="2"/>
  <c r="AB268" i="2" s="1"/>
  <c r="AG268" i="2" s="1"/>
  <c r="AI268" i="2" s="1"/>
  <c r="Y283" i="2"/>
  <c r="AB283" i="2" s="1"/>
  <c r="AG283" i="2" s="1"/>
  <c r="AI283" i="2" s="1"/>
  <c r="Y585" i="2"/>
  <c r="AB585" i="2" s="1"/>
  <c r="AG585" i="2" s="1"/>
  <c r="AI585" i="2" s="1"/>
  <c r="Y62" i="2"/>
  <c r="AB62" i="2" s="1"/>
  <c r="AG62" i="2" s="1"/>
  <c r="AI62" i="2" s="1"/>
  <c r="Y360" i="2"/>
  <c r="AB360" i="2" s="1"/>
  <c r="AG360" i="2" s="1"/>
  <c r="AI360" i="2" s="1"/>
  <c r="Y369" i="2"/>
  <c r="AB369" i="2" s="1"/>
  <c r="AG369" i="2" s="1"/>
  <c r="AI369" i="2" s="1"/>
  <c r="Y384" i="2"/>
  <c r="AB384" i="2" s="1"/>
  <c r="AG384" i="2" s="1"/>
  <c r="AI384" i="2" s="1"/>
  <c r="Y397" i="2"/>
  <c r="AB397" i="2" s="1"/>
  <c r="AG397" i="2" s="1"/>
  <c r="AI397" i="2" s="1"/>
  <c r="Y8" i="2"/>
  <c r="AB8" i="2" s="1"/>
  <c r="AG8" i="2" s="1"/>
  <c r="AI8" i="2" s="1"/>
  <c r="Y168" i="2"/>
  <c r="AB168" i="2" s="1"/>
  <c r="AG168" i="2" s="1"/>
  <c r="AI168" i="2" s="1"/>
  <c r="Y39" i="2"/>
  <c r="AB39" i="2" s="1"/>
  <c r="AG39" i="2" s="1"/>
  <c r="AI39" i="2" s="1"/>
  <c r="Y40" i="2"/>
  <c r="AB40" i="2" s="1"/>
  <c r="AG40" i="2" s="1"/>
  <c r="AI40" i="2" s="1"/>
  <c r="Y293" i="2"/>
  <c r="AB293" i="2" s="1"/>
  <c r="AG293" i="2" s="1"/>
  <c r="AI293" i="2" s="1"/>
  <c r="Y295" i="2"/>
  <c r="AB295" i="2" s="1"/>
  <c r="AG295" i="2" s="1"/>
  <c r="AI295" i="2" s="1"/>
  <c r="Y36" i="2"/>
  <c r="AB36" i="2" s="1"/>
  <c r="AG36" i="2" s="1"/>
  <c r="AI36" i="2" s="1"/>
  <c r="Y64" i="2"/>
  <c r="AB64" i="2" s="1"/>
  <c r="AG64" i="2" s="1"/>
  <c r="AI64" i="2" s="1"/>
  <c r="Y187" i="2"/>
  <c r="AB187" i="2" s="1"/>
  <c r="AG187" i="2" s="1"/>
  <c r="AI187" i="2" s="1"/>
  <c r="Y303" i="2"/>
  <c r="AB303" i="2" s="1"/>
  <c r="AG303" i="2" s="1"/>
  <c r="AI303" i="2" s="1"/>
  <c r="Y48" i="2"/>
  <c r="AB48" i="2" s="1"/>
  <c r="AG48" i="2" s="1"/>
  <c r="AI48" i="2" s="1"/>
  <c r="Y57" i="2"/>
  <c r="AB57" i="2" s="1"/>
  <c r="AG57" i="2" s="1"/>
  <c r="AI57" i="2" s="1"/>
  <c r="Y58" i="2"/>
  <c r="AB58" i="2" s="1"/>
  <c r="AG58" i="2" s="1"/>
  <c r="AI58" i="2" s="1"/>
  <c r="Y124" i="2"/>
  <c r="AB124" i="2" s="1"/>
  <c r="AG124" i="2" s="1"/>
  <c r="AI124" i="2" s="1"/>
  <c r="Y156" i="2"/>
  <c r="AB156" i="2" s="1"/>
  <c r="AG156" i="2" s="1"/>
  <c r="AI156" i="2" s="1"/>
  <c r="Y233" i="2"/>
  <c r="AB233" i="2" s="1"/>
  <c r="AG233" i="2" s="1"/>
  <c r="AI233" i="2" s="1"/>
  <c r="Y532" i="2"/>
  <c r="AB532" i="2" s="1"/>
  <c r="AG532" i="2" s="1"/>
  <c r="AI532" i="2" s="1"/>
  <c r="Y305" i="2"/>
  <c r="AB305" i="2" s="1"/>
  <c r="AG305" i="2" s="1"/>
  <c r="AI305" i="2" s="1"/>
  <c r="Y221" i="2"/>
  <c r="AB221" i="2" s="1"/>
  <c r="AG221" i="2" s="1"/>
  <c r="AI221" i="2" s="1"/>
  <c r="Y520" i="2"/>
  <c r="AB520" i="2" s="1"/>
  <c r="AG520" i="2" s="1"/>
  <c r="AI520" i="2" s="1"/>
  <c r="Y177" i="2"/>
  <c r="AB177" i="2" s="1"/>
  <c r="AG177" i="2" s="1"/>
  <c r="AI177" i="2" s="1"/>
  <c r="Y362" i="2"/>
  <c r="AB362" i="2" s="1"/>
  <c r="AG362" i="2" s="1"/>
  <c r="AI362" i="2" s="1"/>
  <c r="Y55" i="2"/>
  <c r="AB55" i="2" s="1"/>
  <c r="AG55" i="2" s="1"/>
  <c r="AI55" i="2" s="1"/>
  <c r="Y92" i="2"/>
  <c r="AB92" i="2" s="1"/>
  <c r="AG92" i="2" s="1"/>
  <c r="AI92" i="2" s="1"/>
  <c r="Y267" i="2"/>
  <c r="AB267" i="2" s="1"/>
  <c r="AG267" i="2" s="1"/>
  <c r="AI267" i="2" s="1"/>
  <c r="Y7" i="2"/>
  <c r="AB7" i="2" s="1"/>
  <c r="AG7" i="2" s="1"/>
  <c r="AI7" i="2" s="1"/>
  <c r="Y270" i="2"/>
  <c r="AB270" i="2" s="1"/>
  <c r="AG270" i="2" s="1"/>
  <c r="AI270" i="2" s="1"/>
  <c r="Y95" i="2"/>
  <c r="AB95" i="2" s="1"/>
  <c r="AG95" i="2" s="1"/>
  <c r="AI95" i="2" s="1"/>
  <c r="Y176" i="2"/>
  <c r="AB176" i="2" s="1"/>
  <c r="AG176" i="2" s="1"/>
  <c r="AI176" i="2" s="1"/>
  <c r="Y224" i="2"/>
  <c r="AB224" i="2" s="1"/>
  <c r="AG224" i="2" s="1"/>
  <c r="AI224" i="2" s="1"/>
  <c r="Y318" i="2"/>
  <c r="AB318" i="2" s="1"/>
  <c r="AG318" i="2" s="1"/>
  <c r="AI318" i="2" s="1"/>
  <c r="Y361" i="2"/>
  <c r="AB361" i="2" s="1"/>
  <c r="AG361" i="2" s="1"/>
  <c r="AI361" i="2" s="1"/>
  <c r="Y601" i="2"/>
  <c r="AB601" i="2" s="1"/>
  <c r="AG601" i="2" s="1"/>
  <c r="AI601" i="2" s="1"/>
  <c r="Y153" i="2"/>
  <c r="AB153" i="2" s="1"/>
  <c r="AG153" i="2" s="1"/>
  <c r="AI153" i="2" s="1"/>
  <c r="Y45" i="2"/>
  <c r="AB45" i="2" s="1"/>
  <c r="AG45" i="2" s="1"/>
  <c r="AI45" i="2" s="1"/>
  <c r="Y49" i="2"/>
  <c r="AB49" i="2" s="1"/>
  <c r="AG49" i="2" s="1"/>
  <c r="AI49" i="2" s="1"/>
  <c r="Y538" i="2"/>
  <c r="AB538" i="2" s="1"/>
  <c r="AG538" i="2" s="1"/>
  <c r="AI538" i="2" s="1"/>
  <c r="Y604" i="2"/>
  <c r="AB604" i="2" s="1"/>
  <c r="AG604" i="2" s="1"/>
  <c r="AI604" i="2" s="1"/>
  <c r="Y481" i="2"/>
  <c r="AB481" i="2" s="1"/>
  <c r="AG481" i="2" s="1"/>
  <c r="AI481" i="2" s="1"/>
  <c r="Y38" i="2"/>
  <c r="AB38" i="2" s="1"/>
  <c r="AG38" i="2" s="1"/>
  <c r="AI38" i="2" s="1"/>
  <c r="Y464" i="2"/>
  <c r="AB464" i="2" s="1"/>
  <c r="AG464" i="2" s="1"/>
  <c r="AI464" i="2" s="1"/>
  <c r="Y350" i="2"/>
  <c r="AB350" i="2" s="1"/>
  <c r="AG350" i="2" s="1"/>
  <c r="AI350" i="2" s="1"/>
  <c r="Y44" i="2"/>
  <c r="AB44" i="2" s="1"/>
  <c r="AG44" i="2" s="1"/>
  <c r="AI44" i="2" s="1"/>
  <c r="Y50" i="2"/>
  <c r="AB50" i="2" s="1"/>
  <c r="AG50" i="2" s="1"/>
  <c r="AI50" i="2" s="1"/>
  <c r="Y623" i="2"/>
  <c r="AB623" i="2" s="1"/>
  <c r="AG623" i="2" s="1"/>
  <c r="AI623" i="2" s="1"/>
  <c r="Y581" i="2"/>
  <c r="AB581" i="2" s="1"/>
  <c r="AG581" i="2" s="1"/>
  <c r="AI581" i="2" s="1"/>
  <c r="Y340" i="2"/>
  <c r="AB340" i="2" s="1"/>
  <c r="AG340" i="2" s="1"/>
  <c r="AI340" i="2" s="1"/>
  <c r="Y12" i="2"/>
  <c r="AB12" i="2" s="1"/>
  <c r="AG12" i="2" s="1"/>
  <c r="AI12" i="2" s="1"/>
  <c r="Y86" i="2"/>
  <c r="AB86" i="2" s="1"/>
  <c r="AG86" i="2" s="1"/>
  <c r="AI86" i="2" s="1"/>
  <c r="Y99" i="2"/>
  <c r="AB99" i="2" s="1"/>
  <c r="AG99" i="2" s="1"/>
  <c r="AI99" i="2" s="1"/>
  <c r="Y108" i="2"/>
  <c r="AB108" i="2" s="1"/>
  <c r="AG108" i="2" s="1"/>
  <c r="AI108" i="2" s="1"/>
  <c r="Y282" i="2"/>
  <c r="AB282" i="2" s="1"/>
  <c r="AG282" i="2" s="1"/>
  <c r="AI282" i="2" s="1"/>
  <c r="Y309" i="2"/>
  <c r="AB309" i="2" s="1"/>
  <c r="AG309" i="2" s="1"/>
  <c r="AI309" i="2" s="1"/>
  <c r="Y357" i="2"/>
  <c r="AB357" i="2" s="1"/>
  <c r="AG357" i="2" s="1"/>
  <c r="AI357" i="2" s="1"/>
  <c r="Y395" i="2"/>
  <c r="AB395" i="2" s="1"/>
  <c r="AG395" i="2" s="1"/>
  <c r="AI395" i="2" s="1"/>
  <c r="Y415" i="2"/>
  <c r="AB415" i="2" s="1"/>
  <c r="AG415" i="2" s="1"/>
  <c r="AI415" i="2" s="1"/>
  <c r="Y546" i="2"/>
  <c r="AB546" i="2" s="1"/>
  <c r="AG546" i="2" s="1"/>
  <c r="AI546" i="2" s="1"/>
  <c r="Y580" i="2"/>
  <c r="AB580" i="2" s="1"/>
  <c r="AG580" i="2" s="1"/>
  <c r="AI580" i="2" s="1"/>
  <c r="Y589" i="2"/>
  <c r="AB589" i="2" s="1"/>
  <c r="AG589" i="2" s="1"/>
  <c r="AI589" i="2" s="1"/>
  <c r="Y310" i="2"/>
  <c r="AB310" i="2" s="1"/>
  <c r="AG310" i="2" s="1"/>
  <c r="AI310" i="2" s="1"/>
  <c r="Y311" i="2"/>
  <c r="AB311" i="2" s="1"/>
  <c r="AG311" i="2" s="1"/>
  <c r="AI311" i="2" s="1"/>
  <c r="Y602" i="2"/>
  <c r="AB602" i="2" s="1"/>
  <c r="AG602" i="2" s="1"/>
  <c r="AI602" i="2" s="1"/>
  <c r="Y582" i="2"/>
  <c r="AB582" i="2" s="1"/>
  <c r="AG582" i="2" s="1"/>
  <c r="AI582" i="2" s="1"/>
  <c r="Y433" i="2"/>
  <c r="AB433" i="2" s="1"/>
  <c r="AG433" i="2" s="1"/>
  <c r="AI433" i="2" s="1"/>
  <c r="Y614" i="2"/>
  <c r="AB614" i="2" s="1"/>
  <c r="AG614" i="2" s="1"/>
  <c r="AI614" i="2" s="1"/>
  <c r="Y159" i="2"/>
  <c r="AB159" i="2" s="1"/>
  <c r="AG159" i="2" s="1"/>
  <c r="AI159" i="2" s="1"/>
  <c r="Y225" i="2"/>
  <c r="AB225" i="2" s="1"/>
  <c r="AG225" i="2" s="1"/>
  <c r="AI225" i="2" s="1"/>
  <c r="Y300" i="2"/>
  <c r="AB300" i="2" s="1"/>
  <c r="AG300" i="2" s="1"/>
  <c r="AI300" i="2" s="1"/>
  <c r="Y600" i="2"/>
  <c r="AB600" i="2" s="1"/>
  <c r="AG600" i="2" s="1"/>
  <c r="AI600" i="2" s="1"/>
  <c r="Y33" i="2"/>
  <c r="AB33" i="2" s="1"/>
  <c r="AG33" i="2" s="1"/>
  <c r="AI33" i="2" s="1"/>
  <c r="Y34" i="2"/>
  <c r="AB34" i="2" s="1"/>
  <c r="AG34" i="2" s="1"/>
  <c r="AI34" i="2" s="1"/>
  <c r="Y18" i="2"/>
  <c r="AB18" i="2" s="1"/>
  <c r="AG18" i="2" s="1"/>
  <c r="AI18" i="2" s="1"/>
  <c r="Y54" i="2"/>
  <c r="AB54" i="2" s="1"/>
  <c r="AG54" i="2" s="1"/>
  <c r="AI54" i="2" s="1"/>
  <c r="Y466" i="2"/>
  <c r="AB466" i="2" s="1"/>
  <c r="AG466" i="2" s="1"/>
  <c r="AI466" i="2" s="1"/>
  <c r="Y223" i="2"/>
  <c r="AB223" i="2" s="1"/>
  <c r="AG223" i="2" s="1"/>
  <c r="AI223" i="2" s="1"/>
  <c r="Y583" i="2"/>
  <c r="AB583" i="2" s="1"/>
  <c r="AG583" i="2" s="1"/>
  <c r="AI583" i="2" s="1"/>
  <c r="Y463" i="2"/>
  <c r="AB463" i="2" s="1"/>
  <c r="AG463" i="2" s="1"/>
  <c r="AI463" i="2" s="1"/>
  <c r="Y399" i="2"/>
  <c r="AB399" i="2" s="1"/>
  <c r="AG399" i="2" s="1"/>
  <c r="AI399" i="2" s="1"/>
  <c r="Y621" i="2"/>
  <c r="AB621" i="2" s="1"/>
  <c r="AG621" i="2" s="1"/>
  <c r="AI621" i="2" s="1"/>
  <c r="Y485" i="2"/>
  <c r="AB485" i="2" s="1"/>
  <c r="AG485" i="2" s="1"/>
  <c r="AI485" i="2" s="1"/>
  <c r="Y342" i="2"/>
  <c r="AB342" i="2" s="1"/>
  <c r="AG342" i="2" s="1"/>
  <c r="AI342" i="2" s="1"/>
  <c r="Y35" i="2"/>
  <c r="AB35" i="2" s="1"/>
  <c r="AG35" i="2" s="1"/>
  <c r="AI35" i="2" s="1"/>
  <c r="Y52" i="2"/>
  <c r="AB52" i="2" s="1"/>
  <c r="AG52" i="2" s="1"/>
  <c r="AI52" i="2" s="1"/>
  <c r="Y59" i="2"/>
  <c r="AB59" i="2" s="1"/>
  <c r="AG59" i="2" s="1"/>
  <c r="AI59" i="2" s="1"/>
  <c r="Y81" i="2"/>
  <c r="AB81" i="2" s="1"/>
  <c r="AG81" i="2" s="1"/>
  <c r="AI81" i="2" s="1"/>
  <c r="Y489" i="2"/>
  <c r="AB489" i="2" s="1"/>
  <c r="AG489" i="2" s="1"/>
  <c r="AI489" i="2" s="1"/>
  <c r="Y490" i="2"/>
  <c r="AB490" i="2" s="1"/>
  <c r="AG490" i="2" s="1"/>
  <c r="AI490" i="2" s="1"/>
  <c r="Y84" i="2"/>
  <c r="AB84" i="2" s="1"/>
  <c r="AG84" i="2" s="1"/>
  <c r="AI84" i="2" s="1"/>
  <c r="Y112" i="2"/>
  <c r="AB112" i="2" s="1"/>
  <c r="AG112" i="2" s="1"/>
  <c r="AI112" i="2" s="1"/>
  <c r="Y113" i="2"/>
  <c r="AB113" i="2" s="1"/>
  <c r="AG113" i="2" s="1"/>
  <c r="AI113" i="2" s="1"/>
  <c r="Y115" i="2"/>
  <c r="AB115" i="2" s="1"/>
  <c r="AG115" i="2" s="1"/>
  <c r="AI115" i="2" s="1"/>
  <c r="Y139" i="2"/>
  <c r="AB139" i="2" s="1"/>
  <c r="AG139" i="2" s="1"/>
  <c r="AI139" i="2" s="1"/>
  <c r="Y171" i="2"/>
  <c r="AB171" i="2" s="1"/>
  <c r="AG171" i="2" s="1"/>
  <c r="AI171" i="2" s="1"/>
  <c r="Y172" i="2"/>
  <c r="AB172" i="2" s="1"/>
  <c r="AG172" i="2" s="1"/>
  <c r="AI172" i="2" s="1"/>
  <c r="Y179" i="2"/>
  <c r="AB179" i="2" s="1"/>
  <c r="AG179" i="2" s="1"/>
  <c r="AI179" i="2" s="1"/>
  <c r="Y209" i="2"/>
  <c r="AB209" i="2" s="1"/>
  <c r="AG209" i="2" s="1"/>
  <c r="AI209" i="2" s="1"/>
  <c r="Y210" i="2"/>
  <c r="AB210" i="2" s="1"/>
  <c r="AG210" i="2" s="1"/>
  <c r="AI210" i="2" s="1"/>
  <c r="Y275" i="2"/>
  <c r="AB275" i="2" s="1"/>
  <c r="AG275" i="2" s="1"/>
  <c r="AI275" i="2" s="1"/>
  <c r="Y294" i="2"/>
  <c r="AB294" i="2" s="1"/>
  <c r="AG294" i="2" s="1"/>
  <c r="AI294" i="2" s="1"/>
  <c r="Y301" i="2"/>
  <c r="AB301" i="2" s="1"/>
  <c r="AG301" i="2" s="1"/>
  <c r="AI301" i="2" s="1"/>
  <c r="Y323" i="2"/>
  <c r="AB323" i="2" s="1"/>
  <c r="AG323" i="2" s="1"/>
  <c r="AI323" i="2" s="1"/>
  <c r="Y494" i="2"/>
  <c r="AB494" i="2" s="1"/>
  <c r="AG494" i="2" s="1"/>
  <c r="AI494" i="2" s="1"/>
  <c r="Y545" i="2"/>
  <c r="AB545" i="2" s="1"/>
  <c r="AG545" i="2" s="1"/>
  <c r="AI545" i="2" s="1"/>
  <c r="Y553" i="2"/>
  <c r="AB553" i="2" s="1"/>
  <c r="AG553" i="2" s="1"/>
  <c r="AI553" i="2" s="1"/>
  <c r="Y559" i="2"/>
  <c r="AB559" i="2" s="1"/>
  <c r="AG559" i="2" s="1"/>
  <c r="AI559" i="2" s="1"/>
  <c r="Y569" i="2"/>
  <c r="AB569" i="2" s="1"/>
  <c r="AG569" i="2" s="1"/>
  <c r="AI569" i="2" s="1"/>
  <c r="Y599" i="2"/>
  <c r="AB599" i="2" s="1"/>
  <c r="AG599" i="2" s="1"/>
  <c r="AI599" i="2" s="1"/>
  <c r="Y611" i="2"/>
  <c r="AB611" i="2" s="1"/>
  <c r="AG611" i="2" s="1"/>
  <c r="AI611" i="2" s="1"/>
  <c r="Y345" i="2"/>
  <c r="AB345" i="2" s="1"/>
  <c r="AG345" i="2" s="1"/>
  <c r="AI345" i="2" s="1"/>
  <c r="Y403" i="2"/>
  <c r="AB403" i="2" s="1"/>
  <c r="AG403" i="2" s="1"/>
  <c r="AI403" i="2" s="1"/>
  <c r="Y19" i="2"/>
  <c r="AB19" i="2" s="1"/>
  <c r="AG19" i="2" s="1"/>
  <c r="AI19" i="2" s="1"/>
  <c r="Y462" i="2"/>
  <c r="AB462" i="2" s="1"/>
  <c r="AG462" i="2" s="1"/>
  <c r="AI462" i="2" s="1"/>
  <c r="Y465" i="2"/>
  <c r="AB465" i="2" s="1"/>
  <c r="AG465" i="2" s="1"/>
  <c r="AI465" i="2" s="1"/>
  <c r="Y107" i="2"/>
  <c r="AB107" i="2" s="1"/>
  <c r="AG107" i="2" s="1"/>
  <c r="AI107" i="2" s="1"/>
  <c r="Y579" i="2"/>
  <c r="AB579" i="2" s="1"/>
  <c r="AG579" i="2" s="1"/>
  <c r="AI579" i="2" s="1"/>
  <c r="Y590" i="2"/>
  <c r="AB590" i="2" s="1"/>
  <c r="AG590" i="2" s="1"/>
  <c r="AI590" i="2" s="1"/>
  <c r="Y263" i="2"/>
  <c r="AB263" i="2" s="1"/>
  <c r="AG263" i="2" s="1"/>
  <c r="AI263" i="2" s="1"/>
  <c r="Y241" i="2"/>
  <c r="AB241" i="2" s="1"/>
  <c r="AG241" i="2" s="1"/>
  <c r="AI241" i="2" s="1"/>
  <c r="Y306" i="2"/>
  <c r="AB306" i="2" s="1"/>
  <c r="AG306" i="2" s="1"/>
  <c r="AI306" i="2" s="1"/>
  <c r="Y447" i="2"/>
  <c r="AB447" i="2" s="1"/>
  <c r="AG447" i="2" s="1"/>
  <c r="AI447" i="2" s="1"/>
  <c r="Y448" i="2"/>
  <c r="AB448" i="2" s="1"/>
  <c r="AG448" i="2" s="1"/>
  <c r="AI448" i="2" s="1"/>
  <c r="Y90" i="2"/>
  <c r="AB90" i="2" s="1"/>
  <c r="AG90" i="2" s="1"/>
  <c r="AI90" i="2" s="1"/>
  <c r="Y394" i="2"/>
  <c r="AB394" i="2" s="1"/>
  <c r="AG394" i="2" s="1"/>
  <c r="AI394" i="2" s="1"/>
  <c r="Y253" i="2"/>
  <c r="AB253" i="2" s="1"/>
  <c r="AG253" i="2" s="1"/>
  <c r="AI253" i="2" s="1"/>
  <c r="Y60" i="2"/>
  <c r="AB60" i="2" s="1"/>
  <c r="AG60" i="2" s="1"/>
  <c r="AI60" i="2" s="1"/>
  <c r="Y106" i="2"/>
  <c r="AB106" i="2" s="1"/>
  <c r="AG106" i="2" s="1"/>
  <c r="AI106" i="2" s="1"/>
  <c r="Y160" i="2"/>
  <c r="AB160" i="2" s="1"/>
  <c r="AG160" i="2" s="1"/>
  <c r="AI160" i="2" s="1"/>
  <c r="Y320" i="2"/>
  <c r="AB320" i="2" s="1"/>
  <c r="AG320" i="2" s="1"/>
  <c r="AI320" i="2" s="1"/>
  <c r="Y364" i="2"/>
  <c r="AB364" i="2" s="1"/>
  <c r="AG364" i="2" s="1"/>
  <c r="AI364" i="2" s="1"/>
  <c r="Y429" i="2"/>
  <c r="AB429" i="2" s="1"/>
  <c r="AG429" i="2" s="1"/>
  <c r="AI429" i="2" s="1"/>
  <c r="Y430" i="2"/>
  <c r="AB430" i="2" s="1"/>
  <c r="AG430" i="2" s="1"/>
  <c r="AI430" i="2" s="1"/>
  <c r="Y432" i="2"/>
  <c r="AB432" i="2" s="1"/>
  <c r="AG432" i="2" s="1"/>
  <c r="AI432" i="2" s="1"/>
  <c r="Y343" i="2"/>
  <c r="AB343" i="2" s="1"/>
  <c r="AG343" i="2" s="1"/>
  <c r="AI343" i="2" s="1"/>
  <c r="Y381" i="2"/>
  <c r="AB381" i="2" s="1"/>
  <c r="AG381" i="2" s="1"/>
  <c r="AI381" i="2" s="1"/>
  <c r="Y527" i="2"/>
  <c r="AB527" i="2" s="1"/>
  <c r="AG527" i="2" s="1"/>
  <c r="AI527" i="2" s="1"/>
  <c r="Y372" i="2"/>
  <c r="AB372" i="2" s="1"/>
  <c r="AG372" i="2" s="1"/>
  <c r="AI372" i="2" s="1"/>
  <c r="Y501" i="2"/>
  <c r="AB501" i="2" s="1"/>
  <c r="AG501" i="2" s="1"/>
  <c r="AI501" i="2" s="1"/>
  <c r="Y526" i="2"/>
  <c r="AB526" i="2" s="1"/>
  <c r="AG526" i="2" s="1"/>
  <c r="AI526" i="2" s="1"/>
  <c r="Y506" i="2"/>
  <c r="AB506" i="2" s="1"/>
  <c r="AG506" i="2" s="1"/>
  <c r="AI506" i="2" s="1"/>
  <c r="Y280" i="2"/>
  <c r="AB280" i="2" s="1"/>
  <c r="AG280" i="2" s="1"/>
  <c r="AI280" i="2" s="1"/>
  <c r="Y385" i="2"/>
  <c r="AB385" i="2" s="1"/>
  <c r="AG385" i="2" s="1"/>
  <c r="AI385" i="2" s="1"/>
  <c r="Y178" i="2"/>
  <c r="AB178" i="2" s="1"/>
  <c r="AG178" i="2" s="1"/>
  <c r="AI178" i="2" s="1"/>
  <c r="Y419" i="2"/>
  <c r="AB419" i="2" s="1"/>
  <c r="AG419" i="2" s="1"/>
  <c r="AI419" i="2" s="1"/>
  <c r="Y14" i="2"/>
  <c r="AB14" i="2" s="1"/>
  <c r="AG14" i="2" s="1"/>
  <c r="AI14" i="2" s="1"/>
  <c r="Y199" i="2"/>
  <c r="AB199" i="2" s="1"/>
  <c r="AG199" i="2" s="1"/>
  <c r="AI199" i="2" s="1"/>
  <c r="Y273" i="2"/>
  <c r="AB273" i="2" s="1"/>
  <c r="AG273" i="2" s="1"/>
  <c r="AI273" i="2" s="1"/>
  <c r="Y420" i="2"/>
  <c r="AB420" i="2" s="1"/>
  <c r="AG420" i="2" s="1"/>
  <c r="AI420" i="2" s="1"/>
  <c r="Y439" i="2"/>
  <c r="AB439" i="2" s="1"/>
  <c r="AG439" i="2" s="1"/>
  <c r="AI439" i="2" s="1"/>
  <c r="Y484" i="2"/>
  <c r="AB484" i="2" s="1"/>
  <c r="AG484" i="2" s="1"/>
  <c r="AI484" i="2" s="1"/>
  <c r="Y514" i="2"/>
  <c r="AB514" i="2" s="1"/>
  <c r="AG514" i="2" s="1"/>
  <c r="AI514" i="2" s="1"/>
  <c r="Y540" i="2"/>
  <c r="AB540" i="2" s="1"/>
  <c r="AG540" i="2" s="1"/>
  <c r="AI540" i="2" s="1"/>
  <c r="Y594" i="2"/>
  <c r="AB594" i="2" s="1"/>
  <c r="AG594" i="2" s="1"/>
  <c r="AI594" i="2" s="1"/>
  <c r="Y191" i="2"/>
  <c r="AB191" i="2" s="1"/>
  <c r="AG191" i="2" s="1"/>
  <c r="AI191" i="2" s="1"/>
  <c r="Y296" i="2"/>
  <c r="AB296" i="2" s="1"/>
  <c r="AG296" i="2" s="1"/>
  <c r="AI296" i="2" s="1"/>
  <c r="Y79" i="2"/>
  <c r="AB79" i="2" s="1"/>
  <c r="AG79" i="2" s="1"/>
  <c r="AI79" i="2" s="1"/>
  <c r="Y89" i="2"/>
  <c r="AB89" i="2" s="1"/>
  <c r="AG89" i="2" s="1"/>
  <c r="AI89" i="2" s="1"/>
  <c r="Y161" i="2"/>
  <c r="AB161" i="2" s="1"/>
  <c r="AG161" i="2" s="1"/>
  <c r="AI161" i="2" s="1"/>
  <c r="Y189" i="2"/>
  <c r="Y252" i="2"/>
  <c r="AB252" i="2" s="1"/>
  <c r="AG252" i="2" s="1"/>
  <c r="AI252" i="2" s="1"/>
  <c r="Y262" i="2"/>
  <c r="AB262" i="2" s="1"/>
  <c r="AG262" i="2" s="1"/>
  <c r="AI262" i="2" s="1"/>
  <c r="Y277" i="2"/>
  <c r="AB277" i="2" s="1"/>
  <c r="AG277" i="2" s="1"/>
  <c r="AI277" i="2" s="1"/>
  <c r="Y297" i="2"/>
  <c r="Y317" i="2"/>
  <c r="AB317" i="2" s="1"/>
  <c r="AG317" i="2" s="1"/>
  <c r="AI317" i="2" s="1"/>
  <c r="Y321" i="2"/>
  <c r="AB321" i="2" s="1"/>
  <c r="AG321" i="2" s="1"/>
  <c r="AI321" i="2" s="1"/>
  <c r="Y390" i="2"/>
  <c r="AB390" i="2" s="1"/>
  <c r="AG390" i="2" s="1"/>
  <c r="AI390" i="2" s="1"/>
  <c r="Y427" i="2"/>
  <c r="AB427" i="2" s="1"/>
  <c r="AG427" i="2" s="1"/>
  <c r="AI427" i="2" s="1"/>
  <c r="Y470" i="2"/>
  <c r="AB470" i="2" s="1"/>
  <c r="AG470" i="2" s="1"/>
  <c r="AI470" i="2" s="1"/>
  <c r="Y537" i="2"/>
  <c r="AB537" i="2" s="1"/>
  <c r="AG537" i="2" s="1"/>
  <c r="AI537" i="2" s="1"/>
  <c r="Y560" i="2"/>
  <c r="AB560" i="2" s="1"/>
  <c r="AG560" i="2" s="1"/>
  <c r="AI560" i="2" s="1"/>
  <c r="Y617" i="2"/>
  <c r="AB617" i="2" s="1"/>
  <c r="AG617" i="2" s="1"/>
  <c r="AI617" i="2" s="1"/>
  <c r="Y304" i="2"/>
  <c r="AB304" i="2" s="1"/>
  <c r="AG304" i="2" s="1"/>
  <c r="AI304" i="2" s="1"/>
  <c r="Y10" i="2"/>
  <c r="AB10" i="2" s="1"/>
  <c r="AG10" i="2" s="1"/>
  <c r="AI10" i="2" s="1"/>
  <c r="Y363" i="2"/>
  <c r="AB363" i="2" s="1"/>
  <c r="AG363" i="2" s="1"/>
  <c r="AI363" i="2" s="1"/>
  <c r="Y577" i="2"/>
  <c r="AB577" i="2" s="1"/>
  <c r="AG577" i="2" s="1"/>
  <c r="AI577" i="2" s="1"/>
  <c r="Y158" i="2"/>
  <c r="AB158" i="2" s="1"/>
  <c r="AG158" i="2" s="1"/>
  <c r="AI158" i="2" s="1"/>
  <c r="Y377" i="2"/>
  <c r="AB377" i="2" s="1"/>
  <c r="AG377" i="2" s="1"/>
  <c r="AI377" i="2" s="1"/>
  <c r="Y619" i="2"/>
  <c r="AB619" i="2" s="1"/>
  <c r="AG619" i="2" s="1"/>
  <c r="AI619" i="2" s="1"/>
  <c r="Y348" i="2"/>
  <c r="AB348" i="2" s="1"/>
  <c r="AG348" i="2" s="1"/>
  <c r="AI348" i="2" s="1"/>
  <c r="Y400" i="2"/>
  <c r="AB400" i="2" s="1"/>
  <c r="AG400" i="2" s="1"/>
  <c r="AI400" i="2" s="1"/>
  <c r="Y440" i="2"/>
  <c r="AB440" i="2" s="1"/>
  <c r="AG440" i="2" s="1"/>
  <c r="AI440" i="2" s="1"/>
  <c r="Y475" i="2"/>
  <c r="AB475" i="2" s="1"/>
  <c r="AG475" i="2" s="1"/>
  <c r="AI475" i="2" s="1"/>
  <c r="Y17" i="2"/>
  <c r="AB17" i="2" s="1"/>
  <c r="AG17" i="2" s="1"/>
  <c r="AI17" i="2" s="1"/>
  <c r="Y51" i="2"/>
  <c r="AB51" i="2" s="1"/>
  <c r="AG51" i="2" s="1"/>
  <c r="AI51" i="2" s="1"/>
  <c r="Y88" i="2"/>
  <c r="AB88" i="2" s="1"/>
  <c r="AG88" i="2" s="1"/>
  <c r="AI88" i="2" s="1"/>
  <c r="Y80" i="2"/>
  <c r="AB80" i="2" s="1"/>
  <c r="AG80" i="2" s="1"/>
  <c r="AI80" i="2" s="1"/>
  <c r="Y184" i="2"/>
  <c r="AB184" i="2" s="1"/>
  <c r="AG184" i="2" s="1"/>
  <c r="AI184" i="2" s="1"/>
  <c r="Y192" i="2"/>
  <c r="AB192" i="2" s="1"/>
  <c r="AG192" i="2" s="1"/>
  <c r="AI192" i="2" s="1"/>
  <c r="Y228" i="2"/>
  <c r="AB228" i="2" s="1"/>
  <c r="AG228" i="2" s="1"/>
  <c r="AI228" i="2" s="1"/>
  <c r="Y337" i="2"/>
  <c r="AB337" i="2" s="1"/>
  <c r="AG337" i="2" s="1"/>
  <c r="AI337" i="2" s="1"/>
  <c r="Y413" i="2"/>
  <c r="AB413" i="2" s="1"/>
  <c r="AG413" i="2" s="1"/>
  <c r="AI413" i="2" s="1"/>
  <c r="Y525" i="2"/>
  <c r="AB525" i="2" s="1"/>
  <c r="AG525" i="2" s="1"/>
  <c r="AI525" i="2" s="1"/>
  <c r="Y339" i="2"/>
  <c r="AB339" i="2" s="1"/>
  <c r="AG339" i="2" s="1"/>
  <c r="AI339" i="2" s="1"/>
  <c r="Y279" i="2"/>
  <c r="AB279" i="2" s="1"/>
  <c r="AG279" i="2" s="1"/>
  <c r="AI279" i="2" s="1"/>
  <c r="Y634" i="2"/>
  <c r="AB634" i="2" s="1"/>
  <c r="AG634" i="2" s="1"/>
  <c r="AI634" i="2" s="1"/>
  <c r="Y96" i="2"/>
  <c r="AB96" i="2" s="1"/>
  <c r="AG96" i="2" s="1"/>
  <c r="AI96" i="2" s="1"/>
  <c r="Y257" i="2"/>
  <c r="AB257" i="2" s="1"/>
  <c r="AG257" i="2" s="1"/>
  <c r="AI257" i="2" s="1"/>
  <c r="Y434" i="2"/>
  <c r="AB434" i="2" s="1"/>
  <c r="AG434" i="2" s="1"/>
  <c r="AI434" i="2" s="1"/>
  <c r="Y206" i="2"/>
  <c r="AB206" i="2" s="1"/>
  <c r="AG206" i="2" s="1"/>
  <c r="AI206" i="2" s="1"/>
  <c r="Y97" i="2"/>
  <c r="AB97" i="2" s="1"/>
  <c r="AG97" i="2" s="1"/>
  <c r="AI97" i="2" s="1"/>
  <c r="Y276" i="2"/>
  <c r="AB276" i="2" s="1"/>
  <c r="AG276" i="2" s="1"/>
  <c r="AI276" i="2" s="1"/>
  <c r="Y467" i="2"/>
  <c r="AB467" i="2" s="1"/>
  <c r="AG467" i="2" s="1"/>
  <c r="AI467" i="2" s="1"/>
  <c r="Y136" i="2"/>
  <c r="AB136" i="2" s="1"/>
  <c r="AG136" i="2" s="1"/>
  <c r="AI136" i="2" s="1"/>
  <c r="Y215" i="2"/>
  <c r="AB215" i="2" s="1"/>
  <c r="AG215" i="2" s="1"/>
  <c r="AI215" i="2" s="1"/>
  <c r="Y398" i="2"/>
  <c r="AB398" i="2" s="1"/>
  <c r="AG398" i="2" s="1"/>
  <c r="AI398" i="2" s="1"/>
  <c r="Y633" i="2"/>
  <c r="AB633" i="2" s="1"/>
  <c r="AG633" i="2" s="1"/>
  <c r="AI633" i="2" s="1"/>
  <c r="Y87" i="2"/>
  <c r="AB87" i="2" s="1"/>
  <c r="AG87" i="2" s="1"/>
  <c r="AI87" i="2" s="1"/>
  <c r="Y330" i="2"/>
  <c r="AB330" i="2" s="1"/>
  <c r="AG330" i="2" s="1"/>
  <c r="AI330" i="2" s="1"/>
  <c r="Y359" i="2"/>
  <c r="AB359" i="2" s="1"/>
  <c r="AG359" i="2" s="1"/>
  <c r="AI359" i="2" s="1"/>
  <c r="Y404" i="2"/>
  <c r="AB404" i="2" s="1"/>
  <c r="AG404" i="2" s="1"/>
  <c r="AI404" i="2" s="1"/>
  <c r="Y454" i="2"/>
  <c r="AB454" i="2" s="1"/>
  <c r="AG454" i="2" s="1"/>
  <c r="AI454" i="2" s="1"/>
  <c r="Y483" i="2"/>
  <c r="AB483" i="2" s="1"/>
  <c r="AG483" i="2" s="1"/>
  <c r="AI483" i="2" s="1"/>
  <c r="Y496" i="2"/>
  <c r="AB496" i="2" s="1"/>
  <c r="AG496" i="2" s="1"/>
  <c r="AI496" i="2" s="1"/>
  <c r="Y518" i="2"/>
  <c r="AB518" i="2" s="1"/>
  <c r="AG518" i="2" s="1"/>
  <c r="AI518" i="2" s="1"/>
  <c r="Y541" i="2"/>
  <c r="AB541" i="2" s="1"/>
  <c r="AG541" i="2" s="1"/>
  <c r="AI541" i="2" s="1"/>
  <c r="Y547" i="2"/>
  <c r="AB547" i="2" s="1"/>
  <c r="AG547" i="2" s="1"/>
  <c r="AI547" i="2" s="1"/>
  <c r="Y551" i="2"/>
  <c r="AB551" i="2" s="1"/>
  <c r="AG551" i="2" s="1"/>
  <c r="AI551" i="2" s="1"/>
  <c r="Y606" i="2"/>
  <c r="AB606" i="2" s="1"/>
  <c r="AG606" i="2" s="1"/>
  <c r="AI606" i="2" s="1"/>
  <c r="Y620" i="2"/>
  <c r="AB620" i="2" s="1"/>
  <c r="AG620" i="2" s="1"/>
  <c r="AI620" i="2" s="1"/>
  <c r="Y15" i="2"/>
  <c r="AB15" i="2" s="1"/>
  <c r="AG15" i="2" s="1"/>
  <c r="AI15" i="2" s="1"/>
  <c r="Y549" i="2"/>
  <c r="AB549" i="2" s="1"/>
  <c r="AG549" i="2" s="1"/>
  <c r="AI549" i="2" s="1"/>
  <c r="Y93" i="2"/>
  <c r="AB93" i="2" s="1"/>
  <c r="AG93" i="2" s="1"/>
  <c r="AI93" i="2" s="1"/>
  <c r="Y286" i="2"/>
  <c r="AB286" i="2" s="1"/>
  <c r="AG286" i="2" s="1"/>
  <c r="AI286" i="2" s="1"/>
  <c r="Y344" i="2"/>
  <c r="AB344" i="2" s="1"/>
  <c r="AG344" i="2" s="1"/>
  <c r="AI344" i="2" s="1"/>
  <c r="Y539" i="2"/>
  <c r="AB539" i="2" s="1"/>
  <c r="AG539" i="2" s="1"/>
  <c r="AI539" i="2" s="1"/>
  <c r="Y421" i="2"/>
  <c r="AB421" i="2" s="1"/>
  <c r="AG421" i="2" s="1"/>
  <c r="AI421" i="2" s="1"/>
  <c r="Y216" i="2"/>
  <c r="AB216" i="2" s="1"/>
  <c r="AG216" i="2" s="1"/>
  <c r="AI216" i="2" s="1"/>
  <c r="Y358" i="2"/>
  <c r="AB358" i="2" s="1"/>
  <c r="AG358" i="2" s="1"/>
  <c r="AI358" i="2" s="1"/>
  <c r="Y319" i="2"/>
  <c r="AB319" i="2" s="1"/>
  <c r="AG319" i="2" s="1"/>
  <c r="AI319" i="2" s="1"/>
  <c r="Y341" i="2"/>
  <c r="AB341" i="2" s="1"/>
  <c r="AG341" i="2" s="1"/>
  <c r="AI341" i="2" s="1"/>
  <c r="Y355" i="2"/>
  <c r="AB355" i="2" s="1"/>
  <c r="AG355" i="2" s="1"/>
  <c r="AI355" i="2" s="1"/>
  <c r="Y371" i="2"/>
  <c r="AB371" i="2" s="1"/>
  <c r="AG371" i="2" s="1"/>
  <c r="AI371" i="2" s="1"/>
  <c r="Y431" i="2"/>
  <c r="AB431" i="2" s="1"/>
  <c r="AG431" i="2" s="1"/>
  <c r="AI431" i="2" s="1"/>
  <c r="Y469" i="2"/>
  <c r="AB469" i="2" s="1"/>
  <c r="AG469" i="2" s="1"/>
  <c r="AI469" i="2" s="1"/>
  <c r="Y493" i="2"/>
  <c r="AB493" i="2" s="1"/>
  <c r="AG493" i="2" s="1"/>
  <c r="AI493" i="2" s="1"/>
  <c r="Y495" i="2"/>
  <c r="AB495" i="2" s="1"/>
  <c r="AG495" i="2" s="1"/>
  <c r="AI495" i="2" s="1"/>
  <c r="Y497" i="2"/>
  <c r="AB497" i="2" s="1"/>
  <c r="AG497" i="2" s="1"/>
  <c r="AI497" i="2" s="1"/>
  <c r="Y558" i="2"/>
  <c r="AB558" i="2" s="1"/>
  <c r="AG558" i="2" s="1"/>
  <c r="AI558" i="2" s="1"/>
  <c r="Y570" i="2"/>
  <c r="AB570" i="2" s="1"/>
  <c r="AG570" i="2" s="1"/>
  <c r="AI570" i="2" s="1"/>
  <c r="Y593" i="2"/>
  <c r="AB593" i="2" s="1"/>
  <c r="AG593" i="2" s="1"/>
  <c r="AI593" i="2" s="1"/>
  <c r="Y449" i="2"/>
  <c r="AB449" i="2" s="1"/>
  <c r="AG449" i="2" s="1"/>
  <c r="AI449" i="2" s="1"/>
  <c r="Y255" i="2"/>
  <c r="AB255" i="2" s="1"/>
  <c r="AG255" i="2" s="1"/>
  <c r="AI255" i="2" s="1"/>
  <c r="Y292" i="2"/>
  <c r="AB292" i="2" s="1"/>
  <c r="AG292" i="2" s="1"/>
  <c r="AI292" i="2" s="1"/>
  <c r="Y595" i="2"/>
  <c r="AB595" i="2" s="1"/>
  <c r="AG595" i="2" s="1"/>
  <c r="AI595" i="2" s="1"/>
  <c r="Y597" i="2"/>
  <c r="AB597" i="2" s="1"/>
  <c r="AG597" i="2" s="1"/>
  <c r="AI597" i="2" s="1"/>
  <c r="Y16" i="2"/>
  <c r="AB16" i="2" s="1"/>
  <c r="AG16" i="2" s="1"/>
  <c r="AI16" i="2" s="1"/>
  <c r="Y238" i="2"/>
  <c r="AB238" i="2" s="1"/>
  <c r="AG238" i="2" s="1"/>
  <c r="AI238" i="2" s="1"/>
  <c r="Y239" i="2"/>
  <c r="AB239" i="2" s="1"/>
  <c r="AG239" i="2" s="1"/>
  <c r="AI239" i="2" s="1"/>
  <c r="Y422" i="2"/>
  <c r="AB422" i="2" s="1"/>
  <c r="AG422" i="2" s="1"/>
  <c r="AI422" i="2" s="1"/>
  <c r="Y607" i="2"/>
  <c r="AB607" i="2" s="1"/>
  <c r="AG607" i="2" s="1"/>
  <c r="AI607" i="2" s="1"/>
  <c r="Y278" i="2"/>
  <c r="AB278" i="2" s="1"/>
  <c r="AG278" i="2" s="1"/>
  <c r="AI278" i="2" s="1"/>
  <c r="Y612" i="2"/>
  <c r="AB612" i="2" s="1"/>
  <c r="AG612" i="2" s="1"/>
  <c r="AI612" i="2" s="1"/>
  <c r="Y128" i="2"/>
  <c r="AB128" i="2" s="1"/>
  <c r="AG128" i="2" s="1"/>
  <c r="AI128" i="2" s="1"/>
  <c r="Y365" i="2"/>
  <c r="AB365" i="2" s="1"/>
  <c r="AG365" i="2" s="1"/>
  <c r="AI365" i="2" s="1"/>
  <c r="Y287" i="2"/>
  <c r="AB287" i="2" s="1"/>
  <c r="AG287" i="2" s="1"/>
  <c r="AI287" i="2" s="1"/>
  <c r="Y445" i="2"/>
  <c r="AB445" i="2" s="1"/>
  <c r="AG445" i="2" s="1"/>
  <c r="AI445" i="2" s="1"/>
  <c r="Y423" i="2"/>
  <c r="AB423" i="2" s="1"/>
  <c r="AG423" i="2" s="1"/>
  <c r="AI423" i="2" s="1"/>
  <c r="Y78" i="2"/>
  <c r="AB78" i="2" s="1"/>
  <c r="AG78" i="2" s="1"/>
  <c r="AI78" i="2" s="1"/>
  <c r="Y511" i="2"/>
  <c r="AB511" i="2" s="1"/>
  <c r="AG511" i="2" s="1"/>
  <c r="AI511" i="2" s="1"/>
  <c r="Y578" i="2"/>
  <c r="AB578" i="2" s="1"/>
  <c r="AG578" i="2" s="1"/>
  <c r="AI578" i="2" s="1"/>
  <c r="Y576" i="2"/>
  <c r="AB576" i="2" s="1"/>
  <c r="AG576" i="2" s="1"/>
  <c r="AI576" i="2" s="1"/>
  <c r="Y351" i="2"/>
  <c r="AB351" i="2" s="1"/>
  <c r="AG351" i="2" s="1"/>
  <c r="AI351" i="2" s="1"/>
  <c r="Y418" i="2"/>
  <c r="AB418" i="2" s="1"/>
  <c r="AG418" i="2" s="1"/>
  <c r="AI418" i="2" s="1"/>
  <c r="Y498" i="2"/>
  <c r="AB498" i="2" s="1"/>
  <c r="AG498" i="2" s="1"/>
  <c r="AI498" i="2" s="1"/>
  <c r="Y82" i="2"/>
  <c r="AB82" i="2" s="1"/>
  <c r="AG82" i="2" s="1"/>
  <c r="AI82" i="2" s="1"/>
  <c r="Y91" i="2"/>
  <c r="AB91" i="2" s="1"/>
  <c r="AG91" i="2" s="1"/>
  <c r="AI91" i="2" s="1"/>
  <c r="Y143" i="2"/>
  <c r="AB143" i="2" s="1"/>
  <c r="AG143" i="2" s="1"/>
  <c r="AI143" i="2" s="1"/>
  <c r="Y152" i="2"/>
  <c r="AB152" i="2" s="1"/>
  <c r="AG152" i="2" s="1"/>
  <c r="AI152" i="2" s="1"/>
  <c r="Y227" i="2"/>
  <c r="AB227" i="2" s="1"/>
  <c r="AG227" i="2" s="1"/>
  <c r="AI227" i="2" s="1"/>
  <c r="Y237" i="2"/>
  <c r="AB237" i="2" s="1"/>
  <c r="AG237" i="2" s="1"/>
  <c r="AI237" i="2" s="1"/>
  <c r="Y240" i="2"/>
  <c r="AB240" i="2" s="1"/>
  <c r="AG240" i="2" s="1"/>
  <c r="AI240" i="2" s="1"/>
  <c r="Y391" i="2"/>
  <c r="AB391" i="2" s="1"/>
  <c r="AG391" i="2" s="1"/>
  <c r="AI391" i="2" s="1"/>
  <c r="Y401" i="2"/>
  <c r="AB401" i="2" s="1"/>
  <c r="AG401" i="2" s="1"/>
  <c r="AI401" i="2" s="1"/>
  <c r="Y624" i="2"/>
  <c r="AB624" i="2" s="1"/>
  <c r="AG624" i="2" s="1"/>
  <c r="AI624" i="2" s="1"/>
  <c r="Y625" i="2"/>
  <c r="AB625" i="2" s="1"/>
  <c r="AG625" i="2" s="1"/>
  <c r="AI625" i="2" s="1"/>
  <c r="Y289" i="2"/>
  <c r="AB289" i="2" s="1"/>
  <c r="AG289" i="2" s="1"/>
  <c r="AI289" i="2" s="1"/>
  <c r="Y626" i="2"/>
  <c r="AB626" i="2" s="1"/>
  <c r="AG626" i="2" s="1"/>
  <c r="AI626" i="2" s="1"/>
  <c r="Y21" i="2"/>
  <c r="AB21" i="2" s="1"/>
  <c r="AG21" i="2" s="1"/>
  <c r="AI21" i="2" s="1"/>
  <c r="Y22" i="2"/>
  <c r="AB22" i="2" s="1"/>
  <c r="AG22" i="2" s="1"/>
  <c r="AI22" i="2" s="1"/>
  <c r="Y41" i="2"/>
  <c r="AB41" i="2" s="1"/>
  <c r="AG41" i="2" s="1"/>
  <c r="AI41" i="2" s="1"/>
  <c r="Y69" i="2"/>
  <c r="AB69" i="2" s="1"/>
  <c r="AG69" i="2" s="1"/>
  <c r="AI69" i="2" s="1"/>
  <c r="Y627" i="2"/>
  <c r="AB627" i="2" s="1"/>
  <c r="AG627" i="2" s="1"/>
  <c r="AI627" i="2" s="1"/>
  <c r="Y260" i="2"/>
  <c r="AB260" i="2" s="1"/>
  <c r="AG260" i="2" s="1"/>
  <c r="AI260" i="2" s="1"/>
  <c r="Y261" i="2"/>
  <c r="AB261" i="2" s="1"/>
  <c r="AG261" i="2" s="1"/>
  <c r="AI261" i="2" s="1"/>
  <c r="Y272" i="2"/>
  <c r="AB272" i="2" s="1"/>
  <c r="AG272" i="2" s="1"/>
  <c r="AI272" i="2" s="1"/>
  <c r="Y349" i="2"/>
  <c r="AB349" i="2" s="1"/>
  <c r="AG349" i="2" s="1"/>
  <c r="AI349" i="2" s="1"/>
  <c r="Y405" i="2"/>
  <c r="AB405" i="2" s="1"/>
  <c r="AG405" i="2" s="1"/>
  <c r="AI405" i="2" s="1"/>
  <c r="Y412" i="2"/>
  <c r="AB412" i="2" s="1"/>
  <c r="AG412" i="2" s="1"/>
  <c r="AI412" i="2" s="1"/>
  <c r="Y414" i="2"/>
  <c r="AB414" i="2" s="1"/>
  <c r="AG414" i="2" s="1"/>
  <c r="AI414" i="2" s="1"/>
  <c r="Y425" i="2"/>
  <c r="AB425" i="2" s="1"/>
  <c r="AG425" i="2" s="1"/>
  <c r="AI425" i="2" s="1"/>
  <c r="Y426" i="2"/>
  <c r="AB426" i="2" s="1"/>
  <c r="AG426" i="2" s="1"/>
  <c r="AI426" i="2" s="1"/>
  <c r="Y438" i="2"/>
  <c r="AB438" i="2" s="1"/>
  <c r="AG438" i="2" s="1"/>
  <c r="AI438" i="2" s="1"/>
  <c r="Y442" i="2"/>
  <c r="AB442" i="2" s="1"/>
  <c r="AG442" i="2" s="1"/>
  <c r="AI442" i="2" s="1"/>
  <c r="Y528" i="2"/>
  <c r="AB528" i="2" s="1"/>
  <c r="AG528" i="2" s="1"/>
  <c r="AI528" i="2" s="1"/>
  <c r="Y542" i="2"/>
  <c r="AB542" i="2" s="1"/>
  <c r="AG542" i="2" s="1"/>
  <c r="AI542" i="2" s="1"/>
  <c r="Y622" i="2"/>
  <c r="AB622" i="2" s="1"/>
  <c r="AG622" i="2" s="1"/>
  <c r="AI622" i="2" s="1"/>
  <c r="Y441" i="2"/>
  <c r="AB441" i="2" s="1"/>
  <c r="AG441" i="2" s="1"/>
  <c r="AI441" i="2" s="1"/>
  <c r="Y24" i="2"/>
  <c r="AB24" i="2" s="1"/>
  <c r="AG24" i="2" s="1"/>
  <c r="AI24" i="2" s="1"/>
  <c r="Y29" i="2"/>
  <c r="AB29" i="2" s="1"/>
  <c r="AG29" i="2" s="1"/>
  <c r="AI29" i="2" s="1"/>
  <c r="Y444" i="2"/>
  <c r="AB444" i="2" s="1"/>
  <c r="AG444" i="2" s="1"/>
  <c r="AI444" i="2" s="1"/>
  <c r="Y451" i="2"/>
  <c r="AB451" i="2" s="1"/>
  <c r="AG451" i="2" s="1"/>
  <c r="AI451" i="2" s="1"/>
  <c r="Y30" i="2"/>
  <c r="AB30" i="2" s="1"/>
  <c r="AG30" i="2" s="1"/>
  <c r="AI30" i="2" s="1"/>
  <c r="Y77" i="2"/>
  <c r="AB77" i="2" s="1"/>
  <c r="AG77" i="2" s="1"/>
  <c r="AI77" i="2" s="1"/>
  <c r="Y353" i="2"/>
  <c r="AB353" i="2" s="1"/>
  <c r="AG353" i="2" s="1"/>
  <c r="AI353" i="2" s="1"/>
  <c r="Y198" i="2"/>
  <c r="AB198" i="2" s="1"/>
  <c r="AG198" i="2" s="1"/>
  <c r="AI198" i="2" s="1"/>
  <c r="Y503" i="2"/>
  <c r="AB503" i="2" s="1"/>
  <c r="AG503" i="2" s="1"/>
  <c r="AI503" i="2" s="1"/>
  <c r="Y71" i="2"/>
  <c r="AB71" i="2" s="1"/>
  <c r="AG71" i="2" s="1"/>
  <c r="AI71" i="2" s="1"/>
  <c r="Y411" i="2"/>
  <c r="AB411" i="2" s="1"/>
  <c r="AG411" i="2" s="1"/>
  <c r="AI411" i="2" s="1"/>
  <c r="Y142" i="2"/>
  <c r="AB142" i="2" s="1"/>
  <c r="AG142" i="2" s="1"/>
  <c r="AI142" i="2" s="1"/>
  <c r="Y144" i="2"/>
  <c r="AB144" i="2" s="1"/>
  <c r="AG144" i="2" s="1"/>
  <c r="AI144" i="2" s="1"/>
  <c r="Y104" i="2"/>
  <c r="AB104" i="2" s="1"/>
  <c r="AG104" i="2" s="1"/>
  <c r="AI104" i="2" s="1"/>
  <c r="Y4" i="2"/>
  <c r="AB4" i="2" s="1"/>
  <c r="AG4" i="2" s="1"/>
  <c r="AI4" i="2" s="1"/>
  <c r="Y46" i="2"/>
  <c r="AB46" i="2" s="1"/>
  <c r="AG46" i="2" s="1"/>
  <c r="AI46" i="2" s="1"/>
  <c r="Y66" i="2"/>
  <c r="AB66" i="2" s="1"/>
  <c r="AG66" i="2" s="1"/>
  <c r="AI66" i="2" s="1"/>
  <c r="Y251" i="2"/>
  <c r="AB251" i="2" s="1"/>
  <c r="AG251" i="2" s="1"/>
  <c r="AI251" i="2" s="1"/>
  <c r="Y254" i="2"/>
  <c r="AB254" i="2" s="1"/>
  <c r="AG254" i="2" s="1"/>
  <c r="AI254" i="2" s="1"/>
  <c r="Y258" i="2"/>
  <c r="AB258" i="2" s="1"/>
  <c r="AG258" i="2" s="1"/>
  <c r="AI258" i="2" s="1"/>
  <c r="Y28" i="2"/>
  <c r="AB28" i="2" s="1"/>
  <c r="AG28" i="2" s="1"/>
  <c r="AI28" i="2" s="1"/>
  <c r="Y101" i="2"/>
  <c r="AB101" i="2" s="1"/>
  <c r="AG101" i="2" s="1"/>
  <c r="AI101" i="2" s="1"/>
  <c r="Y134" i="2"/>
  <c r="AB134" i="2" s="1"/>
  <c r="AG134" i="2" s="1"/>
  <c r="AI134" i="2" s="1"/>
  <c r="Y138" i="2"/>
  <c r="AB138" i="2" s="1"/>
  <c r="AG138" i="2" s="1"/>
  <c r="AI138" i="2" s="1"/>
  <c r="Y141" i="2"/>
  <c r="AB141" i="2" s="1"/>
  <c r="AG141" i="2" s="1"/>
  <c r="AI141" i="2" s="1"/>
  <c r="Y147" i="2"/>
  <c r="AB147" i="2" s="1"/>
  <c r="AG147" i="2" s="1"/>
  <c r="AI147" i="2" s="1"/>
  <c r="Y149" i="2"/>
  <c r="AB149" i="2" s="1"/>
  <c r="AG149" i="2" s="1"/>
  <c r="AI149" i="2" s="1"/>
  <c r="Y346" i="2"/>
  <c r="AB346" i="2" s="1"/>
  <c r="AG346" i="2" s="1"/>
  <c r="AI346" i="2" s="1"/>
  <c r="Y352" i="2"/>
  <c r="AB352" i="2" s="1"/>
  <c r="AG352" i="2" s="1"/>
  <c r="AI352" i="2" s="1"/>
  <c r="Y632" i="2"/>
  <c r="AB632" i="2" s="1"/>
  <c r="AG632" i="2" s="1"/>
  <c r="AI632" i="2" s="1"/>
  <c r="Y410" i="2"/>
  <c r="AB410" i="2" s="1"/>
  <c r="AG410" i="2" s="1"/>
  <c r="AI410" i="2" s="1"/>
  <c r="Y456" i="2"/>
  <c r="AB456" i="2" s="1"/>
  <c r="AG456" i="2" s="1"/>
  <c r="AI456" i="2" s="1"/>
  <c r="Y502" i="2"/>
  <c r="AB502" i="2" s="1"/>
  <c r="AG502" i="2" s="1"/>
  <c r="AI502" i="2" s="1"/>
  <c r="Y510" i="2"/>
  <c r="AB510" i="2" s="1"/>
  <c r="AG510" i="2" s="1"/>
  <c r="AI510" i="2" s="1"/>
  <c r="Y517" i="2"/>
  <c r="AB517" i="2" s="1"/>
  <c r="AG517" i="2" s="1"/>
  <c r="AI517" i="2" s="1"/>
  <c r="Y529" i="2"/>
  <c r="AB529" i="2" s="1"/>
  <c r="AG529" i="2" s="1"/>
  <c r="AI529" i="2" s="1"/>
  <c r="Y530" i="2"/>
  <c r="AB530" i="2" s="1"/>
  <c r="AG530" i="2" s="1"/>
  <c r="AI530" i="2" s="1"/>
  <c r="Y557" i="2"/>
  <c r="AB557" i="2" s="1"/>
  <c r="AG557" i="2" s="1"/>
  <c r="AI557" i="2" s="1"/>
  <c r="Y592" i="2"/>
  <c r="AB592" i="2" s="1"/>
  <c r="AG592" i="2" s="1"/>
  <c r="AI592" i="2" s="1"/>
  <c r="Y618" i="2"/>
  <c r="AB618" i="2" s="1"/>
  <c r="AG618" i="2" s="1"/>
  <c r="AI618" i="2" s="1"/>
  <c r="Y102" i="2"/>
  <c r="AB102" i="2" s="1"/>
  <c r="AG102" i="2" s="1"/>
  <c r="AI102" i="2" s="1"/>
  <c r="Y196" i="2"/>
  <c r="AB196" i="2" s="1"/>
  <c r="AG196" i="2" s="1"/>
  <c r="AI196" i="2" s="1"/>
  <c r="Y211" i="2"/>
  <c r="AB211" i="2" s="1"/>
  <c r="AG211" i="2" s="1"/>
  <c r="AI211" i="2" s="1"/>
  <c r="Y197" i="2"/>
  <c r="AB197" i="2" s="1"/>
  <c r="AG197" i="2" s="1"/>
  <c r="AI197" i="2" s="1"/>
  <c r="Y285" i="2"/>
  <c r="AB285" i="2" s="1"/>
  <c r="AG285" i="2" s="1"/>
  <c r="AI285" i="2" s="1"/>
  <c r="Y288" i="2"/>
  <c r="AB288" i="2" s="1"/>
  <c r="AG288" i="2" s="1"/>
  <c r="AI288" i="2" s="1"/>
  <c r="Y302" i="2"/>
  <c r="AB302" i="2" s="1"/>
  <c r="AG302" i="2" s="1"/>
  <c r="AI302" i="2" s="1"/>
  <c r="Y499" i="2"/>
  <c r="AB499" i="2" s="1"/>
  <c r="AG499" i="2" s="1"/>
  <c r="AI499" i="2" s="1"/>
  <c r="Y591" i="2"/>
  <c r="AB591" i="2" s="1"/>
  <c r="AG591" i="2" s="1"/>
  <c r="AI591" i="2" s="1"/>
  <c r="Y47" i="2"/>
  <c r="AB47" i="2" s="1"/>
  <c r="AG47" i="2" s="1"/>
  <c r="AI47" i="2" s="1"/>
  <c r="Y111" i="2"/>
  <c r="AB111" i="2" s="1"/>
  <c r="AG111" i="2" s="1"/>
  <c r="AI111" i="2" s="1"/>
  <c r="Y125" i="2"/>
  <c r="AB125" i="2" s="1"/>
  <c r="AG125" i="2" s="1"/>
  <c r="AI125" i="2" s="1"/>
  <c r="Y126" i="2"/>
  <c r="AB126" i="2" s="1"/>
  <c r="AG126" i="2" s="1"/>
  <c r="AI126" i="2" s="1"/>
  <c r="Y190" i="2"/>
  <c r="AB190" i="2" s="1"/>
  <c r="AG190" i="2" s="1"/>
  <c r="AI190" i="2" s="1"/>
  <c r="Y11" i="2"/>
  <c r="AB11" i="2" s="1"/>
  <c r="AG11" i="2" s="1"/>
  <c r="AI11" i="2" s="1"/>
  <c r="Y83" i="2"/>
  <c r="AB83" i="2" s="1"/>
  <c r="AG83" i="2" s="1"/>
  <c r="AI83" i="2" s="1"/>
  <c r="Y554" i="2"/>
  <c r="AB554" i="2" s="1"/>
  <c r="AG554" i="2" s="1"/>
  <c r="AI554" i="2" s="1"/>
  <c r="Y127" i="2"/>
  <c r="AB127" i="2" s="1"/>
  <c r="AG127" i="2" s="1"/>
  <c r="AI127" i="2" s="1"/>
  <c r="Y137" i="2"/>
  <c r="AB137" i="2" s="1"/>
  <c r="AG137" i="2" s="1"/>
  <c r="AI137" i="2" s="1"/>
  <c r="Y148" i="2"/>
  <c r="AB148" i="2" s="1"/>
  <c r="AG148" i="2" s="1"/>
  <c r="AI148" i="2" s="1"/>
  <c r="Y43" i="2"/>
  <c r="AB43" i="2" s="1"/>
  <c r="AG43" i="2" s="1"/>
  <c r="AI43" i="2" s="1"/>
  <c r="Y265" i="2"/>
  <c r="AB265" i="2" s="1"/>
  <c r="AG265" i="2" s="1"/>
  <c r="AI265" i="2" s="1"/>
  <c r="Y212" i="2"/>
  <c r="AB212" i="2" s="1"/>
  <c r="AG212" i="2" s="1"/>
  <c r="AI212" i="2" s="1"/>
  <c r="Y534" i="2"/>
  <c r="AB534" i="2" s="1"/>
  <c r="AG534" i="2" s="1"/>
  <c r="AI534" i="2" s="1"/>
  <c r="Y535" i="2"/>
  <c r="AB535" i="2" s="1"/>
  <c r="AG535" i="2" s="1"/>
  <c r="AI535" i="2" s="1"/>
  <c r="Y31" i="2"/>
  <c r="AB31" i="2" s="1"/>
  <c r="AG31" i="2" s="1"/>
  <c r="AI31" i="2" s="1"/>
  <c r="Y408" i="2"/>
  <c r="AB408" i="2" s="1"/>
  <c r="AG408" i="2" s="1"/>
  <c r="AI408" i="2" s="1"/>
  <c r="Y452" i="2"/>
  <c r="AB452" i="2" s="1"/>
  <c r="AG452" i="2" s="1"/>
  <c r="AI452" i="2" s="1"/>
  <c r="Y584" i="2"/>
  <c r="AB584" i="2" s="1"/>
  <c r="AG584" i="2" s="1"/>
  <c r="AI584" i="2" s="1"/>
  <c r="Y65" i="2"/>
  <c r="AB65" i="2" s="1"/>
  <c r="AG65" i="2" s="1"/>
  <c r="AI65" i="2" s="1"/>
  <c r="Y146" i="2"/>
  <c r="AB146" i="2" s="1"/>
  <c r="AG146" i="2" s="1"/>
  <c r="AI146" i="2" s="1"/>
  <c r="Y308" i="2"/>
  <c r="AB308" i="2" s="1"/>
  <c r="AG308" i="2" s="1"/>
  <c r="AI308" i="2" s="1"/>
  <c r="Y379" i="2"/>
  <c r="AB379" i="2" s="1"/>
  <c r="AG379" i="2" s="1"/>
  <c r="AI379" i="2" s="1"/>
  <c r="Y450" i="2"/>
  <c r="AB450" i="2" s="1"/>
  <c r="AG450" i="2" s="1"/>
  <c r="AI450" i="2" s="1"/>
  <c r="Y458" i="2"/>
  <c r="AB458" i="2" s="1"/>
  <c r="AG458" i="2" s="1"/>
  <c r="AI458" i="2" s="1"/>
  <c r="Y478" i="2"/>
  <c r="AB478" i="2" s="1"/>
  <c r="AG478" i="2" s="1"/>
  <c r="AI478" i="2" s="1"/>
  <c r="Y380" i="2"/>
  <c r="AB380" i="2" s="1"/>
  <c r="AG380" i="2" s="1"/>
  <c r="AI380" i="2" s="1"/>
  <c r="Y375" i="2"/>
  <c r="AB375" i="2" s="1"/>
  <c r="AG375" i="2" s="1"/>
  <c r="AI375" i="2" s="1"/>
  <c r="Y417" i="2"/>
  <c r="AB417" i="2" s="1"/>
  <c r="AG417" i="2" s="1"/>
  <c r="AI417" i="2" s="1"/>
  <c r="Y32" i="2"/>
  <c r="AB32" i="2" s="1"/>
  <c r="AG32" i="2" s="1"/>
  <c r="AI32" i="2" s="1"/>
  <c r="Y409" i="2"/>
  <c r="AB409" i="2" s="1"/>
  <c r="AG409" i="2" s="1"/>
  <c r="AI409" i="2" s="1"/>
  <c r="Y572" i="2"/>
  <c r="AB572" i="2" s="1"/>
  <c r="AG572" i="2" s="1"/>
  <c r="AI572" i="2" s="1"/>
  <c r="Y165" i="2"/>
  <c r="AB165" i="2" s="1"/>
  <c r="AG165" i="2" s="1"/>
  <c r="AI165" i="2" s="1"/>
  <c r="Y563" i="2"/>
  <c r="AB563" i="2" s="1"/>
  <c r="AG563" i="2" s="1"/>
  <c r="AI563" i="2" s="1"/>
  <c r="Y100" i="2"/>
  <c r="AB100" i="2" s="1"/>
  <c r="AG100" i="2" s="1"/>
  <c r="AI100" i="2" s="1"/>
  <c r="Y120" i="2"/>
  <c r="AB120" i="2" s="1"/>
  <c r="AG120" i="2" s="1"/>
  <c r="AI120" i="2" s="1"/>
  <c r="Y219" i="2"/>
  <c r="AB219" i="2" s="1"/>
  <c r="AG219" i="2" s="1"/>
  <c r="AI219" i="2" s="1"/>
  <c r="Y220" i="2"/>
  <c r="AB220" i="2" s="1"/>
  <c r="AG220" i="2" s="1"/>
  <c r="AI220" i="2" s="1"/>
  <c r="Y229" i="2"/>
  <c r="AB229" i="2" s="1"/>
  <c r="AG229" i="2" s="1"/>
  <c r="AI229" i="2" s="1"/>
  <c r="Y231" i="2"/>
  <c r="AB231" i="2" s="1"/>
  <c r="AG231" i="2" s="1"/>
  <c r="AI231" i="2" s="1"/>
  <c r="Y244" i="2"/>
  <c r="AB244" i="2" s="1"/>
  <c r="AG244" i="2" s="1"/>
  <c r="AI244" i="2" s="1"/>
  <c r="Y491" i="2"/>
  <c r="AB491" i="2" s="1"/>
  <c r="AG491" i="2" s="1"/>
  <c r="AI491" i="2" s="1"/>
  <c r="Y550" i="2"/>
  <c r="AB550" i="2" s="1"/>
  <c r="AG550" i="2" s="1"/>
  <c r="AI550" i="2" s="1"/>
  <c r="Y201" i="2"/>
  <c r="AB201" i="2" s="1"/>
  <c r="AG201" i="2" s="1"/>
  <c r="AI201" i="2" s="1"/>
  <c r="Y307" i="2"/>
  <c r="AB307" i="2" s="1"/>
  <c r="AG307" i="2" s="1"/>
  <c r="AI307" i="2" s="1"/>
  <c r="Y218" i="2"/>
  <c r="AB218" i="2" s="1"/>
  <c r="AG218" i="2" s="1"/>
  <c r="AI218" i="2" s="1"/>
  <c r="Y256" i="2"/>
  <c r="AB256" i="2" s="1"/>
  <c r="AG256" i="2" s="1"/>
  <c r="AI256" i="2" s="1"/>
  <c r="Y366" i="2"/>
  <c r="AB366" i="2" s="1"/>
  <c r="AG366" i="2" s="1"/>
  <c r="AI366" i="2" s="1"/>
  <c r="Y424" i="2"/>
  <c r="AB424" i="2" s="1"/>
  <c r="AG424" i="2" s="1"/>
  <c r="AI424" i="2" s="1"/>
  <c r="Y555" i="2"/>
  <c r="AB555" i="2" s="1"/>
  <c r="AG555" i="2" s="1"/>
  <c r="AI555" i="2" s="1"/>
  <c r="X26" i="2"/>
  <c r="X555" i="2"/>
  <c r="X424" i="2"/>
  <c r="X366" i="2"/>
  <c r="X256" i="2"/>
  <c r="X218" i="2"/>
  <c r="X307" i="2"/>
  <c r="X201" i="2"/>
  <c r="X550" i="2"/>
  <c r="X491" i="2"/>
  <c r="X244" i="2"/>
  <c r="X231" i="2"/>
  <c r="X229" i="2"/>
  <c r="X220" i="2"/>
  <c r="X219" i="2"/>
  <c r="X120" i="2"/>
  <c r="X100" i="2"/>
  <c r="X563" i="2"/>
  <c r="X165" i="2"/>
  <c r="X572" i="2"/>
  <c r="X409" i="2"/>
  <c r="X32" i="2"/>
  <c r="X417" i="2"/>
  <c r="X375" i="2"/>
  <c r="X380" i="2"/>
  <c r="X478" i="2"/>
  <c r="X450" i="2"/>
  <c r="X379" i="2"/>
  <c r="X308" i="2"/>
  <c r="X146" i="2"/>
  <c r="X65" i="2"/>
  <c r="X584" i="2"/>
  <c r="X452" i="2"/>
  <c r="X408" i="2"/>
  <c r="X31" i="2"/>
  <c r="X535" i="2"/>
  <c r="X534" i="2"/>
  <c r="X212" i="2"/>
  <c r="X265" i="2"/>
  <c r="X43" i="2"/>
  <c r="X148" i="2"/>
  <c r="X137" i="2"/>
  <c r="X127" i="2"/>
  <c r="X554" i="2"/>
  <c r="X83" i="2"/>
  <c r="X11" i="2"/>
  <c r="X190" i="2"/>
  <c r="X126" i="2"/>
  <c r="X125" i="2"/>
  <c r="X111" i="2"/>
  <c r="X47" i="2"/>
  <c r="X591" i="2"/>
  <c r="X499" i="2"/>
  <c r="X302" i="2"/>
  <c r="X288" i="2"/>
  <c r="X285" i="2"/>
  <c r="X197" i="2"/>
  <c r="X211" i="2"/>
  <c r="X196" i="2"/>
  <c r="X102" i="2"/>
  <c r="X618" i="2"/>
  <c r="X592" i="2"/>
  <c r="X557" i="2"/>
  <c r="X530" i="2"/>
  <c r="X529" i="2"/>
  <c r="X517" i="2"/>
  <c r="X510" i="2"/>
  <c r="X502" i="2"/>
  <c r="X456" i="2"/>
  <c r="X410" i="2"/>
  <c r="X632" i="2"/>
  <c r="X352" i="2"/>
  <c r="X346" i="2"/>
  <c r="X149" i="2"/>
  <c r="X147" i="2"/>
  <c r="X141" i="2"/>
  <c r="X138" i="2"/>
  <c r="X134" i="2"/>
  <c r="X101" i="2"/>
  <c r="X28" i="2"/>
  <c r="X258" i="2"/>
  <c r="X254" i="2"/>
  <c r="X251" i="2"/>
  <c r="X66" i="2"/>
  <c r="X46" i="2"/>
  <c r="X4" i="2"/>
  <c r="X104" i="2"/>
  <c r="X144" i="2"/>
  <c r="X142" i="2"/>
  <c r="X411" i="2"/>
  <c r="X71" i="2"/>
  <c r="X503" i="2"/>
  <c r="X198" i="2"/>
  <c r="X353" i="2"/>
  <c r="X77" i="2"/>
  <c r="X30" i="2"/>
  <c r="X451" i="2"/>
  <c r="X444" i="2"/>
  <c r="X29" i="2"/>
  <c r="X24" i="2"/>
  <c r="X441" i="2"/>
  <c r="X622" i="2"/>
  <c r="X542" i="2"/>
  <c r="X528" i="2"/>
  <c r="X442" i="2"/>
  <c r="X438" i="2"/>
  <c r="X426" i="2"/>
  <c r="X425" i="2"/>
  <c r="X414" i="2"/>
  <c r="X412" i="2"/>
  <c r="X405" i="2"/>
  <c r="X349" i="2"/>
  <c r="X272" i="2"/>
  <c r="X261" i="2"/>
  <c r="X260" i="2"/>
  <c r="X627" i="2"/>
  <c r="X69" i="2"/>
  <c r="X41" i="2"/>
  <c r="X22" i="2"/>
  <c r="X21" i="2"/>
  <c r="X626" i="2"/>
  <c r="X289" i="2"/>
  <c r="X625" i="2"/>
  <c r="X624" i="2"/>
  <c r="X401" i="2"/>
  <c r="X391" i="2"/>
  <c r="X240" i="2"/>
  <c r="X237" i="2"/>
  <c r="X227" i="2"/>
  <c r="X152" i="2"/>
  <c r="X143" i="2"/>
  <c r="X91" i="2"/>
  <c r="X82" i="2"/>
  <c r="X498" i="2"/>
  <c r="X418" i="2"/>
  <c r="X351" i="2"/>
  <c r="X576" i="2"/>
  <c r="X578" i="2"/>
  <c r="X511" i="2"/>
  <c r="X78" i="2"/>
  <c r="X423" i="2"/>
  <c r="X445" i="2"/>
  <c r="X287" i="2"/>
  <c r="X365" i="2"/>
  <c r="X128" i="2"/>
  <c r="X612" i="2"/>
  <c r="X278" i="2"/>
  <c r="X607" i="2"/>
  <c r="X422" i="2"/>
  <c r="X239" i="2"/>
  <c r="X238" i="2"/>
  <c r="X16" i="2"/>
  <c r="X597" i="2"/>
  <c r="X595" i="2"/>
  <c r="X292" i="2"/>
  <c r="X255" i="2"/>
  <c r="X449" i="2"/>
  <c r="X593" i="2"/>
  <c r="X570" i="2"/>
  <c r="X558" i="2"/>
  <c r="X497" i="2"/>
  <c r="X495" i="2"/>
  <c r="X493" i="2"/>
  <c r="X469" i="2"/>
  <c r="X431" i="2"/>
  <c r="X371" i="2"/>
  <c r="X355" i="2"/>
  <c r="X341" i="2"/>
  <c r="X319" i="2"/>
  <c r="X358" i="2"/>
  <c r="X216" i="2"/>
  <c r="X421" i="2"/>
  <c r="X539" i="2"/>
  <c r="X344" i="2"/>
  <c r="X286" i="2"/>
  <c r="X93" i="2"/>
  <c r="X549" i="2"/>
  <c r="X15" i="2"/>
  <c r="X620" i="2"/>
  <c r="X606" i="2"/>
  <c r="X551" i="2"/>
  <c r="X547" i="2"/>
  <c r="X541" i="2"/>
  <c r="X518" i="2"/>
  <c r="X496" i="2"/>
  <c r="X483" i="2"/>
  <c r="X454" i="2"/>
  <c r="X404" i="2"/>
  <c r="X359" i="2"/>
  <c r="X330" i="2"/>
  <c r="X87" i="2"/>
  <c r="X633" i="2"/>
  <c r="X398" i="2"/>
  <c r="X215" i="2"/>
  <c r="X136" i="2"/>
  <c r="X467" i="2"/>
  <c r="X276" i="2"/>
  <c r="X97" i="2"/>
  <c r="X206" i="2"/>
  <c r="X434" i="2"/>
  <c r="X257" i="2"/>
  <c r="X96" i="2"/>
  <c r="X634" i="2"/>
  <c r="X279" i="2"/>
  <c r="X339" i="2"/>
  <c r="X525" i="2"/>
  <c r="X413" i="2"/>
  <c r="X337" i="2"/>
  <c r="X228" i="2"/>
  <c r="X192" i="2"/>
  <c r="X184" i="2"/>
  <c r="X80" i="2"/>
  <c r="X88" i="2"/>
  <c r="X51" i="2"/>
  <c r="X17" i="2"/>
  <c r="X475" i="2"/>
  <c r="X440" i="2"/>
  <c r="X400" i="2"/>
  <c r="X348" i="2"/>
  <c r="X619" i="2"/>
  <c r="X377" i="2"/>
  <c r="X158" i="2"/>
  <c r="X577" i="2"/>
  <c r="X363" i="2"/>
  <c r="X10" i="2"/>
  <c r="X304" i="2"/>
  <c r="X617" i="2"/>
  <c r="X560" i="2"/>
  <c r="X537" i="2"/>
  <c r="X470" i="2"/>
  <c r="X427" i="2"/>
  <c r="X390" i="2"/>
  <c r="X321" i="2"/>
  <c r="X317" i="2"/>
  <c r="X297" i="2"/>
  <c r="X277" i="2"/>
  <c r="X262" i="2"/>
  <c r="X252" i="2"/>
  <c r="X189" i="2"/>
  <c r="X161" i="2"/>
  <c r="X89" i="2"/>
  <c r="X79" i="2"/>
  <c r="X296" i="2"/>
  <c r="X191" i="2"/>
  <c r="X594" i="2"/>
  <c r="X540" i="2"/>
  <c r="X514" i="2"/>
  <c r="X484" i="2"/>
  <c r="X439" i="2"/>
  <c r="X420" i="2"/>
  <c r="X273" i="2"/>
  <c r="X199" i="2"/>
  <c r="X14" i="2"/>
  <c r="X419" i="2"/>
  <c r="X178" i="2"/>
  <c r="X385" i="2"/>
  <c r="X280" i="2"/>
  <c r="X506" i="2"/>
  <c r="X526" i="2"/>
  <c r="X501" i="2"/>
  <c r="X372" i="2"/>
  <c r="X527" i="2"/>
  <c r="X381" i="2"/>
  <c r="X343" i="2"/>
  <c r="X432" i="2"/>
  <c r="X430" i="2"/>
  <c r="X429" i="2"/>
  <c r="X364" i="2"/>
  <c r="X320" i="2"/>
  <c r="X160" i="2"/>
  <c r="X106" i="2"/>
  <c r="X60" i="2"/>
  <c r="X253" i="2"/>
  <c r="X394" i="2"/>
  <c r="X90" i="2"/>
  <c r="X448" i="2"/>
  <c r="X447" i="2"/>
  <c r="X306" i="2"/>
  <c r="X241" i="2"/>
  <c r="X263" i="2"/>
  <c r="X590" i="2"/>
  <c r="X579" i="2"/>
  <c r="X107" i="2"/>
  <c r="X465" i="2"/>
  <c r="X462" i="2"/>
  <c r="X19" i="2"/>
  <c r="X403" i="2"/>
  <c r="X345" i="2"/>
  <c r="X611" i="2"/>
  <c r="X599" i="2"/>
  <c r="X569" i="2"/>
  <c r="X559" i="2"/>
  <c r="X553" i="2"/>
  <c r="X545" i="2"/>
  <c r="X494" i="2"/>
  <c r="X323" i="2"/>
  <c r="X301" i="2"/>
  <c r="X294" i="2"/>
  <c r="X275" i="2"/>
  <c r="X210" i="2"/>
  <c r="X209" i="2"/>
  <c r="X179" i="2"/>
  <c r="X172" i="2"/>
  <c r="X171" i="2"/>
  <c r="X139" i="2"/>
  <c r="X115" i="2"/>
  <c r="X113" i="2"/>
  <c r="X112" i="2"/>
  <c r="X84" i="2"/>
  <c r="X490" i="2"/>
  <c r="X489" i="2"/>
  <c r="X81" i="2"/>
  <c r="X59" i="2"/>
  <c r="X52" i="2"/>
  <c r="X35" i="2"/>
  <c r="X342" i="2"/>
  <c r="X485" i="2"/>
  <c r="X621" i="2"/>
  <c r="X399" i="2"/>
  <c r="X463" i="2"/>
  <c r="X583" i="2"/>
  <c r="X223" i="2"/>
  <c r="X466" i="2"/>
  <c r="X54" i="2"/>
  <c r="X18" i="2"/>
  <c r="X34" i="2"/>
  <c r="X33" i="2"/>
  <c r="X600" i="2"/>
  <c r="X300" i="2"/>
  <c r="X225" i="2"/>
  <c r="X159" i="2"/>
  <c r="X614" i="2"/>
  <c r="X433" i="2"/>
  <c r="X582" i="2"/>
  <c r="X602" i="2"/>
  <c r="X311" i="2"/>
  <c r="X310" i="2"/>
  <c r="X589" i="2"/>
  <c r="X580" i="2"/>
  <c r="X546" i="2"/>
  <c r="X415" i="2"/>
  <c r="X395" i="2"/>
  <c r="X357" i="2"/>
  <c r="X309" i="2"/>
  <c r="X282" i="2"/>
  <c r="X108" i="2"/>
  <c r="X99" i="2"/>
  <c r="X86" i="2"/>
  <c r="X12" i="2"/>
  <c r="X340" i="2"/>
  <c r="X581" i="2"/>
  <c r="X623" i="2"/>
  <c r="X50" i="2"/>
  <c r="X44" i="2"/>
  <c r="X350" i="2"/>
  <c r="X464" i="2"/>
  <c r="X38" i="2"/>
  <c r="X481" i="2"/>
  <c r="X604" i="2"/>
  <c r="X538" i="2"/>
  <c r="X49" i="2"/>
  <c r="X45" i="2"/>
  <c r="X153" i="2"/>
  <c r="X601" i="2"/>
  <c r="X361" i="2"/>
  <c r="X318" i="2"/>
  <c r="X224" i="2"/>
  <c r="X176" i="2"/>
  <c r="X95" i="2"/>
  <c r="X270" i="2"/>
  <c r="X7" i="2"/>
  <c r="X267" i="2"/>
  <c r="X92" i="2"/>
  <c r="X376" i="2"/>
  <c r="X55" i="2"/>
  <c r="X362" i="2"/>
  <c r="X177" i="2"/>
  <c r="X520" i="2"/>
  <c r="X221" i="2"/>
  <c r="X305" i="2"/>
  <c r="X532" i="2"/>
  <c r="X233" i="2"/>
  <c r="X156" i="2"/>
  <c r="X124" i="2"/>
  <c r="X58" i="2"/>
  <c r="X57" i="2"/>
  <c r="X48" i="2"/>
  <c r="X303" i="2"/>
  <c r="X187" i="2"/>
  <c r="X64" i="2"/>
  <c r="X36" i="2"/>
  <c r="X295" i="2"/>
  <c r="X293" i="2"/>
  <c r="X40" i="2"/>
  <c r="X39" i="2"/>
  <c r="X168" i="2"/>
  <c r="X8" i="2"/>
  <c r="X397" i="2"/>
  <c r="X384" i="2"/>
  <c r="X369" i="2"/>
  <c r="X360" i="2"/>
  <c r="X62" i="2"/>
  <c r="X585" i="2"/>
  <c r="X283" i="2"/>
  <c r="X268" i="2"/>
  <c r="X61" i="2"/>
  <c r="X392" i="2"/>
  <c r="X389" i="2"/>
  <c r="X480" i="2"/>
  <c r="X132" i="2"/>
  <c r="X596" i="2"/>
  <c r="X290" i="2"/>
  <c r="X116" i="2"/>
  <c r="X616" i="2"/>
  <c r="X335" i="2"/>
  <c r="X249" i="2"/>
  <c r="X236" i="2"/>
  <c r="X235" i="2"/>
  <c r="X195" i="2"/>
  <c r="X338" i="2"/>
  <c r="X56" i="2"/>
  <c r="X388" i="2"/>
  <c r="X521" i="2"/>
  <c r="X519" i="2"/>
  <c r="X443" i="2"/>
  <c r="X217" i="2"/>
  <c r="X242" i="2"/>
  <c r="X226" i="2"/>
  <c r="X170" i="2"/>
  <c r="X568" i="2"/>
  <c r="X382" i="2"/>
  <c r="X610" i="2"/>
  <c r="X587" i="2"/>
  <c r="X222" i="2"/>
  <c r="X605" i="2"/>
  <c r="X523" i="2"/>
  <c r="X615" i="2"/>
  <c r="X336" i="2"/>
  <c r="X298" i="2"/>
  <c r="X234" i="2"/>
  <c r="X123" i="2"/>
  <c r="X118" i="2"/>
  <c r="X492" i="2"/>
  <c r="X145" i="2"/>
  <c r="X109" i="2"/>
  <c r="X119" i="2"/>
  <c r="X131" i="2"/>
  <c r="X460" i="2"/>
  <c r="X574" i="2"/>
  <c r="X487" i="2"/>
  <c r="X68" i="2"/>
  <c r="X461" i="2"/>
  <c r="X586" i="2"/>
  <c r="X281" i="2"/>
  <c r="X269" i="2"/>
  <c r="X588" i="2"/>
  <c r="X522" i="2"/>
  <c r="X186" i="2"/>
  <c r="X167" i="2"/>
  <c r="X603" i="2"/>
  <c r="X548" i="2"/>
  <c r="X524" i="2"/>
  <c r="X505" i="2"/>
  <c r="X488" i="2"/>
  <c r="X476" i="2"/>
  <c r="X474" i="2"/>
  <c r="X436" i="2"/>
  <c r="X378" i="2"/>
  <c r="X374" i="2"/>
  <c r="X299" i="2"/>
  <c r="X250" i="2"/>
  <c r="X247" i="2"/>
  <c r="X246" i="2"/>
  <c r="X243" i="2"/>
  <c r="X232" i="2"/>
  <c r="X230" i="2"/>
  <c r="X202" i="2"/>
  <c r="X194" i="2"/>
  <c r="X193" i="2"/>
  <c r="X188" i="2"/>
  <c r="X185" i="2"/>
  <c r="X173" i="2"/>
  <c r="X166" i="2"/>
  <c r="X154" i="2"/>
  <c r="X573" i="2"/>
  <c r="X571" i="2"/>
  <c r="X543" i="2"/>
  <c r="X516" i="2"/>
  <c r="X500" i="2"/>
  <c r="X486" i="2"/>
  <c r="X459" i="2"/>
  <c r="X428" i="2"/>
  <c r="X407" i="2"/>
  <c r="X122" i="2"/>
  <c r="X121" i="2"/>
  <c r="X117" i="2"/>
  <c r="X74" i="2"/>
  <c r="X63" i="2"/>
  <c r="X312" i="2"/>
  <c r="X42" i="2"/>
  <c r="X25" i="2"/>
  <c r="X508" i="2"/>
  <c r="X473" i="2"/>
  <c r="X284" i="2"/>
  <c r="X110" i="2"/>
  <c r="X98" i="2"/>
  <c r="X457" i="2"/>
  <c r="X181" i="2"/>
  <c r="X402" i="2"/>
  <c r="X200" i="2"/>
  <c r="X53" i="2"/>
  <c r="X354" i="2"/>
  <c r="X386" i="2"/>
  <c r="X6" i="2"/>
  <c r="X472" i="2"/>
  <c r="X406" i="2"/>
  <c r="X370" i="2"/>
  <c r="X471" i="2"/>
  <c r="X561" i="2"/>
  <c r="X631" i="2"/>
  <c r="X613" i="2"/>
  <c r="X437" i="2"/>
  <c r="X291" i="2"/>
  <c r="X264" i="2"/>
  <c r="X575" i="2"/>
  <c r="X383" i="2"/>
  <c r="X629" i="2"/>
  <c r="X315" i="2"/>
  <c r="X313" i="2"/>
  <c r="X67" i="2"/>
  <c r="X5" i="2"/>
  <c r="X387" i="2"/>
  <c r="X155" i="2"/>
  <c r="X182" i="2"/>
  <c r="X180" i="2"/>
  <c r="X73" i="2"/>
  <c r="X367" i="2"/>
  <c r="X512" i="2"/>
  <c r="X20" i="2"/>
  <c r="X9" i="2"/>
  <c r="X393" i="2"/>
  <c r="X608" i="2"/>
  <c r="X274" i="2"/>
  <c r="X271" i="2"/>
  <c r="X356" i="2"/>
  <c r="X477" i="2"/>
  <c r="X175" i="2"/>
  <c r="X169" i="2"/>
  <c r="X322" i="2"/>
  <c r="X164" i="2"/>
  <c r="X2" i="2"/>
  <c r="X368" i="2"/>
  <c r="X207" i="2"/>
  <c r="X94" i="2"/>
  <c r="X533" i="2"/>
  <c r="X331" i="2"/>
  <c r="X479" i="2"/>
  <c r="X174" i="2"/>
  <c r="X446" i="2"/>
  <c r="X162" i="2"/>
  <c r="X105" i="2"/>
  <c r="X37" i="2"/>
  <c r="X129" i="2"/>
  <c r="X183" i="2"/>
  <c r="X509" i="2"/>
  <c r="X327" i="2"/>
  <c r="X324" i="2"/>
  <c r="X163" i="2"/>
  <c r="X609" i="2"/>
  <c r="X515" i="2"/>
  <c r="X482" i="2"/>
  <c r="X435" i="2"/>
  <c r="X72" i="2"/>
  <c r="X326" i="2"/>
  <c r="X373" i="2"/>
  <c r="X334" i="2"/>
  <c r="X213" i="2"/>
  <c r="X151" i="2"/>
  <c r="X150" i="2"/>
  <c r="X598" i="2"/>
  <c r="X536" i="2"/>
  <c r="X3" i="2"/>
  <c r="X75" i="2"/>
  <c r="X507" i="2"/>
  <c r="X504" i="2"/>
  <c r="X416" i="2"/>
  <c r="X205" i="2"/>
  <c r="X135" i="2"/>
  <c r="X567" i="2"/>
  <c r="X544" i="2"/>
  <c r="X332" i="2"/>
  <c r="X204" i="2"/>
  <c r="X157" i="2"/>
  <c r="X70" i="2"/>
  <c r="X531" i="2"/>
  <c r="X556" i="2"/>
  <c r="X455" i="2"/>
  <c r="X259" i="2"/>
  <c r="X562" i="2"/>
  <c r="X266" i="2"/>
  <c r="X329" i="2"/>
  <c r="X396" i="2"/>
  <c r="X628" i="2"/>
  <c r="X328" i="2"/>
  <c r="X13" i="2"/>
  <c r="X552" i="2"/>
  <c r="X203" i="2"/>
  <c r="X564" i="2"/>
  <c r="X85" i="2"/>
  <c r="X23" i="2"/>
  <c r="X347" i="2"/>
  <c r="X130" i="2"/>
  <c r="X468" i="2"/>
  <c r="X208" i="2"/>
  <c r="X325" i="2"/>
  <c r="X513" i="2"/>
  <c r="X566" i="2"/>
  <c r="X333" i="2"/>
  <c r="X103" i="2"/>
  <c r="X453" i="2"/>
  <c r="X76" i="2"/>
  <c r="X565" i="2"/>
  <c r="X140" i="2"/>
  <c r="X27" i="2"/>
  <c r="X114" i="2"/>
  <c r="X316" i="2"/>
  <c r="X314" i="2"/>
  <c r="X630" i="2"/>
  <c r="X133" i="2"/>
  <c r="Y376" i="2"/>
  <c r="AB376" i="2"/>
  <c r="AG376" i="2"/>
  <c r="AI376" i="2"/>
  <c r="Y3" i="2"/>
  <c r="AB3" i="2" s="1"/>
  <c r="X458" i="2"/>
  <c r="AD3" i="2"/>
  <c r="AB297" i="2" l="1"/>
  <c r="AG297" i="2" s="1"/>
  <c r="AI297" i="2" s="1"/>
  <c r="AB189" i="2"/>
  <c r="AG189" i="2" s="1"/>
  <c r="AI189" i="2" s="1"/>
  <c r="AG3" i="2"/>
  <c r="AI3" i="2" s="1"/>
</calcChain>
</file>

<file path=xl/sharedStrings.xml><?xml version="1.0" encoding="utf-8"?>
<sst xmlns="http://schemas.openxmlformats.org/spreadsheetml/2006/main" count="3867" uniqueCount="2538">
  <si>
    <t>NAMES</t>
  </si>
  <si>
    <t>dcterms:spatial</t>
  </si>
  <si>
    <t>art:url.jpeg</t>
  </si>
  <si>
    <t>FN-1A1</t>
  </si>
  <si>
    <t>19.605298398189, -72.2190736460248</t>
  </si>
  <si>
    <t>https://scalar.usc.edu/works/decoding-diaspora/media/fn-1a.jpeg</t>
  </si>
  <si>
    <t>FN-1B1</t>
  </si>
  <si>
    <t>17.1554, -62.5796</t>
  </si>
  <si>
    <t>https://scalar.usc.edu/works/decoding-diaspora/media/fn-1b.jpeg</t>
  </si>
  <si>
    <t>FN-1B2</t>
  </si>
  <si>
    <t>51.5072, 0.1276</t>
  </si>
  <si>
    <t>FN-1C1</t>
  </si>
  <si>
    <t>-25.74486 , 28.18783</t>
  </si>
  <si>
    <t>https://scalar.usc.edu/works/decoding-diaspora/media/fn-1c.jpeg</t>
  </si>
  <si>
    <t>FN-2A1</t>
  </si>
  <si>
    <t>29.30135, -94.7977</t>
  </si>
  <si>
    <t>https://scalar.usc.edu/works/decoding-diaspora/media/fn-2a.jpeg</t>
  </si>
  <si>
    <t>FN-2A2</t>
  </si>
  <si>
    <t>35.7721, -78.63861</t>
  </si>
  <si>
    <t>FN-2A3</t>
  </si>
  <si>
    <t>-33.86785, 151.20732</t>
  </si>
  <si>
    <t>FN-2A4</t>
  </si>
  <si>
    <t>23.133, -82.383</t>
  </si>
  <si>
    <t>FN-2B1</t>
  </si>
  <si>
    <t>40.73566, -74.17237</t>
  </si>
  <si>
    <t>https://scalar.usc.edu/works/decoding-diaspora/media/fn-2b.jpeg</t>
  </si>
  <si>
    <t>FN-2B2</t>
  </si>
  <si>
    <t>55.75222, 37.61556</t>
  </si>
  <si>
    <t>FN-2C2</t>
  </si>
  <si>
    <t>37.51116, -94.838021</t>
  </si>
  <si>
    <t>https://scalar.usc.edu/works/decoding-diaspora/media/fn-2c.jpeg</t>
  </si>
  <si>
    <t>FN-3A1</t>
  </si>
  <si>
    <t>14.1666667, 38.96</t>
  </si>
  <si>
    <t>https://scalar.usc.edu/works/decoding-diaspora/media/fn-3a.jpeg</t>
  </si>
  <si>
    <t>FN-3A2</t>
  </si>
  <si>
    <t>40.416775, -3.70379</t>
  </si>
  <si>
    <t>FN-3A3</t>
  </si>
  <si>
    <t>41.8967, 12.4822</t>
  </si>
  <si>
    <t>FN-3A4</t>
  </si>
  <si>
    <t>43.296482, 5.36978</t>
  </si>
  <si>
    <t>FN-3A5</t>
  </si>
  <si>
    <t>41.047867, 28.898272</t>
  </si>
  <si>
    <t>FN-3B1</t>
  </si>
  <si>
    <t>38.244926, -85.757767</t>
  </si>
  <si>
    <t>https://scalar.usc.edu/works/decoding-diaspora/media/fn-3b.jpeg</t>
  </si>
  <si>
    <t>FN-3B2</t>
  </si>
  <si>
    <t>39.099724, -94.578331</t>
  </si>
  <si>
    <t>FN-3C1</t>
  </si>
  <si>
    <t>23.133, -82.393</t>
  </si>
  <si>
    <t>https://scalar.usc.edu/works/decoding-diaspora/media/fn-3c.jpeg</t>
  </si>
  <si>
    <t>FN-3C2</t>
  </si>
  <si>
    <t>48.858093, 2.294694</t>
  </si>
  <si>
    <t>FN-3C3</t>
  </si>
  <si>
    <t>48.858093, 2.304694</t>
  </si>
  <si>
    <t>FN-3C4</t>
  </si>
  <si>
    <t>52.531677, 13.381777</t>
  </si>
  <si>
    <t>FN-4A1</t>
  </si>
  <si>
    <t>5.614818, -0.205874</t>
  </si>
  <si>
    <t>https://scalar.usc.edu/works/decoding-diaspora/media/fn-4a.jpeg</t>
  </si>
  <si>
    <t>FN-4A2</t>
  </si>
  <si>
    <t>30.005493, 31.477898</t>
  </si>
  <si>
    <t>FN-4A3</t>
  </si>
  <si>
    <t>52.204311, 0.113818</t>
  </si>
  <si>
    <t>FN-4A4</t>
  </si>
  <si>
    <t xml:space="preserve"> 51.754845, -1.254449</t>
  </si>
  <si>
    <t>FN-4A5</t>
  </si>
  <si>
    <t>51.507359, -0.136439</t>
  </si>
  <si>
    <t>FN-4A6</t>
  </si>
  <si>
    <t>5.614818, -0.215874</t>
  </si>
  <si>
    <t>FN-4A7</t>
  </si>
  <si>
    <t>5.614818, -0.205875</t>
  </si>
  <si>
    <t>FN-4A8</t>
  </si>
  <si>
    <t>6.300774, -10.79716</t>
  </si>
  <si>
    <t>FN-4A9</t>
  </si>
  <si>
    <t>8.43194, -13.28972</t>
  </si>
  <si>
    <t>FN-4C1</t>
  </si>
  <si>
    <t>38.20091, -84.87328</t>
  </si>
  <si>
    <t>https://scalar.usc.edu/works/decoding-diaspora/media/fn-4c.jpeg</t>
  </si>
  <si>
    <t>FN-4C2</t>
  </si>
  <si>
    <t>38.20091, -84.87329</t>
  </si>
  <si>
    <t>FN-4D1</t>
  </si>
  <si>
    <t>38.89511, -77.03637</t>
  </si>
  <si>
    <t>https://scalar.usc.edu/works/decoding-diaspora/media/fn-4d.jpeg</t>
  </si>
  <si>
    <t>FN-5A1</t>
  </si>
  <si>
    <t>34.020882, -6.84165</t>
  </si>
  <si>
    <t>https://scalar.usc.edu/works/decoding-diaspora/media/fn-5a.jpeg</t>
  </si>
  <si>
    <t>FN-5C1</t>
  </si>
  <si>
    <t>18.575394, -72.294708</t>
  </si>
  <si>
    <t>https://scalar.usc.edu/works/decoding-diaspora/media/fn-5c.jpeg</t>
  </si>
  <si>
    <t>FN-5D1</t>
  </si>
  <si>
    <t>36.746841, -119.772591</t>
  </si>
  <si>
    <t>https://scalar.usc.edu/works/decoding-diaspora/media/fn-5d.jpeg</t>
  </si>
  <si>
    <t>FN-6A1</t>
  </si>
  <si>
    <t>33.878167, -90.72732</t>
  </si>
  <si>
    <t>https://scalar.usc.edu/works/decoding-diaspora/media/fn-6a.jpeg</t>
  </si>
  <si>
    <t>FN-6C1</t>
  </si>
  <si>
    <t>33.878167, -90.72737</t>
  </si>
  <si>
    <t>https://scalar.usc.edu/works/decoding-diaspora/media/fn-6c.jpeg</t>
  </si>
  <si>
    <t>FN-6D1</t>
  </si>
  <si>
    <t>48.858093, 2.314694</t>
  </si>
  <si>
    <t>FN-6C2</t>
  </si>
  <si>
    <t>30.005493, 31.487898</t>
  </si>
  <si>
    <t>FN-6C3</t>
  </si>
  <si>
    <t>55.950558, -3.185556</t>
  </si>
  <si>
    <t>FN-7A1</t>
  </si>
  <si>
    <t>36.81897, 10.16579</t>
  </si>
  <si>
    <t>https://scalar.usc.edu/works/decoding-diaspora/media/fn-7a.jpeg</t>
  </si>
  <si>
    <t>FN-7A2</t>
  </si>
  <si>
    <t>36.73225, 3.08746</t>
  </si>
  <si>
    <t>FN-7A3</t>
  </si>
  <si>
    <t>51.5072, 0.1376</t>
  </si>
  <si>
    <t>FN-7A4</t>
  </si>
  <si>
    <t>53.33306, -6.24889</t>
  </si>
  <si>
    <t>FN-7A5</t>
  </si>
  <si>
    <t>34.0531, -6.79846</t>
  </si>
  <si>
    <t>FN-7A6</t>
  </si>
  <si>
    <t>36.73225, 3.09746</t>
  </si>
  <si>
    <t>FN-7A7</t>
  </si>
  <si>
    <t>36.81897, 10.17579</t>
  </si>
  <si>
    <t>FN-7A8</t>
  </si>
  <si>
    <t>41.047867, 28.908272</t>
  </si>
  <si>
    <t>FN-7A9</t>
  </si>
  <si>
    <t>38.89511, -77.04637</t>
  </si>
  <si>
    <t>FN-7C1</t>
  </si>
  <si>
    <t>29.908072, -81.324791</t>
  </si>
  <si>
    <t>https://scalar.usc.edu/works/decoding-diaspora/media/fn-7c.jpeg</t>
  </si>
  <si>
    <t>FN-7D1</t>
  </si>
  <si>
    <t>38.244926, -85.767767</t>
  </si>
  <si>
    <t>https://scalar.usc.edu/works/decoding-diaspora/media/fn-7d.jpeg</t>
  </si>
  <si>
    <t>FN-8A1</t>
  </si>
  <si>
    <t>35.546505, 51.129791</t>
  </si>
  <si>
    <t>https://scalar.usc.edu/works/decoding-diaspora/media/fn-8a.jpeg</t>
  </si>
  <si>
    <t>FN-8A2</t>
  </si>
  <si>
    <t>33.303257, 44.354321</t>
  </si>
  <si>
    <t>FN-8A3</t>
  </si>
  <si>
    <t>34.533753, 43.483738</t>
  </si>
  <si>
    <t>FN-8A4</t>
  </si>
  <si>
    <t>34.533753, 43.493738</t>
  </si>
  <si>
    <t>FN-8C1</t>
  </si>
  <si>
    <t>38.89511, -77.05637</t>
  </si>
  <si>
    <t>https://scalar.usc.edu/works/decoding-diaspora/media/fn-8c.jpeg</t>
  </si>
  <si>
    <t>FN-8C2</t>
  </si>
  <si>
    <t>39.998089, -75.134109</t>
  </si>
  <si>
    <t>FN-8C3</t>
  </si>
  <si>
    <t>33.836082, -81.163727</t>
  </si>
  <si>
    <t>FN-8C4</t>
  </si>
  <si>
    <t>33.836082, -77.6223094</t>
  </si>
  <si>
    <t>FN-8D1</t>
  </si>
  <si>
    <t>30.005493, 31.477899</t>
  </si>
  <si>
    <t>https://scalar.usc.edu/works/decoding-diaspora/media/fn-8d.jpeg</t>
  </si>
  <si>
    <t>FN-8D2</t>
  </si>
  <si>
    <t>34.03715, -4.9998</t>
  </si>
  <si>
    <t>FN-9A1</t>
  </si>
  <si>
    <t>6.465422, 3.406448</t>
  </si>
  <si>
    <t>https://scalar.usc.edu/works/decoding-diaspora/media/fn-9a.jpeg</t>
  </si>
  <si>
    <t>FN-9A2</t>
  </si>
  <si>
    <t>51.5072, 0.1476</t>
  </si>
  <si>
    <t>FN-9C1</t>
  </si>
  <si>
    <t>-25.74486 , 28.19783</t>
  </si>
  <si>
    <t>https://scalar.usc.edu/works/decoding-diaspora/media/fn-9c.jpeg</t>
  </si>
  <si>
    <t>FN-9C2</t>
  </si>
  <si>
    <t>-30.54723, 29.42412</t>
  </si>
  <si>
    <t>FN-9D1</t>
  </si>
  <si>
    <t>48.858093, 2.324694</t>
  </si>
  <si>
    <t>https://scalar.usc.edu/works/decoding-diaspora/media/fn-9d.jpeg</t>
  </si>
  <si>
    <t>FN-9D2</t>
  </si>
  <si>
    <t>15.508457, 32.522854</t>
  </si>
  <si>
    <t>FN-10A1</t>
  </si>
  <si>
    <t>50.82838, -0.13947</t>
  </si>
  <si>
    <t>https://scalar.usc.edu/works/decoding-diaspora/media/fn-10a.jpeg</t>
  </si>
  <si>
    <t>FN-10B1</t>
  </si>
  <si>
    <t>18.079021, -15.965662</t>
  </si>
  <si>
    <t>https://scalar.usc.edu/works/decoding-diaspora/media/fn-10b.jpeg</t>
  </si>
  <si>
    <t>FN-10B2</t>
  </si>
  <si>
    <t>-23.833372, 22.319044</t>
  </si>
  <si>
    <t>FN-10B3</t>
  </si>
  <si>
    <t>30.005493, 31.487899</t>
  </si>
  <si>
    <t>FN-10C1</t>
  </si>
  <si>
    <t>16.77348, -3.00742</t>
  </si>
  <si>
    <t>https://scalar.usc.edu/works/decoding-diaspora/media/fn-10c.jpeg</t>
  </si>
  <si>
    <t>FN-10C2</t>
  </si>
  <si>
    <t>10.689147, -2.027605</t>
  </si>
  <si>
    <t>FN-11A1</t>
  </si>
  <si>
    <t>5.614818, -0.215875</t>
  </si>
  <si>
    <t>https://scalar.usc.edu/works/decoding-diaspora/media/fn-11a.jpeg</t>
  </si>
  <si>
    <t>FN-11A2</t>
  </si>
  <si>
    <t>46.433334, 6.55</t>
  </si>
  <si>
    <t>FN-11C1</t>
  </si>
  <si>
    <t>40.7128,- 74.006</t>
  </si>
  <si>
    <t>https://scalar.usc.edu/works/decoding-diaspora/media/fn-11c.jpeg</t>
  </si>
  <si>
    <t>FN-11C2</t>
  </si>
  <si>
    <t>41.047867, 28.918272</t>
  </si>
  <si>
    <t>FN-11C3</t>
  </si>
  <si>
    <t>38.89511, -77.06637</t>
  </si>
  <si>
    <t>FN-11C4</t>
  </si>
  <si>
    <t>48.858093, 2.29469</t>
  </si>
  <si>
    <t>FN-11C5</t>
  </si>
  <si>
    <t>55.75222, 37.62556</t>
  </si>
  <si>
    <t>FN-11C6</t>
  </si>
  <si>
    <t>38.900497, -77.007507</t>
  </si>
  <si>
    <t>FN-11D1</t>
  </si>
  <si>
    <t>13.51366, 2.1098</t>
  </si>
  <si>
    <t>https://scalar.usc.edu/works/decoding-diaspora/media/fn-11d.jpeg</t>
  </si>
  <si>
    <t>FN-11D4</t>
  </si>
  <si>
    <t>37.54129, -77.434769</t>
  </si>
  <si>
    <t>FN-11D2</t>
  </si>
  <si>
    <t>41.89193, 12.51133</t>
  </si>
  <si>
    <t>FN-11D3</t>
  </si>
  <si>
    <t>41.047867, 28.928272</t>
  </si>
  <si>
    <t>FN-12A1</t>
  </si>
  <si>
    <t>40.7128, -74.016</t>
  </si>
  <si>
    <t>https://scalar.usc.edu/works/decoding-diaspora/media/fn-12a.jpeg</t>
  </si>
  <si>
    <t>FN-12A2</t>
  </si>
  <si>
    <t>39.916668, 116.383331</t>
  </si>
  <si>
    <t>FN-12A3</t>
  </si>
  <si>
    <t>48.858093, 2.30469</t>
  </si>
  <si>
    <t>FN-12A4</t>
  </si>
  <si>
    <t>35.672855, 139.817413</t>
  </si>
  <si>
    <t>FN-12A5</t>
  </si>
  <si>
    <t>41.902782, 12.496366</t>
  </si>
  <si>
    <t>FN-12A6</t>
  </si>
  <si>
    <t>19.432608, -99.133209</t>
  </si>
  <si>
    <t>FN-12A7</t>
  </si>
  <si>
    <t>36.174465, -86.76796</t>
  </si>
  <si>
    <t>FN-12C1</t>
  </si>
  <si>
    <t>41.310726, -72.929916</t>
  </si>
  <si>
    <t>https://scalar.usc.edu/works/decoding-diaspora/media/fn-12c.jpeg</t>
  </si>
  <si>
    <t>FN-12C2</t>
  </si>
  <si>
    <t>41.619549, -93.598022</t>
  </si>
  <si>
    <t>FN-13A1</t>
  </si>
  <si>
    <t>30.001667, -90.092781</t>
  </si>
  <si>
    <t>https://scalar.usc.edu/works/decoding-diaspora/media/fn-13a.jpeg</t>
  </si>
  <si>
    <t>FN-13C1</t>
  </si>
  <si>
    <t>37.54129, -77.444769</t>
  </si>
  <si>
    <t>https://scalar.usc.edu/works/decoding-diaspora/media/fn-13c.jpeg</t>
  </si>
  <si>
    <t>FN-14A1</t>
  </si>
  <si>
    <t>9.036, 38.7523</t>
  </si>
  <si>
    <t>https://scalar.usc.edu/works/decoding-diaspora/media/fn-14a.jpeg</t>
  </si>
  <si>
    <t>FN-14A2</t>
  </si>
  <si>
    <t>51.507359, -0.146439</t>
  </si>
  <si>
    <t>FN-14A3</t>
  </si>
  <si>
    <t>52.370876, -1.265032</t>
  </si>
  <si>
    <t>FN-14A4</t>
  </si>
  <si>
    <t>11.433333, 39.283333</t>
  </si>
  <si>
    <t>FN-14AB</t>
  </si>
  <si>
    <t>51.483334, -0.604167</t>
  </si>
  <si>
    <t>FN-14C1</t>
  </si>
  <si>
    <t>18.575394, -72.304708</t>
  </si>
  <si>
    <t>https://scalar.usc.edu/works/decoding-diaspora/media/fn-14c.jpeg</t>
  </si>
  <si>
    <t>FN-14C2</t>
  </si>
  <si>
    <t>39.998089, -75.144109</t>
  </si>
  <si>
    <t>FN-14D1</t>
  </si>
  <si>
    <t>39.12711, -84.51438</t>
  </si>
  <si>
    <t>https://scalar.usc.edu/works/decoding-diaspora/media/fn-14d.jpeg</t>
  </si>
  <si>
    <t>FN-14D2</t>
  </si>
  <si>
    <t>37.54129, -77.454769</t>
  </si>
  <si>
    <t>FN-15A1</t>
  </si>
  <si>
    <t>31.560444, -91.403171</t>
  </si>
  <si>
    <t>https://scalar.usc.edu/works/decoding-diaspora/media/fn-15a.jpeg</t>
  </si>
  <si>
    <t>FN-15A2</t>
  </si>
  <si>
    <t>30.001667, -90.102781</t>
  </si>
  <si>
    <t>FN-15C1</t>
  </si>
  <si>
    <t>53.801277, -1.548567</t>
  </si>
  <si>
    <t>https://scalar.usc.edu/works/decoding-diaspora/media/fn-15c.jpeg</t>
  </si>
  <si>
    <t>FN-15C2</t>
  </si>
  <si>
    <t>38.900497, -77.017507</t>
  </si>
  <si>
    <t>FN-15D1</t>
  </si>
  <si>
    <t>38.900497, -77.027507</t>
  </si>
  <si>
    <t>https://scalar.usc.edu/works/decoding-diaspora/media/fn-15d.jpeg</t>
  </si>
  <si>
    <t>FN-16A1</t>
  </si>
  <si>
    <t>-0.803689, 11.609443</t>
  </si>
  <si>
    <t>https://scalar.usc.edu/works/decoding-diaspora/media/fn-16a.jpeg</t>
  </si>
  <si>
    <t>FN-16A2</t>
  </si>
  <si>
    <t>38.900497, -77.037507</t>
  </si>
  <si>
    <t>https://scalar.usc.edu/works/decoding-diaspora/media/fn-16c.jpeg</t>
  </si>
  <si>
    <t>FN-17A1</t>
  </si>
  <si>
    <t>33.589886, -7.603869</t>
  </si>
  <si>
    <t>https://scalar.usc.edu/works/decoding-diaspora/media/fn-17a.jpeg</t>
  </si>
  <si>
    <t>FN-17C1</t>
  </si>
  <si>
    <t>30.033333, 31.233332</t>
  </si>
  <si>
    <t>https://scalar.usc.edu/works/decoding-diaspora/media/fn-17c.jpeg</t>
  </si>
  <si>
    <t>FN-17C2</t>
  </si>
  <si>
    <t>31.898043, 35.204269</t>
  </si>
  <si>
    <t>FN-17D1</t>
  </si>
  <si>
    <t>31.519408, -92.706803</t>
  </si>
  <si>
    <t>https://scalar.usc.edu/works/decoding-diaspora/media/fn-17d.jpeg</t>
  </si>
  <si>
    <t>FN-18A1</t>
  </si>
  <si>
    <t>9.036, 38.7623</t>
  </si>
  <si>
    <t>https://scalar.usc.edu/works/decoding-diaspora/media/fn-18a.jpeg</t>
  </si>
  <si>
    <t>FN-18A2</t>
  </si>
  <si>
    <t>30.033333, 31.243332</t>
  </si>
  <si>
    <t>FN-18C1</t>
  </si>
  <si>
    <t>30.033333, 31.253332</t>
  </si>
  <si>
    <t>https://scalar.usc.edu/works/decoding-diaspora/media/fn-18c.jpeg</t>
  </si>
  <si>
    <t>FN-18C2</t>
  </si>
  <si>
    <t>31.898043, 35.214269</t>
  </si>
  <si>
    <t>FN-18C3</t>
  </si>
  <si>
    <t>34.533753, 43.503738</t>
  </si>
  <si>
    <t>FN-18C4</t>
  </si>
  <si>
    <t>55.661659, 12.516774</t>
  </si>
  <si>
    <t>FN-18C5</t>
  </si>
  <si>
    <t>55.661659, 12.516775</t>
  </si>
  <si>
    <t>FN-18C6</t>
  </si>
  <si>
    <t>55.859886, 12.560164</t>
  </si>
  <si>
    <t>FN-18D1</t>
  </si>
  <si>
    <t>44.944099, -123.040283</t>
  </si>
  <si>
    <t>https://scalar.usc.edu/works/decoding-diaspora/media/fn-18d.jpeg</t>
  </si>
  <si>
    <t>FN-19A1</t>
  </si>
  <si>
    <t>18.533333, -72.333336</t>
  </si>
  <si>
    <t>https://scalar.usc.edu/works/decoding-diaspora/media/fn-19a.jpeg</t>
  </si>
  <si>
    <t>FN-19C1</t>
  </si>
  <si>
    <t>13.073226, 80.260918</t>
  </si>
  <si>
    <t>https://scalar.usc.edu/works/decoding-diaspora/media/fn-19c.jpeg</t>
  </si>
  <si>
    <t>FN-19C2</t>
  </si>
  <si>
    <t>31.224361, 121.46917</t>
  </si>
  <si>
    <t>FN-19C3</t>
  </si>
  <si>
    <t>33.752491, 78.668243</t>
  </si>
  <si>
    <t>FN-19D1</t>
  </si>
  <si>
    <t>0.347596, 32.58252</t>
  </si>
  <si>
    <t>https://scalar.usc.edu/works/decoding-diaspora/media/fn-19d.jpeg</t>
  </si>
  <si>
    <t>FN-19D2</t>
  </si>
  <si>
    <t>51.507359, -0.156439</t>
  </si>
  <si>
    <t>FN-20A1</t>
  </si>
  <si>
    <t>-15.60915, 34.52282</t>
  </si>
  <si>
    <t>https://scalar.usc.edu/works/decoding-diaspora/media/fn-20a.jpeg</t>
  </si>
  <si>
    <t>FN-20A2</t>
  </si>
  <si>
    <t>41.881832, -87.623177</t>
  </si>
  <si>
    <t>FN-20A3</t>
  </si>
  <si>
    <t>55.947388, -3.187194</t>
  </si>
  <si>
    <t>FN-20A4</t>
  </si>
  <si>
    <t>51.507359, -0.166439</t>
  </si>
  <si>
    <t>FN-20C1</t>
  </si>
  <si>
    <t>38.900497, -77.047507</t>
  </si>
  <si>
    <t>https://scalar.usc.edu/works/decoding-diaspora/media/fn-20c.jpeg</t>
  </si>
  <si>
    <t>FN-21A1</t>
  </si>
  <si>
    <t>-1.940278, 29.873888</t>
  </si>
  <si>
    <t>https://scalar.usc.edu/works/decoding-diaspora/media/fn-21a.jpeg</t>
  </si>
  <si>
    <t>FN-21C1</t>
  </si>
  <si>
    <t>51.507359, -0.176439</t>
  </si>
  <si>
    <t>https://scalar.usc.edu/works/decoding-diaspora/media/fn-21c.jpeg</t>
  </si>
  <si>
    <t>FN-21C2</t>
  </si>
  <si>
    <t>51.481583, -3.17909</t>
  </si>
  <si>
    <t>FN-21C3</t>
  </si>
  <si>
    <t>48.858093, 2.31469</t>
  </si>
  <si>
    <t>FN-21C4</t>
  </si>
  <si>
    <t>51.481583, -3.18909</t>
  </si>
  <si>
    <t>FN-21D1</t>
  </si>
  <si>
    <t>31.76904, 35.21631</t>
  </si>
  <si>
    <t>https://scalar.usc.edu/works/decoding-diaspora/media/fn-21d.jpeg</t>
  </si>
  <si>
    <t>FN-22A1</t>
  </si>
  <si>
    <t>6.465422, 3.416448</t>
  </si>
  <si>
    <t>https://scalar.usc.edu/works/decoding-diaspora/media/fn-22a.jpeg</t>
  </si>
  <si>
    <t>FN-22A2</t>
  </si>
  <si>
    <t>51.507359, -0.186439</t>
  </si>
  <si>
    <t>FN-22A3</t>
  </si>
  <si>
    <t>55.947388, -3.197194</t>
  </si>
  <si>
    <t>FN-22A4</t>
  </si>
  <si>
    <t>51.507359, -0.196439</t>
  </si>
  <si>
    <t>FN-22C1</t>
  </si>
  <si>
    <t>17.712061, -64.876327</t>
  </si>
  <si>
    <t>https://scalar.usc.edu/works/decoding-diaspora/media/fn-22c.jpeg</t>
  </si>
  <si>
    <t>FN-22C2</t>
  </si>
  <si>
    <t>17.712061, -64.876328</t>
  </si>
  <si>
    <t>FN-22D1</t>
  </si>
  <si>
    <t>48.858093, 2.32469</t>
  </si>
  <si>
    <t>https://scalar.usc.edu/works/decoding-diaspora/media/fn-22d.jpeg</t>
  </si>
  <si>
    <t>FN-22D2</t>
  </si>
  <si>
    <t>36.726017, 3.082667</t>
  </si>
  <si>
    <t>FN-23A1</t>
  </si>
  <si>
    <t>30.033333, 31.233334</t>
  </si>
  <si>
    <t>https://scalar.usc.edu/works/decoding-diaspora/media/fn-23a.jpeg</t>
  </si>
  <si>
    <t>FN-23A2</t>
  </si>
  <si>
    <t>24.774265, 46.738586</t>
  </si>
  <si>
    <t>FN-23A3</t>
  </si>
  <si>
    <t>34.533753, 43.513738</t>
  </si>
  <si>
    <t>FN-23A4</t>
  </si>
  <si>
    <t>15.508457, 32.532854</t>
  </si>
  <si>
    <t>FN-23A5</t>
  </si>
  <si>
    <t>40.779434, -73.963402</t>
  </si>
  <si>
    <t>FN-23C1</t>
  </si>
  <si>
    <t>37.98869, -84.47772</t>
  </si>
  <si>
    <t>https://scalar.usc.edu/works/decoding-diaspora/media/fn-23c.jpeg</t>
  </si>
  <si>
    <t>FN-23D1</t>
  </si>
  <si>
    <t>39.998089, -75.154109</t>
  </si>
  <si>
    <t>https://scalar.usc.edu/works/decoding-diaspora/media/fn-23d.jpeg</t>
  </si>
  <si>
    <t>FN-24A1</t>
  </si>
  <si>
    <t>40.7128, -74.026</t>
  </si>
  <si>
    <t>https://scalar.usc.edu/works/decoding-diaspora/media/fn-24a.jpeg</t>
  </si>
  <si>
    <t>FN-24A2</t>
  </si>
  <si>
    <t>18.575394, -72.314708</t>
  </si>
  <si>
    <t>FN-24A3</t>
  </si>
  <si>
    <t>18.370247, -76.890305</t>
  </si>
  <si>
    <t>FN-24C1</t>
  </si>
  <si>
    <t>19.8078, -96.916</t>
  </si>
  <si>
    <t>https://scalar.usc.edu/works/decoding-diaspora/media/fn-24c.jpeg</t>
  </si>
  <si>
    <t>FN-24C2</t>
  </si>
  <si>
    <t>8.983333, -79.51667</t>
  </si>
  <si>
    <t>FN-24C3</t>
  </si>
  <si>
    <t>30.033333, 31.243334</t>
  </si>
  <si>
    <t>FN-24C4</t>
  </si>
  <si>
    <t>30.033333, 31.233335</t>
  </si>
  <si>
    <t>FN-24C5</t>
  </si>
  <si>
    <t>-33.86785, 151.21732</t>
  </si>
  <si>
    <t>FN-24D1</t>
  </si>
  <si>
    <t>21.05, -102.979</t>
  </si>
  <si>
    <t>https://scalar.usc.edu/works/decoding-diaspora/media/fn-24d.jpeg</t>
  </si>
  <si>
    <t>FN-25A1</t>
  </si>
  <si>
    <t>32.442728, -80.638241</t>
  </si>
  <si>
    <t>https://scalar.usc.edu/works/decoding-diaspora/media/fn-25a.jpeg</t>
  </si>
  <si>
    <t>FN-25A2</t>
  </si>
  <si>
    <t>38.900497, -77.057507</t>
  </si>
  <si>
    <t>FN-25B1</t>
  </si>
  <si>
    <t>38.900497, -77.067507</t>
  </si>
  <si>
    <t>https://scalar.usc.edu/works/decoding-diaspora/media/fn-25b.jpeg</t>
  </si>
  <si>
    <t>FN-25C1</t>
  </si>
  <si>
    <t>30.033333, 31.253334</t>
  </si>
  <si>
    <t>https://scalar.usc.edu/works/decoding-diaspora/media/fn-25c.jpeg</t>
  </si>
  <si>
    <t>FN-25C2</t>
  </si>
  <si>
    <t>-18.665695, 35.5295619999999</t>
  </si>
  <si>
    <t>FN-26A1</t>
  </si>
  <si>
    <t>-21.1087, 55.5261</t>
  </si>
  <si>
    <t>https://scalar.usc.edu/works/decoding-diaspora/media/fn-26a.jpeg</t>
  </si>
  <si>
    <t>FN-26C1</t>
  </si>
  <si>
    <t>36.174465, -86.77796</t>
  </si>
  <si>
    <t>https://scalar.usc.edu/works/decoding-diaspora/media/fn-26c.jpeg</t>
  </si>
  <si>
    <t>FN-26C2</t>
  </si>
  <si>
    <t>35.1175, -89.971107</t>
  </si>
  <si>
    <t>FN-26D1</t>
  </si>
  <si>
    <t>40.367474, -82.996216</t>
  </si>
  <si>
    <t>https://scalar.usc.edu/works/decoding-diaspora/media/fn-26d.jpeg</t>
  </si>
  <si>
    <t>FN-26D2</t>
  </si>
  <si>
    <t>38.900497, -77.077507</t>
  </si>
  <si>
    <t>FN-27A1</t>
  </si>
  <si>
    <t>-15.927, -5.2762</t>
  </si>
  <si>
    <t>https://scalar.usc.edu/works/decoding-diaspora/media/fn-27a.jpeg</t>
  </si>
  <si>
    <t>FN-27A2</t>
  </si>
  <si>
    <t>3.140853, 101.693207</t>
  </si>
  <si>
    <t>FN-27A3</t>
  </si>
  <si>
    <t>-15.927, -5.2862</t>
  </si>
  <si>
    <t>FN-27A4</t>
  </si>
  <si>
    <t>18.483402, -69.929611</t>
  </si>
  <si>
    <t>FN-27C1</t>
  </si>
  <si>
    <t>41.047867, 28.938272</t>
  </si>
  <si>
    <t>https://scalar.usc.edu/works/decoding-diaspora/media/fn-27c.jpeg</t>
  </si>
  <si>
    <t>FN-27C2</t>
  </si>
  <si>
    <t>30.033333, 31.263334</t>
  </si>
  <si>
    <t>FN-27D1</t>
  </si>
  <si>
    <t>30.12, -90.5</t>
  </si>
  <si>
    <t>https://scalar.usc.edu/works/decoding-diaspora/media/fn-27d.jpeg</t>
  </si>
  <si>
    <t>FN-27D2</t>
  </si>
  <si>
    <t>34.052235, -118.243683</t>
  </si>
  <si>
    <t>FN-28A1</t>
  </si>
  <si>
    <t>30.033333, 31.273334</t>
  </si>
  <si>
    <t>https://scalar.usc.edu/works/decoding-diaspora/media/fn-28a.jpeg</t>
  </si>
  <si>
    <t>FN-28A2</t>
  </si>
  <si>
    <t>40.7128, -74.036</t>
  </si>
  <si>
    <t>FN-28A3</t>
  </si>
  <si>
    <t>55.676098, 12.568337</t>
  </si>
  <si>
    <t>FN-28B1</t>
  </si>
  <si>
    <t>40.618139, -0.101549</t>
  </si>
  <si>
    <t>https://scalar.usc.edu/works/decoding-diaspora/media/fn-28b.jpeg</t>
  </si>
  <si>
    <t>FN-28B2</t>
  </si>
  <si>
    <t>41.047867, 28.948272</t>
  </si>
  <si>
    <t>FN-28B3</t>
  </si>
  <si>
    <t>30.033333, 31.283334</t>
  </si>
  <si>
    <t>FN-28C1</t>
  </si>
  <si>
    <t>30.033333, 31.293334</t>
  </si>
  <si>
    <t>https://scalar.usc.edu/works/decoding-diaspora/media/fn-28c.jpeg</t>
  </si>
  <si>
    <t>FN-28C2</t>
  </si>
  <si>
    <t>-33.314247, 26.521828</t>
  </si>
  <si>
    <t>FN-29A1</t>
  </si>
  <si>
    <t>52.377956, 4.89707</t>
  </si>
  <si>
    <t>https://scalar.usc.edu/works/decoding-diaspora/media/fn-29a.jpeg</t>
  </si>
  <si>
    <t>FN-29A2</t>
  </si>
  <si>
    <t>52.377956, 4.897071</t>
  </si>
  <si>
    <t>FN-29A3</t>
  </si>
  <si>
    <t>50.503887, 4.469936</t>
  </si>
  <si>
    <t>FN-29A4</t>
  </si>
  <si>
    <t>40.416775, -3.71379</t>
  </si>
  <si>
    <t>FN-29C1</t>
  </si>
  <si>
    <t>29.931389, 32.562778</t>
  </si>
  <si>
    <t>https://scalar.usc.edu/works/decoding-diaspora/media/fn-29c.jpeg</t>
  </si>
  <si>
    <t>FN-29C2</t>
  </si>
  <si>
    <t>9.08, -79.68</t>
  </si>
  <si>
    <t>FN-29C3</t>
  </si>
  <si>
    <t>30.033333, 31.303334</t>
  </si>
  <si>
    <t>FN-29C42</t>
  </si>
  <si>
    <t>13.909444, -60.978893</t>
  </si>
  <si>
    <t>FN-29C41</t>
  </si>
  <si>
    <t>15.508457, 32.542854</t>
  </si>
  <si>
    <t>FN-29D1</t>
  </si>
  <si>
    <t>-15.793889, -47.882778</t>
  </si>
  <si>
    <t>https://scalar.usc.edu/works/decoding-diaspora/media/fn-29d.jpeg</t>
  </si>
  <si>
    <t>FN-30A1</t>
  </si>
  <si>
    <t>41.505493, -81.68129</t>
  </si>
  <si>
    <t>https://scalar.usc.edu/works/decoding-diaspora/media/fn-30a.jpeg</t>
  </si>
  <si>
    <t>FN-30C1</t>
  </si>
  <si>
    <t>19.432608, -99.143209</t>
  </si>
  <si>
    <t>https://scalar.usc.edu/works/decoding-diaspora/media/fn-30c.jpeg</t>
  </si>
  <si>
    <t>FN-30D1</t>
  </si>
  <si>
    <t>12.769013, -85.602364</t>
  </si>
  <si>
    <t>https://scalar.usc.edu/works/decoding-diaspora/media/fn-30d.jpeg</t>
  </si>
  <si>
    <t>FN-31A1</t>
  </si>
  <si>
    <t>38.900497, -77.087507</t>
  </si>
  <si>
    <t>https://scalar.usc.edu/works/decoding-diaspora/media/fn-31a.jpeg</t>
  </si>
  <si>
    <t>FN-31A2</t>
  </si>
  <si>
    <t>38.900497, -77.097507</t>
  </si>
  <si>
    <t>FN-31A3</t>
  </si>
  <si>
    <t>52.377956, 4.90707</t>
  </si>
  <si>
    <t>FN-31A4</t>
  </si>
  <si>
    <t>59.924545, 10.768063</t>
  </si>
  <si>
    <t>FN-31C1</t>
  </si>
  <si>
    <t>17.712061, -64.886328</t>
  </si>
  <si>
    <t>https://scalar.usc.edu/works/decoding-diaspora/media/fn-31c.jpeg</t>
  </si>
  <si>
    <t>FN-31D1</t>
  </si>
  <si>
    <t>40.7128, -74.046</t>
  </si>
  <si>
    <t>https://scalar.usc.edu/works/decoding-diaspora/media/fn-31d.jpeg</t>
  </si>
  <si>
    <t>FN-31D2</t>
  </si>
  <si>
    <t>41.881832, -87.633177</t>
  </si>
  <si>
    <t>FN-31D3</t>
  </si>
  <si>
    <t>42.348495, -83.060303</t>
  </si>
  <si>
    <t>FN-31D4</t>
  </si>
  <si>
    <t>32.776566, -79.930923</t>
  </si>
  <si>
    <t>FN-32A1</t>
  </si>
  <si>
    <t>9.30769, 2.315834</t>
  </si>
  <si>
    <t>https://scalar.usc.edu/works/decoding-diaspora/media/fn-32a.jpeg</t>
  </si>
  <si>
    <t>FN-32C1</t>
  </si>
  <si>
    <t>9.036, 38.7723</t>
  </si>
  <si>
    <t>https://scalar.usc.edu/works/decoding-diaspora/media/fn-32c.jpeg</t>
  </si>
  <si>
    <t>FN-32C2</t>
  </si>
  <si>
    <t>9.036, 38.7823</t>
  </si>
  <si>
    <t>FN-32D1</t>
  </si>
  <si>
    <t>34.799999, -92.199997</t>
  </si>
  <si>
    <t>https://scalar.usc.edu/works/decoding-diaspora/media/fn-32d.jpeg</t>
  </si>
  <si>
    <t>FN-32D2</t>
  </si>
  <si>
    <t>32.298756, -90.184807</t>
  </si>
  <si>
    <t>FN-32D3</t>
  </si>
  <si>
    <t>38.579575, -92.174782</t>
  </si>
  <si>
    <t>FN-32D4</t>
  </si>
  <si>
    <t>36.174465, -86.78796</t>
  </si>
  <si>
    <t>FN-33A1</t>
  </si>
  <si>
    <t>37.98869, -84.48772</t>
  </si>
  <si>
    <t>https://scalar.usc.edu/works/decoding-diaspora/media/fn-33a.jpeg</t>
  </si>
  <si>
    <t>FN-33A2</t>
  </si>
  <si>
    <t>32.442728, -80.648241</t>
  </si>
  <si>
    <t>FN-33A3</t>
  </si>
  <si>
    <t>48.858093, 2.33469</t>
  </si>
  <si>
    <t>FN-33A4</t>
  </si>
  <si>
    <t>41.047867, 28.958272</t>
  </si>
  <si>
    <t>FN-33C1</t>
  </si>
  <si>
    <t>9.036, 38.7923</t>
  </si>
  <si>
    <t>https://scalar.usc.edu/works/decoding-diaspora/media/fn-33c.jpeg</t>
  </si>
  <si>
    <t>FN-33C2</t>
  </si>
  <si>
    <t>30.033333, 31.313334</t>
  </si>
  <si>
    <t>FN-33C3</t>
  </si>
  <si>
    <t>9.036, 38.8023</t>
  </si>
  <si>
    <t>FN-33C4</t>
  </si>
  <si>
    <t>30.033333, 31.323334</t>
  </si>
  <si>
    <t>FN-33C5</t>
  </si>
  <si>
    <t>34.533753, 43.523738</t>
  </si>
  <si>
    <t>FN-33C6</t>
  </si>
  <si>
    <t>31.898043, 35.224269</t>
  </si>
  <si>
    <t>FN-33C7</t>
  </si>
  <si>
    <t>33.510414, 36.278336</t>
  </si>
  <si>
    <t>FN-33C8</t>
  </si>
  <si>
    <t>33.510414, 36.288336</t>
  </si>
  <si>
    <t>FN-33D6</t>
  </si>
  <si>
    <t>48.858093, 2.34469</t>
  </si>
  <si>
    <t>https://scalar.usc.edu/works/decoding-diaspora/media/fn-33d.jpeg</t>
  </si>
  <si>
    <t>FN-33D7</t>
  </si>
  <si>
    <t>43.60426, 1.44366</t>
  </si>
  <si>
    <t>FN-33D8</t>
  </si>
  <si>
    <t>43.60426, 1.44367</t>
  </si>
  <si>
    <t>FN-33D9</t>
  </si>
  <si>
    <t>48.858093, 2.35469</t>
  </si>
  <si>
    <t>FN-34A1</t>
  </si>
  <si>
    <t>39.799999, -89.650002</t>
  </si>
  <si>
    <t>https://scalar.usc.edu/works/decoding-diaspora/media/fn-34a.jpeg</t>
  </si>
  <si>
    <t>FN-34A2</t>
  </si>
  <si>
    <t>32.442728, -80.658241</t>
  </si>
  <si>
    <t>FN-34C1</t>
  </si>
  <si>
    <t>30.033333, 31.333334</t>
  </si>
  <si>
    <t>https://scalar.usc.edu/works/decoding-diaspora/media/fn-34c.jpeg</t>
  </si>
  <si>
    <t>FN-34C2</t>
  </si>
  <si>
    <t>9.036, 38.8123</t>
  </si>
  <si>
    <t>FN-34C3</t>
  </si>
  <si>
    <t>21.5, 30.967</t>
  </si>
  <si>
    <t>FN-35A1</t>
  </si>
  <si>
    <t>30.033333, 31.343334</t>
  </si>
  <si>
    <t>https://scalar.usc.edu/works/decoding-diaspora/media/fn-35a.jpeg</t>
  </si>
  <si>
    <t>FN-35A2</t>
  </si>
  <si>
    <t>30.033333, 31.353334</t>
  </si>
  <si>
    <t>FN-35A3</t>
  </si>
  <si>
    <t>9.036, 38.8223</t>
  </si>
  <si>
    <t>FN-35A4</t>
  </si>
  <si>
    <t>33.510414, 36.298336</t>
  </si>
  <si>
    <t>FN-35A5</t>
  </si>
  <si>
    <t>30.033333, 31.363334</t>
  </si>
  <si>
    <t>FN-35A6</t>
  </si>
  <si>
    <t>51.5072, 0.1576</t>
  </si>
  <si>
    <t>FN-35C1</t>
  </si>
  <si>
    <t>40.7128, -74.056</t>
  </si>
  <si>
    <t>https://scalar.usc.edu/works/decoding-diaspora/media/fn-35c.jpeg</t>
  </si>
  <si>
    <t>FN-35C2</t>
  </si>
  <si>
    <t>39.95233, -75.16379</t>
  </si>
  <si>
    <t>FN-35C3</t>
  </si>
  <si>
    <t>51.5072, 0.1676</t>
  </si>
  <si>
    <t>FN-35D1</t>
  </si>
  <si>
    <t>42.648613, -73.761391</t>
  </si>
  <si>
    <t>https://scalar.usc.edu/works/decoding-diaspora/media/fn-35d.jpeg</t>
  </si>
  <si>
    <t>FN-36A1</t>
  </si>
  <si>
    <t>9.30769, 2.325834</t>
  </si>
  <si>
    <t>https://scalar.usc.edu/works/decoding-diaspora/media/fn-36a.jpeg</t>
  </si>
  <si>
    <t>FN-36C1</t>
  </si>
  <si>
    <t>5.1761, 1.1233</t>
  </si>
  <si>
    <t>https://scalar.usc.edu/works/decoding-diaspora/media/fn-36c.jpeg</t>
  </si>
  <si>
    <t>FN-36C2</t>
  </si>
  <si>
    <t>51.5072, 0.1776</t>
  </si>
  <si>
    <t>FN-37A1</t>
  </si>
  <si>
    <t>14.6, -61</t>
  </si>
  <si>
    <t>https://scalar.usc.edu/works/decoding-diaspora/media/fn-37a.jpeg</t>
  </si>
  <si>
    <t>FN-37A2</t>
  </si>
  <si>
    <t>48.858093, 2.334694</t>
  </si>
  <si>
    <t>FN-37A3</t>
  </si>
  <si>
    <t>48.858093, 2.344694</t>
  </si>
  <si>
    <t>FN-37D1</t>
  </si>
  <si>
    <t>40.7128, -74.066</t>
  </si>
  <si>
    <t>https://scalar.usc.edu/works/decoding-diaspora/media/fn-37d.jpeg</t>
  </si>
  <si>
    <t>FN-38A2</t>
  </si>
  <si>
    <t>32.473580, -91.757387</t>
  </si>
  <si>
    <t>https://scalar.usc.edu/works/decoding-diaspora/media/fn-38a.jpeg</t>
  </si>
  <si>
    <t>FN-38C1</t>
  </si>
  <si>
    <t>-25.925386, 27.767382</t>
  </si>
  <si>
    <t>https://scalar.usc.edu/works/decoding-diaspora/media/fn-38c.jpeg</t>
  </si>
  <si>
    <t>FN-38C2</t>
  </si>
  <si>
    <t>58.07278, 93.03444</t>
  </si>
  <si>
    <t>FN-38D1</t>
  </si>
  <si>
    <t>14.599512, 120.984222</t>
  </si>
  <si>
    <t>https://scalar.usc.edu/works/decoding-diaspora/media/fn-38d.jpeg</t>
  </si>
  <si>
    <t>FN-38D2</t>
  </si>
  <si>
    <t>35.672855, 139.827413</t>
  </si>
  <si>
    <t>FN-39A1</t>
  </si>
  <si>
    <t>33.836082, -81.173727</t>
  </si>
  <si>
    <t>https://scalar.usc.edu/works/decoding-diaspora/media/fn-39a.jpeg</t>
  </si>
  <si>
    <t>FN-39B1</t>
  </si>
  <si>
    <t>30.39183, -92.329102</t>
  </si>
  <si>
    <t>https://scalar.usc.edu/works/decoding-diaspora/media/fn-39b.jpeg</t>
  </si>
  <si>
    <t>FN-39C1</t>
  </si>
  <si>
    <t>36.174465, -86.767959</t>
  </si>
  <si>
    <t>https://scalar.usc.edu/works/decoding-diaspora/media/fn-39c.jpeg</t>
  </si>
  <si>
    <t>FN-40A1</t>
  </si>
  <si>
    <t>23.113592, -82.366592</t>
  </si>
  <si>
    <t>https://scalar.usc.edu/works/decoding-diaspora/media/fn-40a.jpeg</t>
  </si>
  <si>
    <t>FN-40A2</t>
  </si>
  <si>
    <t>48.858093, 2.354694</t>
  </si>
  <si>
    <t>FN-40A3</t>
  </si>
  <si>
    <t>40.416775, -3.72379</t>
  </si>
  <si>
    <t>FN-40A4</t>
  </si>
  <si>
    <t>23.113592, -82.376592</t>
  </si>
  <si>
    <t>FN-40C1</t>
  </si>
  <si>
    <t>38.900497, -77.107507</t>
  </si>
  <si>
    <t>https://scalar.usc.edu/works/decoding-diaspora/media/fn-40c.jpeg</t>
  </si>
  <si>
    <t>FN-40C2</t>
  </si>
  <si>
    <t>41.76371, -72.685097</t>
  </si>
  <si>
    <t>FN-40C3</t>
  </si>
  <si>
    <t>40.7128, -74.076</t>
  </si>
  <si>
    <t>FN-40C4</t>
  </si>
  <si>
    <t>44.331493, -69.788994</t>
  </si>
  <si>
    <t>FN-40C5</t>
  </si>
  <si>
    <t>41.203323, -77.194527</t>
  </si>
  <si>
    <t>FN-40C6</t>
  </si>
  <si>
    <t>40.217052, -74.742935</t>
  </si>
  <si>
    <t>FN-40C7</t>
  </si>
  <si>
    <t>30.39183, -92.339102</t>
  </si>
  <si>
    <t>FN-40C8</t>
  </si>
  <si>
    <t>37.54129, -77.464769</t>
  </si>
  <si>
    <t>FN-40C9</t>
  </si>
  <si>
    <t>33.836082, -81.183727</t>
  </si>
  <si>
    <t>FN-40D1</t>
  </si>
  <si>
    <t>30.001667, -90.112781</t>
  </si>
  <si>
    <t>https://scalar.usc.edu/works/decoding-diaspora/media/fn-40d.jpeg</t>
  </si>
  <si>
    <t>FN-41A1</t>
  </si>
  <si>
    <t>52.520008, 13.404954</t>
  </si>
  <si>
    <t>https://scalar.usc.edu/works/decoding-diaspora/media/fn-41a.jpeg</t>
  </si>
  <si>
    <t>FN-41A2</t>
  </si>
  <si>
    <t>41.902782, 12.506366</t>
  </si>
  <si>
    <t>FN-41A3</t>
  </si>
  <si>
    <t>45.437611, 12.337035</t>
  </si>
  <si>
    <t>FN-41A4</t>
  </si>
  <si>
    <t>52.520008, 13.414954</t>
  </si>
  <si>
    <t>FN-41C1</t>
  </si>
  <si>
    <t>48.858093, 2.294692</t>
  </si>
  <si>
    <t>https://scalar.usc.edu/works/decoding-diaspora/media/fn-41c.jpeg</t>
  </si>
  <si>
    <t>FN-41D1</t>
  </si>
  <si>
    <t>33.748783, -84.388167</t>
  </si>
  <si>
    <t>https://scalar.usc.edu/works/decoding-diaspora/media/fn-41d.jpeg</t>
  </si>
  <si>
    <t>FN-42A1</t>
  </si>
  <si>
    <t>-26.20227, 28.04363</t>
  </si>
  <si>
    <t>https://scalar.usc.edu/works/decoding-diaspora/media/fn-42a.jpeg</t>
  </si>
  <si>
    <t>FN-42A2</t>
  </si>
  <si>
    <t>42.648613, -73.771391</t>
  </si>
  <si>
    <t>FN-42A3</t>
  </si>
  <si>
    <t>-33.918861, 18.4233</t>
  </si>
  <si>
    <t>FN-42A5</t>
  </si>
  <si>
    <t>38.900497, -77.117507</t>
  </si>
  <si>
    <t>FN-42A6</t>
  </si>
  <si>
    <t>-33.918861, 18.4333</t>
  </si>
  <si>
    <t>FN-42C3</t>
  </si>
  <si>
    <t>40.696011, -73.993286</t>
  </si>
  <si>
    <t>https://scalar.usc.edu/works/decoding-diaspora/media/fn-42c.jpeg</t>
  </si>
  <si>
    <t>FN-42D1</t>
  </si>
  <si>
    <t>40.7128, -74.086</t>
  </si>
  <si>
    <t>https://scalar.usc.edu/works/decoding-diaspora/media/fn-42d.jpeg</t>
  </si>
  <si>
    <t>FN-43A1</t>
  </si>
  <si>
    <t>31.898043, 35.234269</t>
  </si>
  <si>
    <t>https://scalar.usc.edu/works/decoding-diaspora/media/fn-43a.jpeg</t>
  </si>
  <si>
    <t>FN-43A2</t>
  </si>
  <si>
    <t>30.033333, 31.373334</t>
  </si>
  <si>
    <t>FN-43C1</t>
  </si>
  <si>
    <t>38.192902, -84.883942</t>
  </si>
  <si>
    <t>https://scalar.usc.edu/works/decoding-diaspora/media/fn-43c.jpeg</t>
  </si>
  <si>
    <t>FN-43D1</t>
  </si>
  <si>
    <t>38.900497, -77.127507</t>
  </si>
  <si>
    <t>https://scalar.usc.edu/works/decoding-diaspora/media/fn-43d.jpeg</t>
  </si>
  <si>
    <t>FN-43D2</t>
  </si>
  <si>
    <t>52.520008, 13.424954</t>
  </si>
  <si>
    <t>FN-43D3</t>
  </si>
  <si>
    <t>34.052235, -118.253683</t>
  </si>
  <si>
    <t>FN-43D4</t>
  </si>
  <si>
    <t>40.7128, -74.0062</t>
  </si>
  <si>
    <t>FN-44A1</t>
  </si>
  <si>
    <t>34.767597, -89.448689</t>
  </si>
  <si>
    <t>https://scalar.usc.edu/works/decoding-diaspora/media/fn-44a.jpeg</t>
  </si>
  <si>
    <t>FN-44B2</t>
  </si>
  <si>
    <t>39.799999, -89.660002</t>
  </si>
  <si>
    <t>https://scalar.usc.edu/works/decoding-diaspora/media/fn-44b.jpeg</t>
  </si>
  <si>
    <t>FN-44D2</t>
  </si>
  <si>
    <t>9.145, 40.489673</t>
  </si>
  <si>
    <t>https://scalar.usc.edu/works/decoding-diaspora/media/fn-44d.jpeg</t>
  </si>
  <si>
    <t>FN-45A1</t>
  </si>
  <si>
    <t>6.465422, 3.426448</t>
  </si>
  <si>
    <t>https://scalar.usc.edu/works/decoding-diaspora/media/fn-45a.jpeg</t>
  </si>
  <si>
    <t>FN-45C1</t>
  </si>
  <si>
    <t>37.54129, -77.474769</t>
  </si>
  <si>
    <t>https://scalar.usc.edu/works/decoding-diaspora/media/fn-45c.jpeg</t>
  </si>
  <si>
    <t>FN-45C2</t>
  </si>
  <si>
    <t>37.54129, -77.43477</t>
  </si>
  <si>
    <t>FN-45C3</t>
  </si>
  <si>
    <t>37.54129, -77.434771</t>
  </si>
  <si>
    <t>FN-46A2</t>
  </si>
  <si>
    <t>30.005493, 31.497898</t>
  </si>
  <si>
    <t>https://scalar.usc.edu/works/decoding-diaspora/media/fn-46a.jpeg</t>
  </si>
  <si>
    <t>FN-46A3</t>
  </si>
  <si>
    <t>-25.74486 , 28.20783</t>
  </si>
  <si>
    <t>FN-46A5</t>
  </si>
  <si>
    <t>-0.755775, 33.438353</t>
  </si>
  <si>
    <t>FN-46A6</t>
  </si>
  <si>
    <t>-25.74486 , 28.18784</t>
  </si>
  <si>
    <t>FN-46A7</t>
  </si>
  <si>
    <t>-0.755775, 33.448353</t>
  </si>
  <si>
    <t>FN-46C2</t>
  </si>
  <si>
    <t>40.7128, -74.096</t>
  </si>
  <si>
    <t>https://scalar.usc.edu/works/decoding-diaspora/media/fn-46c.jpeg</t>
  </si>
  <si>
    <t>FN-46C3</t>
  </si>
  <si>
    <t>36.174465, -86.79796</t>
  </si>
  <si>
    <t>FN-46C4</t>
  </si>
  <si>
    <t>42.361145, -71.057083</t>
  </si>
  <si>
    <t>FN-46C6</t>
  </si>
  <si>
    <t>39.998089, -75.164109</t>
  </si>
  <si>
    <t>FN-46D1</t>
  </si>
  <si>
    <t>40.7128, -74.106</t>
  </si>
  <si>
    <t>https://scalar.usc.edu/works/decoding-diaspora/media/fn-46d.jpeg</t>
  </si>
  <si>
    <t>FN-47A2</t>
  </si>
  <si>
    <t>19.8078, -96.926</t>
  </si>
  <si>
    <t>https://scalar.usc.edu/works/decoding-diaspora/media/fn-47a.jpeg</t>
  </si>
  <si>
    <t>FN-47A3</t>
  </si>
  <si>
    <t>38.900497, -77.137507</t>
  </si>
  <si>
    <t>FN-47C2</t>
  </si>
  <si>
    <t>18.370247, -76.900305</t>
  </si>
  <si>
    <t>https://scalar.usc.edu/works/decoding-diaspora/media/fn-47c.jpeg</t>
  </si>
  <si>
    <t>FN-47C3</t>
  </si>
  <si>
    <t>12.136389, -86.251389</t>
  </si>
  <si>
    <t>FN-47C4</t>
  </si>
  <si>
    <t>17.93738, -76.84062</t>
  </si>
  <si>
    <t>FN-47C5</t>
  </si>
  <si>
    <t>18.370247, -76.910305</t>
  </si>
  <si>
    <t>FN-48A2</t>
  </si>
  <si>
    <t>14.1666667, 38.97</t>
  </si>
  <si>
    <t>https://scalar.usc.edu/works/decoding-diaspora/media/fn-48a.jpeg</t>
  </si>
  <si>
    <t>FN-48A3</t>
  </si>
  <si>
    <t>14.1666667, 38.96000001</t>
  </si>
  <si>
    <t>FN-48A4</t>
  </si>
  <si>
    <t>41.89193, 12.52133</t>
  </si>
  <si>
    <t>FN-48C2</t>
  </si>
  <si>
    <t>-18.816667, 31.95</t>
  </si>
  <si>
    <t>https://scalar.usc.edu/works/decoding-diaspora/media/fn-48c.jpeg</t>
  </si>
  <si>
    <t>FN-48C3</t>
  </si>
  <si>
    <t>15.508457, 32.552854</t>
  </si>
  <si>
    <t>FN-48C4</t>
  </si>
  <si>
    <t>11.572076, 43.145645</t>
  </si>
  <si>
    <t>FN-48C5</t>
  </si>
  <si>
    <t>-17.824858, 31.053028</t>
  </si>
  <si>
    <t>FN-48D2</t>
  </si>
  <si>
    <t>33.510414, 36.308336</t>
  </si>
  <si>
    <t>https://scalar.usc.edu/works/decoding-diaspora/media/fn-48d.jpeg</t>
  </si>
  <si>
    <t>FN-48D3</t>
  </si>
  <si>
    <t>31.898043, 35.244269</t>
  </si>
  <si>
    <t>FN-48D4</t>
  </si>
  <si>
    <t>41.047867, 28.978272</t>
  </si>
  <si>
    <t>FN-48D5</t>
  </si>
  <si>
    <t>33.303257, 44.364321</t>
  </si>
  <si>
    <t>FN-49A2</t>
  </si>
  <si>
    <t>32.790162 -79.926976</t>
  </si>
  <si>
    <t>https://scalar.usc.edu/works/decoding-diaspora/media/fn-49a.jpeg</t>
  </si>
  <si>
    <t>FN-49A3</t>
  </si>
  <si>
    <t>37.227928, -77.401924</t>
  </si>
  <si>
    <t>FN-49C3</t>
  </si>
  <si>
    <t>42.361145, -71.067083</t>
  </si>
  <si>
    <t>https://scalar.usc.edu/works/decoding-diaspora/media/fn-49c.jpeg</t>
  </si>
  <si>
    <t>FN-49D3</t>
  </si>
  <si>
    <t>38.7428922, -77.1135903</t>
  </si>
  <si>
    <t>https://scalar.usc.edu/works/decoding-diaspora/media/fn-49d.jpeg</t>
  </si>
  <si>
    <t>FN-4A10</t>
  </si>
  <si>
    <t>-4.267778, 15.291944</t>
  </si>
  <si>
    <t>FN-50A2</t>
  </si>
  <si>
    <t>42.055984, -87.675171</t>
  </si>
  <si>
    <t>https://scalar.usc.edu/works/decoding-diaspora/media/fn-50a.jpeg</t>
  </si>
  <si>
    <t>FN-50C2</t>
  </si>
  <si>
    <t>38.978443, -76.49218</t>
  </si>
  <si>
    <t>https://scalar.usc.edu/works/decoding-diaspora/media/fn-50c.jpeg</t>
  </si>
  <si>
    <t>FN-50C3</t>
  </si>
  <si>
    <t>51.507359, -0.206439</t>
  </si>
  <si>
    <t>FN-50C4</t>
  </si>
  <si>
    <t>13.193887, -59.543198</t>
  </si>
  <si>
    <t>FN-50D2</t>
  </si>
  <si>
    <t>41.012604, 28.959648</t>
  </si>
  <si>
    <t>https://scalar.usc.edu/works/decoding-diaspora/media/fn-50d.jpeg</t>
  </si>
  <si>
    <t>FN-50D3</t>
  </si>
  <si>
    <t>48.858093, 2.364694</t>
  </si>
  <si>
    <t>FN-51A2</t>
  </si>
  <si>
    <t>32.0333, -91.0525</t>
  </si>
  <si>
    <t>https://scalar.usc.edu/works/decoding-diaspora/media/fn-51a.jpeg</t>
  </si>
  <si>
    <t>FN-51A3</t>
  </si>
  <si>
    <t>38.899805, -77.009056</t>
  </si>
  <si>
    <t>FN-51C3</t>
  </si>
  <si>
    <t>51.507359, -0.216439</t>
  </si>
  <si>
    <t>https://scalar.usc.edu/works/decoding-diaspora/media/fn-51c.jpeg</t>
  </si>
  <si>
    <t>FN-51D2</t>
  </si>
  <si>
    <t>50.134664, -0.357056</t>
  </si>
  <si>
    <t>https://scalar.usc.edu/works/decoding-diaspora/media/fn-51d.jpeg</t>
  </si>
  <si>
    <t>FN-51D3</t>
  </si>
  <si>
    <t>29.533438, 31.270695</t>
  </si>
  <si>
    <t>FN-52A2</t>
  </si>
  <si>
    <t>42.361145, -71.077083</t>
  </si>
  <si>
    <t>https://scalar.usc.edu/works/decoding-diaspora/media/fn-52a.jpeg</t>
  </si>
  <si>
    <t>FN-52C2</t>
  </si>
  <si>
    <t>21.42664, 39.82563</t>
  </si>
  <si>
    <t>https://scalar.usc.edu/works/decoding-diaspora/media/fn-52c.jpeg</t>
  </si>
  <si>
    <t>FN-52D2</t>
  </si>
  <si>
    <t>37.54129, -77.484769</t>
  </si>
  <si>
    <t>https://scalar.usc.edu/works/decoding-diaspora/media/fn-52d.jpeg</t>
  </si>
  <si>
    <t>FN-53A2</t>
  </si>
  <si>
    <t>42.3544, -83.0687</t>
  </si>
  <si>
    <t>https://scalar.usc.edu/works/decoding-diaspora/media/fn-53a.jpeg</t>
  </si>
  <si>
    <t>FN-53A3</t>
  </si>
  <si>
    <t>41.89193, 12.53133</t>
  </si>
  <si>
    <t>FN-53A4</t>
  </si>
  <si>
    <t>33.836082, -81.173728</t>
  </si>
  <si>
    <t>FN-53D2</t>
  </si>
  <si>
    <t>36.174465, -86.80796</t>
  </si>
  <si>
    <t>https://scalar.usc.edu/works/decoding-diaspora/media/fn-53d.jpeg</t>
  </si>
  <si>
    <t>FN-53D6</t>
  </si>
  <si>
    <t>35.1175, -89.981107</t>
  </si>
  <si>
    <t>FN-54A2</t>
  </si>
  <si>
    <t>40.73566, -74.18237</t>
  </si>
  <si>
    <t>https://scalar.usc.edu/works/decoding-diaspora/media/fn-54a.jpeg</t>
  </si>
  <si>
    <t>FN-54A3</t>
  </si>
  <si>
    <t>39.998089, -75.174109</t>
  </si>
  <si>
    <t>FN-54A4</t>
  </si>
  <si>
    <t>45.424721, -75.695</t>
  </si>
  <si>
    <t>FN-54C2</t>
  </si>
  <si>
    <t>9.30769, 2.335834</t>
  </si>
  <si>
    <t>https://scalar.usc.edu/works/decoding-diaspora/media/fn-54c.jpeg</t>
  </si>
  <si>
    <t>FN-55A2</t>
  </si>
  <si>
    <t>-23.533773, -46.62529</t>
  </si>
  <si>
    <t>https://scalar.usc.edu/works/decoding-diaspora/media/fn-55a.jpeg</t>
  </si>
  <si>
    <t>FN-55A3</t>
  </si>
  <si>
    <t>35.562037, -94.83217</t>
  </si>
  <si>
    <t>FN-55A4</t>
  </si>
  <si>
    <t>19.432608, -99.153209</t>
  </si>
  <si>
    <t>FN-55A5</t>
  </si>
  <si>
    <t>33.836082, -81.183728</t>
  </si>
  <si>
    <t>FN-55A6</t>
  </si>
  <si>
    <t>28.6448, 77.216721</t>
  </si>
  <si>
    <t>FN-55C2</t>
  </si>
  <si>
    <t>42.361145, -71.087083</t>
  </si>
  <si>
    <t>https://scalar.usc.edu/works/decoding-diaspora/media/fn-55c.jpeg</t>
  </si>
  <si>
    <t>FN-55D2</t>
  </si>
  <si>
    <t>-4.769162, 11.866362</t>
  </si>
  <si>
    <t>https://scalar.usc.edu/works/decoding-diaspora/media/fn-55d.jpeg</t>
  </si>
  <si>
    <t>FN-55D3</t>
  </si>
  <si>
    <t>-17.824858, 31.063028</t>
  </si>
  <si>
    <t>FN-55D4</t>
  </si>
  <si>
    <t>30.033333, 31.383334</t>
  </si>
  <si>
    <t>FN-56A2</t>
  </si>
  <si>
    <t>7.376736, 3.939786</t>
  </si>
  <si>
    <t>https://scalar.usc.edu/works/decoding-diaspora/media/fn-56a.jpeg</t>
  </si>
  <si>
    <t>FN-56A3</t>
  </si>
  <si>
    <t>35.670926, -80.4834024</t>
  </si>
  <si>
    <t>FN-56A4</t>
  </si>
  <si>
    <t>40.807384, -73.963036</t>
  </si>
  <si>
    <t>FN-56A5</t>
  </si>
  <si>
    <t>30.033333, 31.393334</t>
  </si>
  <si>
    <t>FN-56A7</t>
  </si>
  <si>
    <t>6.465422, 3.436448</t>
  </si>
  <si>
    <t>FN-56A8</t>
  </si>
  <si>
    <t>7.369722, 12.354722</t>
  </si>
  <si>
    <t>FN-56A9</t>
  </si>
  <si>
    <t>-4.267778, 15.301944</t>
  </si>
  <si>
    <t>FN-57A5</t>
  </si>
  <si>
    <t>32.429066, -85.715233</t>
  </si>
  <si>
    <t>https://scalar.usc.edu/works/decoding-diaspora/media/fn-57a.jpeg</t>
  </si>
  <si>
    <t>FN-57A6</t>
  </si>
  <si>
    <t>-25.74486 , 28.19784</t>
  </si>
  <si>
    <t>FN-57A7</t>
  </si>
  <si>
    <t>33.836082, -81.193728</t>
  </si>
  <si>
    <t>FN-57A8</t>
  </si>
  <si>
    <t>40.34, -75.11</t>
  </si>
  <si>
    <t>FN-57C3</t>
  </si>
  <si>
    <t>29.378586, 47.990341</t>
  </si>
  <si>
    <t>https://scalar.usc.edu/works/decoding-diaspora/media/fn-57c.jpeg</t>
  </si>
  <si>
    <t>FN-57D1</t>
  </si>
  <si>
    <t>24.774265, 46.748586</t>
  </si>
  <si>
    <t>https://scalar.usc.edu/works/decoding-diaspora/media/fn-57d.jpeg</t>
  </si>
  <si>
    <t>FN-57D2</t>
  </si>
  <si>
    <t>32.779167, -96.808891</t>
  </si>
  <si>
    <t>FN-58A2</t>
  </si>
  <si>
    <t>33.753746, -84.38633</t>
  </si>
  <si>
    <t>https://scalar.usc.edu/works/decoding-diaspora/media/fn-58a.jpeg</t>
  </si>
  <si>
    <t>FN-58A3</t>
  </si>
  <si>
    <t>40.7128, -74.116</t>
  </si>
  <si>
    <t>FN-58A4</t>
  </si>
  <si>
    <t>48.858093, 2.37469</t>
  </si>
  <si>
    <t>FN-58D2</t>
  </si>
  <si>
    <t>33.753746, -84.39633</t>
  </si>
  <si>
    <t>https://scalar.usc.edu/works/decoding-diaspora/media/fn-58d.jpeg</t>
  </si>
  <si>
    <t>FN-60A4</t>
  </si>
  <si>
    <t>23.128994, 113.25325</t>
  </si>
  <si>
    <t>https://scalar.usc.edu/works/decoding-diaspora/media/fn-60a.jpeg</t>
  </si>
  <si>
    <t>FN-60A5</t>
  </si>
  <si>
    <t>39.916668, 116.393331</t>
  </si>
  <si>
    <t>FN-60C2</t>
  </si>
  <si>
    <t>37.54129, -77.494769</t>
  </si>
  <si>
    <t>https://scalar.usc.edu/works/decoding-diaspora/media/fn-60c.jpeg</t>
  </si>
  <si>
    <t>FN-60D2</t>
  </si>
  <si>
    <t>14.1666667, 38.98</t>
  </si>
  <si>
    <t>https://scalar.usc.edu/works/decoding-diaspora/media/fn-60d.jpeg</t>
  </si>
  <si>
    <t>FN-61A4</t>
  </si>
  <si>
    <t>38.9197, -77.0187</t>
  </si>
  <si>
    <t>https://scalar.usc.edu/works/decoding-diaspora/media/fn-61a.jpeg</t>
  </si>
  <si>
    <t>FN-61A5</t>
  </si>
  <si>
    <t>41.881832, -87.643177</t>
  </si>
  <si>
    <t>FN-61A8</t>
  </si>
  <si>
    <t>38.62727, -90.19789</t>
  </si>
  <si>
    <t>FN-61B2</t>
  </si>
  <si>
    <t>41.012604, 28.969648</t>
  </si>
  <si>
    <t>https://scalar.usc.edu/works/decoding-diaspora/media/fn-61b.jpeg</t>
  </si>
  <si>
    <t>FN-61B3</t>
  </si>
  <si>
    <t>48.858093, 2.38469</t>
  </si>
  <si>
    <t>FN-61D2</t>
  </si>
  <si>
    <t>-3.117034, -60.02578</t>
  </si>
  <si>
    <t>https://scalar.usc.edu/works/decoding-diaspora/media/fn-61d.jpeg</t>
  </si>
  <si>
    <t>FN-62A3</t>
  </si>
  <si>
    <t>38.978443, -76.50218</t>
  </si>
  <si>
    <t>https://scalar.usc.edu/works/decoding-diaspora/media/fn-62a.jpeg</t>
  </si>
  <si>
    <t>FN-62A4</t>
  </si>
  <si>
    <t>41.89193, 12.54133</t>
  </si>
  <si>
    <t>FN-62A5</t>
  </si>
  <si>
    <t>48.858093, 2.374694</t>
  </si>
  <si>
    <t>FN-62A6</t>
  </si>
  <si>
    <t>28.6448, 77.226721</t>
  </si>
  <si>
    <t>FN-62A7</t>
  </si>
  <si>
    <t>30.033333, 31.263332</t>
  </si>
  <si>
    <t>FN-62A8</t>
  </si>
  <si>
    <t>6.300774, -10.80716</t>
  </si>
  <si>
    <t>FN-62A9</t>
  </si>
  <si>
    <t>8.43194, -13.29972</t>
  </si>
  <si>
    <t>FN-62C2</t>
  </si>
  <si>
    <t>51.507359, -0.226439</t>
  </si>
  <si>
    <t>https://scalar.usc.edu/works/decoding-diaspora/media/fn-62c.jpeg</t>
  </si>
  <si>
    <t>FN-62D2</t>
  </si>
  <si>
    <t>51.155952, 4.431894</t>
  </si>
  <si>
    <t>https://scalar.usc.edu/works/decoding-diaspora/media/fn-62d.jpeg</t>
  </si>
  <si>
    <t>FN-62D3</t>
  </si>
  <si>
    <t>48.858093, 2.384694</t>
  </si>
  <si>
    <t>FN-62D4</t>
  </si>
  <si>
    <t>41.047867, 28.988272</t>
  </si>
  <si>
    <t>FN-62D5</t>
  </si>
  <si>
    <t>48.858093, 2.394694</t>
  </si>
  <si>
    <t>FN-63A2</t>
  </si>
  <si>
    <t>37.54129, -77.504769</t>
  </si>
  <si>
    <t>https://scalar.usc.edu/works/decoding-diaspora/media/fn-63a.jpeg</t>
  </si>
  <si>
    <t>FN-63C2</t>
  </si>
  <si>
    <t>-15.793889, -47.892778</t>
  </si>
  <si>
    <t>https://scalar.usc.edu/works/decoding-diaspora/media/fn-63c.jpeg</t>
  </si>
  <si>
    <t>FN-63D2</t>
  </si>
  <si>
    <t>7.376736, 3.949786</t>
  </si>
  <si>
    <t>https://scalar.usc.edu/works/decoding-diaspora/media/fn-63d.jpeg</t>
  </si>
  <si>
    <t>FN-65A5</t>
  </si>
  <si>
    <t>47.60621, -122.34207</t>
  </si>
  <si>
    <t>https://scalar.usc.edu/works/decoding-diaspora/media/fn-65a.jpeg</t>
  </si>
  <si>
    <t>FN-65A7</t>
  </si>
  <si>
    <t>40.367474, -83.006216</t>
  </si>
  <si>
    <t>FN-65C2</t>
  </si>
  <si>
    <t>40.416775, -3.73379</t>
  </si>
  <si>
    <t>https://scalar.usc.edu/works/decoding-diaspora/media/fn-65c.jpeg</t>
  </si>
  <si>
    <t>FN-65D2</t>
  </si>
  <si>
    <t>42.129223, -80.08506</t>
  </si>
  <si>
    <t>https://scalar.usc.edu/works/decoding-diaspora/media/fn-65d.jpeg</t>
  </si>
  <si>
    <t>FN-65D3</t>
  </si>
  <si>
    <t>43.667, -78</t>
  </si>
  <si>
    <t>FN-65D4</t>
  </si>
  <si>
    <t>37.238754, -76.509674</t>
  </si>
  <si>
    <t>FN-66A2</t>
  </si>
  <si>
    <t>9.30769, 2.345834</t>
  </si>
  <si>
    <t>https://scalar.usc.edu/works/decoding-diaspora/media/fn-66a.jpeg</t>
  </si>
  <si>
    <t>FN-66A3</t>
  </si>
  <si>
    <t>48.858093, 2.404694</t>
  </si>
  <si>
    <t>FN-66A4</t>
  </si>
  <si>
    <t>48.858093, 2.414694</t>
  </si>
  <si>
    <t>FN-66B2</t>
  </si>
  <si>
    <t>40.7128, -74.126</t>
  </si>
  <si>
    <t>https://scalar.usc.edu/works/decoding-diaspora/media/fn-66b.jpeg</t>
  </si>
  <si>
    <t>FN-66D2</t>
  </si>
  <si>
    <t>30.033333, 31.273332</t>
  </si>
  <si>
    <t>https://scalar.usc.edu/works/decoding-diaspora/media/fn-66d.jpeg</t>
  </si>
  <si>
    <t>FN-67A2</t>
  </si>
  <si>
    <t>39.998089, -75.184109</t>
  </si>
  <si>
    <t>https://scalar.usc.edu/works/decoding-diaspora/media/fn-67a.jpeg</t>
  </si>
  <si>
    <t>FN-67A4</t>
  </si>
  <si>
    <t>39.998089, -75.194109</t>
  </si>
  <si>
    <t>FN-67A5</t>
  </si>
  <si>
    <t>42.361145, -71.097083</t>
  </si>
  <si>
    <t>FN-67A6</t>
  </si>
  <si>
    <t>39.998089, -75.204109</t>
  </si>
  <si>
    <t>FN-67C2</t>
  </si>
  <si>
    <t>37.98381, 23.72753</t>
  </si>
  <si>
    <t>https://scalar.usc.edu/works/decoding-diaspora/media/fn-67c.jpeg</t>
  </si>
  <si>
    <t>FN-67D2</t>
  </si>
  <si>
    <t>41.40338, 2.18403</t>
  </si>
  <si>
    <t>https://scalar.usc.edu/works/decoding-diaspora/media/fn-67d.jpeg</t>
  </si>
  <si>
    <t>FN-67D3</t>
  </si>
  <si>
    <t>18.079021, -15.975662</t>
  </si>
  <si>
    <t>FN-67D4</t>
  </si>
  <si>
    <t>30.033333, 31.403334</t>
  </si>
  <si>
    <t>FN-67D5</t>
  </si>
  <si>
    <t>-26.20227, 28.05363</t>
  </si>
  <si>
    <t>FN-67D6</t>
  </si>
  <si>
    <t>48.858093, 2.424694</t>
  </si>
  <si>
    <t>FN-67D7</t>
  </si>
  <si>
    <t>40.416775, -3.74379</t>
  </si>
  <si>
    <t>FN-67D8</t>
  </si>
  <si>
    <t>41.047867, 28.898268</t>
  </si>
  <si>
    <t>FN-68A2</t>
  </si>
  <si>
    <t>49.25, 3.08</t>
  </si>
  <si>
    <t>https://scalar.usc.edu/works/decoding-diaspora/media/fn-68a.jpeg</t>
  </si>
  <si>
    <t>FN-68A3</t>
  </si>
  <si>
    <t>48.858093, 2.434694</t>
  </si>
  <si>
    <t>FN-68C2</t>
  </si>
  <si>
    <t>32.776566, -79.940923</t>
  </si>
  <si>
    <t>https://scalar.usc.edu/works/decoding-diaspora/media/fn-68c.jpeg</t>
  </si>
  <si>
    <t>FN-68D2</t>
  </si>
  <si>
    <t>5.614818, -0.225874</t>
  </si>
  <si>
    <t>https://scalar.usc.edu/works/decoding-diaspora/media/fn-68d.jpeg</t>
  </si>
  <si>
    <t>FN-69A2</t>
  </si>
  <si>
    <t>45.437611, 12.347035</t>
  </si>
  <si>
    <t>https://scalar.usc.edu/works/decoding-diaspora/media/fn-69a.jpeg</t>
  </si>
  <si>
    <t>FN-69C2</t>
  </si>
  <si>
    <t>18.575394, -72.324708</t>
  </si>
  <si>
    <t>https://scalar.usc.edu/works/decoding-diaspora/media/fn-69c.jpeg</t>
  </si>
  <si>
    <t>FN-69C4</t>
  </si>
  <si>
    <t>39.799999, -89.670002</t>
  </si>
  <si>
    <t>FN-69C5</t>
  </si>
  <si>
    <t>39.799999, -89.680002</t>
  </si>
  <si>
    <t>FN-69D2</t>
  </si>
  <si>
    <t>42.391764, -71.032828</t>
  </si>
  <si>
    <t>https://scalar.usc.edu/works/decoding-diaspora/media/fn-69d.jpeg</t>
  </si>
  <si>
    <t>FN-70A2</t>
  </si>
  <si>
    <t>6.465422, 3.446448</t>
  </si>
  <si>
    <t>https://scalar.usc.edu/works/decoding-diaspora/media/fn-70a.jpeg</t>
  </si>
  <si>
    <t>FN-70A4</t>
  </si>
  <si>
    <t>5.614818, -0.235874</t>
  </si>
  <si>
    <t>FN-70A5</t>
  </si>
  <si>
    <t>6.465422, 3.40644</t>
  </si>
  <si>
    <t>FN-70A6</t>
  </si>
  <si>
    <t>11.130519, 2.932578</t>
  </si>
  <si>
    <t>FN-70C2</t>
  </si>
  <si>
    <t>41.89193, 12.55133</t>
  </si>
  <si>
    <t>https://scalar.usc.edu/works/decoding-diaspora/media/fn-70c.jpeg</t>
  </si>
  <si>
    <t>FN-70C3</t>
  </si>
  <si>
    <t>14.883333, 5.266667</t>
  </si>
  <si>
    <t>FN-70C4</t>
  </si>
  <si>
    <t>51.507359, -0.236439</t>
  </si>
  <si>
    <t>FN-70C5</t>
  </si>
  <si>
    <t>3.8601, -3.3333</t>
  </si>
  <si>
    <t>FN-70C6</t>
  </si>
  <si>
    <t>6.465422, 3.456448</t>
  </si>
  <si>
    <t>FN-70D2</t>
  </si>
  <si>
    <t>30.033333, 31.283332</t>
  </si>
  <si>
    <t>https://scalar.usc.edu/works/decoding-diaspora/media/fn-70d.jpeg</t>
  </si>
  <si>
    <t>FN-70D3</t>
  </si>
  <si>
    <t>31.205753, 29.924526</t>
  </si>
  <si>
    <t>FN-70D4</t>
  </si>
  <si>
    <t>30.54323, 31.78504</t>
  </si>
  <si>
    <t>FN-71A2</t>
  </si>
  <si>
    <t>39.113014, -105.358887</t>
  </si>
  <si>
    <t>https://scalar.usc.edu/works/decoding-diaspora/media/fn-71a.jpeg</t>
  </si>
  <si>
    <t>FN-71A4</t>
  </si>
  <si>
    <t>36.578581, -118.291994</t>
  </si>
  <si>
    <t>FN-71A5</t>
  </si>
  <si>
    <t>36.746841, -119.782591</t>
  </si>
  <si>
    <t>FN-71A6</t>
  </si>
  <si>
    <t>39.113014, -105.368887</t>
  </si>
  <si>
    <t>FN-71A7</t>
  </si>
  <si>
    <t>38.276463, -104.604607</t>
  </si>
  <si>
    <t>FN-71D2</t>
  </si>
  <si>
    <t>41.76371, -72.695097</t>
  </si>
  <si>
    <t>https://scalar.usc.edu/works/decoding-diaspora/media/fn-71d.jpeg</t>
  </si>
  <si>
    <t>FN-71D3</t>
  </si>
  <si>
    <t>12.769013, -85.612364</t>
  </si>
  <si>
    <t>FN-71D4</t>
  </si>
  <si>
    <t>42.361145, -71.107083</t>
  </si>
  <si>
    <t>FN-71D5</t>
  </si>
  <si>
    <t>40.7128, -74.136</t>
  </si>
  <si>
    <t>FN-72A2</t>
  </si>
  <si>
    <t>28.6448, 77.21672</t>
  </si>
  <si>
    <t>https://scalar.usc.edu/works/decoding-diaspora/media/fn-72a.jpeg</t>
  </si>
  <si>
    <t>FN-72A3</t>
  </si>
  <si>
    <t>28.6448, 77.236721</t>
  </si>
  <si>
    <t>FN-72C2</t>
  </si>
  <si>
    <t>30.001667, -90.122781</t>
  </si>
  <si>
    <t>https://scalar.usc.edu/works/decoding-diaspora/media/fn-72c.jpeg</t>
  </si>
  <si>
    <t>FN-72D2</t>
  </si>
  <si>
    <t>30.033333, 31.413334</t>
  </si>
  <si>
    <t>https://scalar.usc.edu/works/decoding-diaspora/media/fn-72d.jpeg</t>
  </si>
  <si>
    <t>FN-73A2</t>
  </si>
  <si>
    <t>41.047867, 28.908268</t>
  </si>
  <si>
    <t>https://scalar.usc.edu/works/decoding-diaspora/media/fn-73a.jpeg</t>
  </si>
  <si>
    <t>FN-73C2</t>
  </si>
  <si>
    <t>30.033333, 31.423334</t>
  </si>
  <si>
    <t>https://scalar.usc.edu/works/decoding-diaspora/media/fn-73c.jpeg</t>
  </si>
  <si>
    <t>FN-73C3</t>
  </si>
  <si>
    <t>21.315603, -157.858093</t>
  </si>
  <si>
    <t>FN-73C4</t>
  </si>
  <si>
    <t>0.961883,114.554850</t>
  </si>
  <si>
    <t>FN-73D8</t>
  </si>
  <si>
    <t>-18.665695, 35.5395619999999</t>
  </si>
  <si>
    <t>https://scalar.usc.edu/works/decoding-diaspora/media/fn-73d.jpeg</t>
  </si>
  <si>
    <t>FN-73D9</t>
  </si>
  <si>
    <t>33.752491, 78.678243</t>
  </si>
  <si>
    <t>FN-74A2</t>
  </si>
  <si>
    <t>36.737232, 3.086472</t>
  </si>
  <si>
    <t>https://scalar.usc.edu/works/decoding-diaspora/media/fn-74a.jpeg</t>
  </si>
  <si>
    <t>FN-74A3</t>
  </si>
  <si>
    <t>18.079021, -15.985662</t>
  </si>
  <si>
    <t>FN-74A4</t>
  </si>
  <si>
    <t>41.89193, 12.56133</t>
  </si>
  <si>
    <t>FN-74A5</t>
  </si>
  <si>
    <t>40.416775, -3.75379</t>
  </si>
  <si>
    <t>FN-74A6</t>
  </si>
  <si>
    <t>38.736946, -9.142685</t>
  </si>
  <si>
    <t>FN-74A7</t>
  </si>
  <si>
    <t>30.033333, 31.293332</t>
  </si>
  <si>
    <t>FN-74C2</t>
  </si>
  <si>
    <t>30.73918, -88.080482</t>
  </si>
  <si>
    <t>https://scalar.usc.edu/works/decoding-diaspora/media/fn-74c.jpeg</t>
  </si>
  <si>
    <t>FN-74C3</t>
  </si>
  <si>
    <t>30.033333, 31.433334</t>
  </si>
  <si>
    <t>FN-74C4</t>
  </si>
  <si>
    <t>38.900497, -77.007505</t>
  </si>
  <si>
    <t>FN-74C5</t>
  </si>
  <si>
    <t>38.900497, -77.007506</t>
  </si>
  <si>
    <t>FN-74D2</t>
  </si>
  <si>
    <t>9.036, 38.8323</t>
  </si>
  <si>
    <t>https://scalar.usc.edu/works/decoding-diaspora/media/fn-74d.jpeg</t>
  </si>
  <si>
    <t>FN-74D5</t>
  </si>
  <si>
    <t>31.76904, 35.22631</t>
  </si>
  <si>
    <t>FN-75A2</t>
  </si>
  <si>
    <t>42.361145, -71.117083</t>
  </si>
  <si>
    <t>https://scalar.usc.edu/works/decoding-diaspora/media/fn-75a.jpeg</t>
  </si>
  <si>
    <t>FN-75A3</t>
  </si>
  <si>
    <t>38.900497, -77.147507</t>
  </si>
  <si>
    <t>FN-75A4</t>
  </si>
  <si>
    <t>42.361145, -71.127083</t>
  </si>
  <si>
    <t>FN-75A5</t>
  </si>
  <si>
    <t>41.89193, 12.57133</t>
  </si>
  <si>
    <t>FN-75A6</t>
  </si>
  <si>
    <t>42.361145, -71.137083</t>
  </si>
  <si>
    <t>FN-75C2</t>
  </si>
  <si>
    <t>48.700001, 44.516666</t>
  </si>
  <si>
    <t>https://scalar.usc.edu/works/decoding-diaspora/media/fn-75c.jpeg</t>
  </si>
  <si>
    <t>FN-75C3</t>
  </si>
  <si>
    <t>52.520008, 13.434954</t>
  </si>
  <si>
    <t>FN-75D2</t>
  </si>
  <si>
    <t>30.033333, 31.303332</t>
  </si>
  <si>
    <t>https://scalar.usc.edu/works/decoding-diaspora/media/fn-75d.jpeg</t>
  </si>
  <si>
    <t>FN-76A2</t>
  </si>
  <si>
    <t>-4.769162, 11.876362</t>
  </si>
  <si>
    <t>https://scalar.usc.edu/works/decoding-diaspora/media/fn-76a.jpeg</t>
  </si>
  <si>
    <t>FN-76A3</t>
  </si>
  <si>
    <t>51.507359, -0.246439</t>
  </si>
  <si>
    <t>FN-76A4</t>
  </si>
  <si>
    <t>50.503887, 4.479936</t>
  </si>
  <si>
    <t>FN-76B2</t>
  </si>
  <si>
    <t>-15.793889, -47.902778</t>
  </si>
  <si>
    <t>https://scalar.usc.edu/works/decoding-diaspora/media/fn-76b.jpeg</t>
  </si>
  <si>
    <t>FN-76B3</t>
  </si>
  <si>
    <t>30.033333, 31.443334</t>
  </si>
  <si>
    <t>FN-76B5</t>
  </si>
  <si>
    <t>40.034901, -75.337349</t>
  </si>
  <si>
    <t>FN-76B6</t>
  </si>
  <si>
    <t>-15.793889, -47.912778</t>
  </si>
  <si>
    <t>FN-76C2</t>
  </si>
  <si>
    <t>30.001667, -90.132781</t>
  </si>
  <si>
    <t>https://scalar.usc.edu/works/decoding-diaspora/media/fn-76c.jpeg</t>
  </si>
  <si>
    <t>FN-77A2</t>
  </si>
  <si>
    <t>18.370247, -76.920305</t>
  </si>
  <si>
    <t>https://scalar.usc.edu/works/decoding-diaspora/media/fn-77a.jpeg</t>
  </si>
  <si>
    <t>FN-77A3</t>
  </si>
  <si>
    <t>51.507359, -0.256439</t>
  </si>
  <si>
    <t>FN-77A4</t>
  </si>
  <si>
    <t>46.433334, 6.56</t>
  </si>
  <si>
    <t>FN-77A5</t>
  </si>
  <si>
    <t>23.13302, -82.38304</t>
  </si>
  <si>
    <t>FN-77C8</t>
  </si>
  <si>
    <t>-12.046374, -77.042793</t>
  </si>
  <si>
    <t>https://scalar.usc.edu/works/decoding-diaspora/media/fn-77c.jpeg</t>
  </si>
  <si>
    <t>FN-77C9</t>
  </si>
  <si>
    <t>40.416775, -3.76379</t>
  </si>
  <si>
    <t>FN-77D3</t>
  </si>
  <si>
    <t>18.079021, -15.995662</t>
  </si>
  <si>
    <t>https://scalar.usc.edu/works/decoding-diaspora/media/fn-77d.jpeg</t>
  </si>
  <si>
    <t>FN-78A2</t>
  </si>
  <si>
    <t>30.033333, 31.313332</t>
  </si>
  <si>
    <t>https://scalar.usc.edu/works/decoding-diaspora/media/fn-78a.jpeg</t>
  </si>
  <si>
    <t>FN-78A4</t>
  </si>
  <si>
    <t>51.507359, -0.266439</t>
  </si>
  <si>
    <t>FN-78C2</t>
  </si>
  <si>
    <t>41.89193, 12.58133</t>
  </si>
  <si>
    <t>https://scalar.usc.edu/works/decoding-diaspora/media/fn-78c.jpeg</t>
  </si>
  <si>
    <t>FN-78D3</t>
  </si>
  <si>
    <t>32.776566, -79.950923</t>
  </si>
  <si>
    <t>https://scalar.usc.edu/works/decoding-diaspora/media/fn-78d.jpeg</t>
  </si>
  <si>
    <t>FN-78D4</t>
  </si>
  <si>
    <t>34.852619, -82.394012</t>
  </si>
  <si>
    <t>FN-78D5</t>
  </si>
  <si>
    <t>32.776566, -79.960923</t>
  </si>
  <si>
    <t>FN-78D6</t>
  </si>
  <si>
    <t>30.204, -82.429</t>
  </si>
  <si>
    <t>FN-78D7</t>
  </si>
  <si>
    <t>32.08354, -81.09983</t>
  </si>
  <si>
    <t>FN-79A2</t>
  </si>
  <si>
    <t>30.033333, 31.453334</t>
  </si>
  <si>
    <t>https://scalar.usc.edu/works/decoding-diaspora/media/fn-79a.jpeg</t>
  </si>
  <si>
    <t>FN-79A4</t>
  </si>
  <si>
    <t>41.047867, 28.998272</t>
  </si>
  <si>
    <t>FN-79A5</t>
  </si>
  <si>
    <t>-4.769162, 11.886362</t>
  </si>
  <si>
    <t>FN-79A6</t>
  </si>
  <si>
    <t>-4.425849, 26.66572</t>
  </si>
  <si>
    <t>FN-79C2</t>
  </si>
  <si>
    <t>48.858093, 2.444694</t>
  </si>
  <si>
    <t>https://scalar.usc.edu/works/decoding-diaspora/media/fn-79c.jpeg</t>
  </si>
  <si>
    <t>FN-79D2</t>
  </si>
  <si>
    <t>51.507359, -0.276439</t>
  </si>
  <si>
    <t>https://scalar.usc.edu/works/decoding-diaspora/media/fn-79d.jpeg</t>
  </si>
  <si>
    <t>FN-79D3</t>
  </si>
  <si>
    <t>51.507359, -0.286439</t>
  </si>
  <si>
    <t>FN-7A10</t>
  </si>
  <si>
    <t>15.326572, -76.157227</t>
  </si>
  <si>
    <t>FN-7A11</t>
  </si>
  <si>
    <t>34.553127, 18.048012</t>
  </si>
  <si>
    <t>FN-80A2</t>
  </si>
  <si>
    <t>-19.015438, 29.15485</t>
  </si>
  <si>
    <t>https://scalar.usc.edu/works/decoding-diaspora/media/fn-80a.jpeg</t>
  </si>
  <si>
    <t>FN-80C2</t>
  </si>
  <si>
    <t>40.6828, -74.0060</t>
  </si>
  <si>
    <t>https://scalar.usc.edu/works/decoding-diaspora/media/fn-80c.jpeg</t>
  </si>
  <si>
    <t>FN-80C3</t>
  </si>
  <si>
    <t>40.6728, -74.0060</t>
  </si>
  <si>
    <t>FN-80C4</t>
  </si>
  <si>
    <t>14.2427627, -64.7433375</t>
  </si>
  <si>
    <t>FN-80C5</t>
  </si>
  <si>
    <t>40.7128, -74.146</t>
  </si>
  <si>
    <t>FN-80D2</t>
  </si>
  <si>
    <t>36.73225, 3.10746</t>
  </si>
  <si>
    <t>https://scalar.usc.edu/works/decoding-diaspora/media/fn-80d.jpeg</t>
  </si>
  <si>
    <t>FN-80D3</t>
  </si>
  <si>
    <t>33.92, 35.86</t>
  </si>
  <si>
    <t>FN-80D4</t>
  </si>
  <si>
    <t>40.416775, -3.77379</t>
  </si>
  <si>
    <t>FN-80D5</t>
  </si>
  <si>
    <t>41.89193, 12.59133</t>
  </si>
  <si>
    <t>FN-81A2</t>
  </si>
  <si>
    <t>48.858093, 2.454694</t>
  </si>
  <si>
    <t>https://scalar.usc.edu/works/decoding-diaspora/media/fn-81a.jpeg</t>
  </si>
  <si>
    <t>FN-81A3</t>
  </si>
  <si>
    <t>30.033333, 31.323332</t>
  </si>
  <si>
    <t>FN-81A4</t>
  </si>
  <si>
    <t>15.508457, 32.562854</t>
  </si>
  <si>
    <t>FN-81C2</t>
  </si>
  <si>
    <t>38.900497, -77.157507</t>
  </si>
  <si>
    <t>https://scalar.usc.edu/works/decoding-diaspora/media/fn-81c.jpeg</t>
  </si>
  <si>
    <t>FN-81C4</t>
  </si>
  <si>
    <t>37.54129, -77.514769</t>
  </si>
  <si>
    <t>FN-82A2</t>
  </si>
  <si>
    <t>41.89193, 12.60133</t>
  </si>
  <si>
    <t>https://scalar.usc.edu/works/decoding-diaspora/media/fn-82a.jpeg</t>
  </si>
  <si>
    <t>FN-82A3</t>
  </si>
  <si>
    <t>30.033333, 31.463334</t>
  </si>
  <si>
    <t>FN-82A4</t>
  </si>
  <si>
    <t>41.899647, 12.487023</t>
  </si>
  <si>
    <t>FN-82C4</t>
  </si>
  <si>
    <t>9.036, 38.8423</t>
  </si>
  <si>
    <t>https://scalar.usc.edu/works/decoding-diaspora/media/fn-82c.jpeg</t>
  </si>
  <si>
    <t>FN-82C5</t>
  </si>
  <si>
    <t>41.89193, 12.61133</t>
  </si>
  <si>
    <t>FN-82C6</t>
  </si>
  <si>
    <t>14.166666, 38.8999964</t>
  </si>
  <si>
    <t>FN-82D2</t>
  </si>
  <si>
    <t>38.900497, -77.167507</t>
  </si>
  <si>
    <t>https://scalar.usc.edu/works/decoding-diaspora/media/fn-82d.jpeg</t>
  </si>
  <si>
    <t>FN-82D3</t>
  </si>
  <si>
    <t>55.75222, 37.63556</t>
  </si>
  <si>
    <t>FN-83A2</t>
  </si>
  <si>
    <t>9.30769, 2.355834</t>
  </si>
  <si>
    <t>https://scalar.usc.edu/works/decoding-diaspora/media/fn-83a.jpeg</t>
  </si>
  <si>
    <t>FN-83C4</t>
  </si>
  <si>
    <t>15.240796, -61.31486</t>
  </si>
  <si>
    <t>https://scalar.usc.edu/works/decoding-diaspora/media/fn-83c.jpeg</t>
  </si>
  <si>
    <t>FN-83C5</t>
  </si>
  <si>
    <t>51.507359, -0.296439</t>
  </si>
  <si>
    <t>FN-83D2</t>
  </si>
  <si>
    <t>42.361145, -71.147083</t>
  </si>
  <si>
    <t>https://scalar.usc.edu/works/decoding-diaspora/media/fn-83d.jpeg</t>
  </si>
  <si>
    <t>FN-83D3</t>
  </si>
  <si>
    <t>38.900497, -77.177507</t>
  </si>
  <si>
    <t>FN-83D4</t>
  </si>
  <si>
    <t>40.7128, -74.156</t>
  </si>
  <si>
    <t>FN-83D5</t>
  </si>
  <si>
    <t>28.1747, -81.8225</t>
  </si>
  <si>
    <t>FN-84A2</t>
  </si>
  <si>
    <t>14.599512, 120.994222</t>
  </si>
  <si>
    <t>https://scalar.usc.edu/works/decoding-diaspora/media/fn-84a.jpeg</t>
  </si>
  <si>
    <t>FN-84A3</t>
  </si>
  <si>
    <t>12.2602, 77.1461</t>
  </si>
  <si>
    <t>FN-84A4</t>
  </si>
  <si>
    <t>13.746389, 100.535004</t>
  </si>
  <si>
    <t>FN-84A5</t>
  </si>
  <si>
    <t>-10.17424, 149.944153</t>
  </si>
  <si>
    <t>FN-84A6</t>
  </si>
  <si>
    <t>11.623377, 92.726486</t>
  </si>
  <si>
    <t>FN-84C2</t>
  </si>
  <si>
    <t>15.508457, 32.572854</t>
  </si>
  <si>
    <t>https://scalar.usc.edu/works/decoding-diaspora/media/fn-84c.jpeg</t>
  </si>
  <si>
    <t>FN-85A2</t>
  </si>
  <si>
    <t>32.430237, -85.707727</t>
  </si>
  <si>
    <t>https://scalar.usc.edu/works/decoding-diaspora/media/fn-85a.jpeg</t>
  </si>
  <si>
    <t>FN-85C2</t>
  </si>
  <si>
    <t>38.900497, -77.187507</t>
  </si>
  <si>
    <t>https://scalar.usc.edu/works/decoding-diaspora/media/fn-85c.jpeg</t>
  </si>
  <si>
    <t>FN-85D2</t>
  </si>
  <si>
    <t>42.361145, -71.157083</t>
  </si>
  <si>
    <t>https://scalar.usc.edu/works/decoding-diaspora/media/fn-85d.jpeg</t>
  </si>
  <si>
    <t>FN-86A3</t>
  </si>
  <si>
    <t>30.033333, 31.333332</t>
  </si>
  <si>
    <t>https://scalar.usc.edu/works/decoding-diaspora/media/fn-86a.jpeg</t>
  </si>
  <si>
    <t>FN-86C2</t>
  </si>
  <si>
    <t>8.43194, -13.30972</t>
  </si>
  <si>
    <t>https://scalar.usc.edu/works/decoding-diaspora/media/fn-86c.jpeg</t>
  </si>
  <si>
    <t>FN-86D1</t>
  </si>
  <si>
    <t>30.033333, 31.343332</t>
  </si>
  <si>
    <t>https://scalar.usc.edu/works/decoding-diaspora/media/fn-86d.jpeg</t>
  </si>
  <si>
    <t>FN-87C3</t>
  </si>
  <si>
    <t>31.159591, -81.388552</t>
  </si>
  <si>
    <t>https://scalar.usc.edu/works/decoding-diaspora/media/fn-87c.jpeg</t>
  </si>
  <si>
    <t>FN-87D2</t>
  </si>
  <si>
    <t>25.901747, -97.497484</t>
  </si>
  <si>
    <t>https://scalar.usc.edu/works/decoding-diaspora/media/fn-87d.jpeg</t>
  </si>
  <si>
    <t>FN-88C2</t>
  </si>
  <si>
    <t>47.037872, -122.900696</t>
  </si>
  <si>
    <t>https://scalar.usc.edu/works/decoding-diaspora/media/fn-88c.jpeg</t>
  </si>
  <si>
    <t>FN-88C3</t>
  </si>
  <si>
    <t>40.758701, -111.876183</t>
  </si>
  <si>
    <t>FN-88C4</t>
  </si>
  <si>
    <t>46.595806, -112.027031</t>
  </si>
  <si>
    <t>FN-88C5</t>
  </si>
  <si>
    <t>39.382603, -77.269424</t>
  </si>
  <si>
    <t>FN-89A2</t>
  </si>
  <si>
    <t>37.54129, -77.524769</t>
  </si>
  <si>
    <t>https://scalar.usc.edu/works/decoding-diaspora/media/fn-89a.jpeg</t>
  </si>
  <si>
    <t>FN-89A4</t>
  </si>
  <si>
    <t>37.22792, -77.401927</t>
  </si>
  <si>
    <t>FN-89C2</t>
  </si>
  <si>
    <t>37.828724, -122.35553</t>
  </si>
  <si>
    <t>https://scalar.usc.edu/works/decoding-diaspora/media/fn-89c.jpeg</t>
  </si>
  <si>
    <t>FN-89C3</t>
  </si>
  <si>
    <t>38.579575, -92.184782</t>
  </si>
  <si>
    <t>FN-90A2</t>
  </si>
  <si>
    <t>6.465422, 3.41644</t>
  </si>
  <si>
    <t>https://scalar.usc.edu/works/decoding-diaspora/media/fn-90a.jpeg</t>
  </si>
  <si>
    <t>FN-90B3</t>
  </si>
  <si>
    <t>33.836082, -81.193727</t>
  </si>
  <si>
    <t>https://scalar.usc.edu/works/decoding-diaspora/media/fn-90b.jpeg</t>
  </si>
  <si>
    <t>FN-90B4</t>
  </si>
  <si>
    <t>30.39183, -92.349102</t>
  </si>
  <si>
    <t>FN-90B5</t>
  </si>
  <si>
    <t>32.298756, -90.194807</t>
  </si>
  <si>
    <t>FN-90C2</t>
  </si>
  <si>
    <t>30.26666, -97.73333</t>
  </si>
  <si>
    <t>https://scalar.usc.edu/works/decoding-diaspora/media/fn-90c.jpeg</t>
  </si>
  <si>
    <t>FN-91A2</t>
  </si>
  <si>
    <t>37.54129, -77.534769</t>
  </si>
  <si>
    <t>https://scalar.usc.edu/works/decoding-diaspora/media/fn-91a.jpeg</t>
  </si>
  <si>
    <t>FN-91C8</t>
  </si>
  <si>
    <t>39.382603, -77.279424</t>
  </si>
  <si>
    <t>https://scalar.usc.edu/works/decoding-diaspora/media/fn-91c.jpeg</t>
  </si>
  <si>
    <t>FN-91D2</t>
  </si>
  <si>
    <t>52.520008, 13.444954</t>
  </si>
  <si>
    <t>https://scalar.usc.edu/works/decoding-diaspora/media/fn-91d.jpeg</t>
  </si>
  <si>
    <t>FN-91D3</t>
  </si>
  <si>
    <t>51.507359, -0.306439</t>
  </si>
  <si>
    <t>FN-91D4</t>
  </si>
  <si>
    <t>42.361145, -71.167083</t>
  </si>
  <si>
    <t>FN-91D6</t>
  </si>
  <si>
    <t>40.610306, -75.477104</t>
  </si>
  <si>
    <t>FN-92C4</t>
  </si>
  <si>
    <t>42.827061, 13.929301</t>
  </si>
  <si>
    <t>https://scalar.usc.edu/works/decoding-diaspora/media/fn-92c.jpeg</t>
  </si>
  <si>
    <t>FN-92D8</t>
  </si>
  <si>
    <t>33.748783, -84.398167</t>
  </si>
  <si>
    <t>https://scalar.usc.edu/works/decoding-diaspora/media/fn-92d.jpeg</t>
  </si>
  <si>
    <t>FN-92D9</t>
  </si>
  <si>
    <t>42.88023, -78.878738</t>
  </si>
  <si>
    <t>FN-93A2</t>
  </si>
  <si>
    <t>15.6733148, -65.9319599</t>
  </si>
  <si>
    <t>https://scalar.usc.edu/works/decoding-diaspora/media/fn-93a.jpeg</t>
  </si>
  <si>
    <t>FN-93C2</t>
  </si>
  <si>
    <t>38.900497, -77.197507</t>
  </si>
  <si>
    <t>https://scalar.usc.edu/works/decoding-diaspora/media/fn-93c.jpeg</t>
  </si>
  <si>
    <t>FN-93D2</t>
  </si>
  <si>
    <t>38.192902, -84.893942</t>
  </si>
  <si>
    <t>https://scalar.usc.edu/works/decoding-diaspora/media/fn-93d.jpeg</t>
  </si>
  <si>
    <t>FN-93D3</t>
  </si>
  <si>
    <t>36.174465, -86.81796</t>
  </si>
  <si>
    <t>FN-93D5</t>
  </si>
  <si>
    <t>37.76627, -84.852119</t>
  </si>
  <si>
    <t>FN-94A2</t>
  </si>
  <si>
    <t>30.033333, 31.473334</t>
  </si>
  <si>
    <t>https://scalar.usc.edu/works/decoding-diaspora/media/fn-94a.jpeg</t>
  </si>
  <si>
    <t>FN-94C1</t>
  </si>
  <si>
    <t>36.73225, 3.11746</t>
  </si>
  <si>
    <t>https://scalar.usc.edu/works/decoding-diaspora/media/fn-94c.jpeg</t>
  </si>
  <si>
    <t>FN-94C3</t>
  </si>
  <si>
    <t>32.116669, 20.066668</t>
  </si>
  <si>
    <t>FN-95A2</t>
  </si>
  <si>
    <t>41.89193, 12.62133</t>
  </si>
  <si>
    <t>https://scalar.usc.edu/works/decoding-diaspora/media/fn-95a.jpeg</t>
  </si>
  <si>
    <t>FN-95A3</t>
  </si>
  <si>
    <t>43.769562, 11.255814</t>
  </si>
  <si>
    <t>FN-95C1</t>
  </si>
  <si>
    <t>23.113592, -82.386592</t>
  </si>
  <si>
    <t>https://scalar.usc.edu/works/decoding-diaspora/media/fn-95c.jpeg</t>
  </si>
  <si>
    <t>FN-95D1</t>
  </si>
  <si>
    <t>18.079021, -16.005662</t>
  </si>
  <si>
    <t>https://scalar.usc.edu/works/decoding-diaspora/media/fn-95d.jpeg</t>
  </si>
  <si>
    <t>FN-96A1</t>
  </si>
  <si>
    <t>32.298756, -90.204807</t>
  </si>
  <si>
    <t>https://scalar.usc.edu/works/decoding-diaspora/media/fn-96a.jpeg</t>
  </si>
  <si>
    <t>FN-97A2</t>
  </si>
  <si>
    <t>38.900497, -77.207507</t>
  </si>
  <si>
    <t>https://scalar.usc.edu/works/decoding-diaspora/media/fn-97a.jpeg</t>
  </si>
  <si>
    <t>FN-97A3</t>
  </si>
  <si>
    <t>44.331493, -69.798994</t>
  </si>
  <si>
    <t>FN-97B2</t>
  </si>
  <si>
    <t>26.820553, 30.802498</t>
  </si>
  <si>
    <t>https://scalar.usc.edu/works/decoding-diaspora/media/fn-97b.jpeg</t>
  </si>
  <si>
    <t>FN-97B3</t>
  </si>
  <si>
    <t>37.98381, 23.73753</t>
  </si>
  <si>
    <t>FN-97B4</t>
  </si>
  <si>
    <t>31.898043, 35.254269</t>
  </si>
  <si>
    <t>FN-97B5</t>
  </si>
  <si>
    <t>33.510414, 36.318336</t>
  </si>
  <si>
    <t>FN-98A2</t>
  </si>
  <si>
    <t>40.7128, -74.166</t>
  </si>
  <si>
    <t>https://scalar.usc.edu/works/decoding-diaspora/media/fn-98a.jpeg</t>
  </si>
  <si>
    <t>FN-98C2</t>
  </si>
  <si>
    <t>51.507359, -0.316439</t>
  </si>
  <si>
    <t>https://scalar.usc.edu/works/decoding-diaspora/media/fn-98c.jpeg</t>
  </si>
  <si>
    <t>FN-98C3</t>
  </si>
  <si>
    <t>40.85216, 14.2681</t>
  </si>
  <si>
    <t>FN-98C4</t>
  </si>
  <si>
    <t>41.89193, 12.63133</t>
  </si>
  <si>
    <t>FN-98D2</t>
  </si>
  <si>
    <t>38.7, -77.48</t>
  </si>
  <si>
    <t>https://scalar.usc.edu/works/decoding-diaspora/media/fn-98d.jpeg</t>
  </si>
  <si>
    <t>FN-99A2</t>
  </si>
  <si>
    <t>48.858093, 2.464694</t>
  </si>
  <si>
    <t>https://scalar.usc.edu/works/decoding-diaspora/media/fn-99a.jpeg</t>
  </si>
  <si>
    <t>FN-99C1</t>
  </si>
  <si>
    <t>-37.116666666667 , -12.283055555556</t>
  </si>
  <si>
    <t>https://scalar.usc.edu/works/decoding-diaspora/media/fn-99c.jpeg</t>
  </si>
  <si>
    <t>FN-33D10</t>
  </si>
  <si>
    <t>48.858093, 2.294691</t>
  </si>
  <si>
    <t>FN-33D11</t>
  </si>
  <si>
    <t>48.858093, 2.304692</t>
  </si>
  <si>
    <t>FN-33D12</t>
  </si>
  <si>
    <t>48.858093, 2.294693</t>
  </si>
  <si>
    <t>FN-33D13</t>
  </si>
  <si>
    <t>48.858093, 2.474694</t>
  </si>
  <si>
    <t>FN-56A10</t>
  </si>
  <si>
    <t>14.1666667, 38.99</t>
  </si>
  <si>
    <t>FN-56A11</t>
  </si>
  <si>
    <t>-25.74486 , 28.20784</t>
  </si>
  <si>
    <t>FN-56A12</t>
  </si>
  <si>
    <t>0.347596, 32.59252</t>
  </si>
  <si>
    <t>FN-62A10</t>
  </si>
  <si>
    <t>-28.016666, 153.399994</t>
  </si>
  <si>
    <t>FN-62A11</t>
  </si>
  <si>
    <t>51.507359, -0.326439</t>
  </si>
  <si>
    <t>FN-62A12</t>
  </si>
  <si>
    <t>41.881832, -87.653177</t>
  </si>
  <si>
    <t>FN-91C10</t>
  </si>
  <si>
    <t>41.203323, -77.204527</t>
  </si>
  <si>
    <t xml:space="preserve">Split Identfier </t>
  </si>
  <si>
    <t>Six-Digit Identifier</t>
  </si>
  <si>
    <t>"FN-" Six-Digit Identfier  (in order to sort)</t>
  </si>
  <si>
    <t>art:url</t>
  </si>
  <si>
    <t>Coordinate Frequency</t>
  </si>
  <si>
    <t>Coordinate Uniqueness</t>
  </si>
  <si>
    <t>v1 Oringal Lat Copy</t>
  </si>
  <si>
    <r>
      <rPr>
        <b/>
        <sz val="10"/>
        <color rgb="FF000000"/>
        <rFont val="Arial"/>
      </rPr>
      <t xml:space="preserve">v1 Original </t>
    </r>
    <r>
      <rPr>
        <sz val="10"/>
        <color rgb="FF000000"/>
        <rFont val="Arial"/>
      </rPr>
      <t>Lon Copy</t>
    </r>
  </si>
  <si>
    <t>Number of Duplicates</t>
  </si>
  <si>
    <t>Count of Duplicates</t>
  </si>
  <si>
    <t>Coordinates Unresolved for =/-</t>
  </si>
  <si>
    <t>Absolute Value of Coordinates</t>
  </si>
  <si>
    <t>Coordinate Coefficient</t>
  </si>
  <si>
    <t>Revivsed Coordinates</t>
  </si>
  <si>
    <t>Final Revised Unstacked Coordinates</t>
  </si>
  <si>
    <t>1A1</t>
  </si>
  <si>
    <t>19.605298398189095, -72.21907364602487</t>
  </si>
  <si>
    <t>https://scalar.usc.edu/works/decoding-diaspora/media/fn-1a</t>
  </si>
  <si>
    <t>1B1</t>
  </si>
  <si>
    <t>https://scalar.usc.edu/works/decoding-diaspora/media/fn-1b</t>
  </si>
  <si>
    <t>1B2</t>
  </si>
  <si>
    <t>1C1</t>
  </si>
  <si>
    <t>https://scalar.usc.edu/works/decoding-diaspora/media/fn-1c</t>
  </si>
  <si>
    <t xml:space="preserve">-25.74486 </t>
  </si>
  <si>
    <t>2A1</t>
  </si>
  <si>
    <t>29.3013500, -94.7977000</t>
  </si>
  <si>
    <t>https://scalar.usc.edu/works/decoding-diaspora/media/fn-2a</t>
  </si>
  <si>
    <t>2A2</t>
  </si>
  <si>
    <t>2A3</t>
  </si>
  <si>
    <t>-33.86785</t>
  </si>
  <si>
    <t>2A4</t>
  </si>
  <si>
    <t>2B1</t>
  </si>
  <si>
    <t>https://scalar.usc.edu/works/decoding-diaspora/media/fn-2b</t>
  </si>
  <si>
    <t>2B2</t>
  </si>
  <si>
    <t>2C2</t>
  </si>
  <si>
    <t>37.511160, -94.838021</t>
  </si>
  <si>
    <t>https://scalar.usc.edu/works/decoding-diaspora/media/fn-2c</t>
  </si>
  <si>
    <t>3A1</t>
  </si>
  <si>
    <t>14.1666667, 38.96000000</t>
  </si>
  <si>
    <t>https://scalar.usc.edu/works/decoding-diaspora/media/fn-3a</t>
  </si>
  <si>
    <t>3A2</t>
  </si>
  <si>
    <t>40.416775, -3.703790</t>
  </si>
  <si>
    <t>3A3</t>
  </si>
  <si>
    <t>3A4</t>
  </si>
  <si>
    <t>3A5</t>
  </si>
  <si>
    <t>3B1</t>
  </si>
  <si>
    <t>https://scalar.usc.edu/works/decoding-diaspora/media/fn-3b</t>
  </si>
  <si>
    <t>3B2</t>
  </si>
  <si>
    <t>3C1</t>
  </si>
  <si>
    <t>https://scalar.usc.edu/works/decoding-diaspora/media/fn-3c</t>
  </si>
  <si>
    <t>3C2</t>
  </si>
  <si>
    <t>3C3</t>
  </si>
  <si>
    <t>3C4</t>
  </si>
  <si>
    <t>4A1</t>
  </si>
  <si>
    <t>https://scalar.usc.edu/works/decoding-diaspora/media/fn-4a</t>
  </si>
  <si>
    <t>4A2</t>
  </si>
  <si>
    <t>4A3</t>
  </si>
  <si>
    <t>4A4</t>
  </si>
  <si>
    <t>51.754845, -1.254449</t>
  </si>
  <si>
    <t>4A5</t>
  </si>
  <si>
    <t>4A6</t>
  </si>
  <si>
    <t>4A7</t>
  </si>
  <si>
    <t>4A8</t>
  </si>
  <si>
    <t>6.300774, -10.797160</t>
  </si>
  <si>
    <t>4A9</t>
  </si>
  <si>
    <t>4C1</t>
  </si>
  <si>
    <t>https://scalar.usc.edu/works/decoding-diaspora/media/fn-4c</t>
  </si>
  <si>
    <t>4C2</t>
  </si>
  <si>
    <t>4D1</t>
  </si>
  <si>
    <t>https://scalar.usc.edu/works/decoding-diaspora/media/fn-4d</t>
  </si>
  <si>
    <t>5A1</t>
  </si>
  <si>
    <t>34.020882, -6.841650</t>
  </si>
  <si>
    <t>https://scalar.usc.edu/works/decoding-diaspora/media/fn-5a</t>
  </si>
  <si>
    <t>5C1</t>
  </si>
  <si>
    <t>https://scalar.usc.edu/works/decoding-diaspora/media/fn-5c</t>
  </si>
  <si>
    <t>5D1</t>
  </si>
  <si>
    <t>https://scalar.usc.edu/works/decoding-diaspora/media/fn-5d</t>
  </si>
  <si>
    <t>6A1</t>
  </si>
  <si>
    <t>https://scalar.usc.edu/works/decoding-diaspora/media/fn-6a</t>
  </si>
  <si>
    <t>6C1</t>
  </si>
  <si>
    <t>https://scalar.usc.edu/works/decoding-diaspora/media/fn-6c</t>
  </si>
  <si>
    <t>6D1</t>
  </si>
  <si>
    <t>https://scalar.usc.edu/works/decoding-diaspora/media/fn-6d</t>
  </si>
  <si>
    <t>6C2</t>
  </si>
  <si>
    <t>6C3</t>
  </si>
  <si>
    <t>7A1</t>
  </si>
  <si>
    <t>https://scalar.usc.edu/works/decoding-diaspora/media/fn-7a</t>
  </si>
  <si>
    <t>7A2</t>
  </si>
  <si>
    <t>36.73225 , 3.08746</t>
  </si>
  <si>
    <t>7A3</t>
  </si>
  <si>
    <t>7A4</t>
  </si>
  <si>
    <t>7A5</t>
  </si>
  <si>
    <t>7A6</t>
  </si>
  <si>
    <t>7A7</t>
  </si>
  <si>
    <t>7A8</t>
  </si>
  <si>
    <t>7A9</t>
  </si>
  <si>
    <t>7C1</t>
  </si>
  <si>
    <t>https://scalar.usc.edu/works/decoding-diaspora/media/fn-7c</t>
  </si>
  <si>
    <t>7D1</t>
  </si>
  <si>
    <t>https://scalar.usc.edu/works/decoding-diaspora/media/fn-7d</t>
  </si>
  <si>
    <t>8A1</t>
  </si>
  <si>
    <t>https://scalar.usc.edu/works/decoding-diaspora/media/fn-8a</t>
  </si>
  <si>
    <t>8A2</t>
  </si>
  <si>
    <t>8A3</t>
  </si>
  <si>
    <t>8A4</t>
  </si>
  <si>
    <t>8C1</t>
  </si>
  <si>
    <t>https://scalar.usc.edu/works/decoding-diaspora/media/fn-8c</t>
  </si>
  <si>
    <t>8C2</t>
  </si>
  <si>
    <t>8C3</t>
  </si>
  <si>
    <t>8C4</t>
  </si>
  <si>
    <t>8D1</t>
  </si>
  <si>
    <t>https://scalar.usc.edu/works/decoding-diaspora/media/fn-8d</t>
  </si>
  <si>
    <t>8D2</t>
  </si>
  <si>
    <t>9A1</t>
  </si>
  <si>
    <t>https://scalar.usc.edu/works/decoding-diaspora/media/fn-9a</t>
  </si>
  <si>
    <t>9A2</t>
  </si>
  <si>
    <t>9C1</t>
  </si>
  <si>
    <t>https://scalar.usc.edu/works/decoding-diaspora/media/fn-9c</t>
  </si>
  <si>
    <t>9C2</t>
  </si>
  <si>
    <t>-30.54723</t>
  </si>
  <si>
    <t>9D1</t>
  </si>
  <si>
    <t>https://scalar.usc.edu/works/decoding-diaspora/media/fn-9d</t>
  </si>
  <si>
    <t>9D2</t>
  </si>
  <si>
    <t>10A1</t>
  </si>
  <si>
    <t>https://scalar.usc.edu/works/decoding-diaspora/media/fn-10a</t>
  </si>
  <si>
    <t>10B1</t>
  </si>
  <si>
    <t>https://scalar.usc.edu/works/decoding-diaspora/media/fn-10b</t>
  </si>
  <si>
    <t>10B2</t>
  </si>
  <si>
    <t>-23.833372</t>
  </si>
  <si>
    <t>10B3</t>
  </si>
  <si>
    <t>10C1</t>
  </si>
  <si>
    <t>https://scalar.usc.edu/works/decoding-diaspora/media/fn-10c</t>
  </si>
  <si>
    <t>10C2</t>
  </si>
  <si>
    <t>11A1</t>
  </si>
  <si>
    <t>https://scalar.usc.edu/works/decoding-diaspora/media/fn-11a</t>
  </si>
  <si>
    <t>11A2</t>
  </si>
  <si>
    <t>46.433334, 6.550000</t>
  </si>
  <si>
    <t>11C1</t>
  </si>
  <si>
    <t>40.7128, -74.0060</t>
  </si>
  <si>
    <t>https://scalar.usc.edu/works/decoding-diaspora/media/fn-11c</t>
  </si>
  <si>
    <t>11C2</t>
  </si>
  <si>
    <t>11C3</t>
  </si>
  <si>
    <t>11C4</t>
  </si>
  <si>
    <t>48.858093, 2.294690</t>
  </si>
  <si>
    <t>11C5</t>
  </si>
  <si>
    <t>11C6</t>
  </si>
  <si>
    <t>38.900497,-77.007507</t>
  </si>
  <si>
    <t>11D1</t>
  </si>
  <si>
    <t>https://scalar.usc.edu/works/decoding-diaspora/media/fn-11d</t>
  </si>
  <si>
    <t>11D4</t>
  </si>
  <si>
    <t>37.541290, -77.434769</t>
  </si>
  <si>
    <t>11D2</t>
  </si>
  <si>
    <t>11D3</t>
  </si>
  <si>
    <t>12A1</t>
  </si>
  <si>
    <t>https://scalar.usc.edu/works/decoding-diaspora/media/fn-12a</t>
  </si>
  <si>
    <t>12A2</t>
  </si>
  <si>
    <t>12A3</t>
  </si>
  <si>
    <t>12A4</t>
  </si>
  <si>
    <t>12A5</t>
  </si>
  <si>
    <t>12A6</t>
  </si>
  <si>
    <t>12A7</t>
  </si>
  <si>
    <t>36.174465, -86.767960</t>
  </si>
  <si>
    <t>12C1</t>
  </si>
  <si>
    <t>https://scalar.usc.edu/works/decoding-diaspora/media/fn-12c</t>
  </si>
  <si>
    <t>12C2</t>
  </si>
  <si>
    <t>13A1</t>
  </si>
  <si>
    <t>https://scalar.usc.edu/works/decoding-diaspora/media/fn-13a</t>
  </si>
  <si>
    <t>13C1</t>
  </si>
  <si>
    <t>https://scalar.usc.edu/works/decoding-diaspora/media/fn-13c</t>
  </si>
  <si>
    <t>14A1</t>
  </si>
  <si>
    <t>9.036000, 38.752300</t>
  </si>
  <si>
    <t>https://scalar.usc.edu/works/decoding-diaspora/media/fn-14a</t>
  </si>
  <si>
    <t>14A2</t>
  </si>
  <si>
    <t>14A3</t>
  </si>
  <si>
    <t>14A4</t>
  </si>
  <si>
    <t>14A5</t>
  </si>
  <si>
    <t>14C1</t>
  </si>
  <si>
    <t>https://scalar.usc.edu/works/decoding-diaspora/media/fn-14c</t>
  </si>
  <si>
    <t>14C2</t>
  </si>
  <si>
    <t>14D1</t>
  </si>
  <si>
    <t>https://scalar.usc.edu/works/decoding-diaspora/media/fn-14d</t>
  </si>
  <si>
    <t>14D2</t>
  </si>
  <si>
    <t>15A1</t>
  </si>
  <si>
    <t>https://scalar.usc.edu/works/decoding-diaspora/media/fn-15a</t>
  </si>
  <si>
    <t>15A2</t>
  </si>
  <si>
    <t>15C1</t>
  </si>
  <si>
    <t>https://scalar.usc.edu/works/decoding-diaspora/media/fn-15c</t>
  </si>
  <si>
    <t>15C2</t>
  </si>
  <si>
    <t>15D1</t>
  </si>
  <si>
    <t>https://scalar.usc.edu/works/decoding-diaspora/media/fn-15d</t>
  </si>
  <si>
    <t>16A1</t>
  </si>
  <si>
    <t>https://scalar.usc.edu/works/decoding-diaspora/media/fn-16a</t>
  </si>
  <si>
    <t>-0.803689</t>
  </si>
  <si>
    <t>16A2</t>
  </si>
  <si>
    <t>https://scalar.usc.edu/works/decoding-diaspora/media/fn-16c</t>
  </si>
  <si>
    <t>17A1</t>
  </si>
  <si>
    <t>https://scalar.usc.edu/works/decoding-diaspora/media/fn-17a</t>
  </si>
  <si>
    <t>17C1</t>
  </si>
  <si>
    <t>https://scalar.usc.edu/works/decoding-diaspora/media/fn-17c</t>
  </si>
  <si>
    <t>17C2</t>
  </si>
  <si>
    <t>17D1</t>
  </si>
  <si>
    <t>https://scalar.usc.edu/works/decoding-diaspora/media/fn-17d</t>
  </si>
  <si>
    <t>18A1</t>
  </si>
  <si>
    <t>https://scalar.usc.edu/works/decoding-diaspora/media/fn-18a</t>
  </si>
  <si>
    <t>18A2</t>
  </si>
  <si>
    <t>18C1</t>
  </si>
  <si>
    <t>https://scalar.usc.edu/works/decoding-diaspora/media/fn-18c</t>
  </si>
  <si>
    <t>18C2</t>
  </si>
  <si>
    <t>18C3</t>
  </si>
  <si>
    <t>18C4</t>
  </si>
  <si>
    <t>18C5</t>
  </si>
  <si>
    <t>18C6</t>
  </si>
  <si>
    <t>18D1</t>
  </si>
  <si>
    <t>https://scalar.usc.edu/works/decoding-diaspora/media/fn-18d</t>
  </si>
  <si>
    <t>19A1</t>
  </si>
  <si>
    <t>https://scalar.usc.edu/works/decoding-diaspora/media/fn-19a</t>
  </si>
  <si>
    <t>19C1</t>
  </si>
  <si>
    <t>https://scalar.usc.edu/works/decoding-diaspora/media/fn-19c</t>
  </si>
  <si>
    <t>19C2</t>
  </si>
  <si>
    <t>31.224361, 121.469170</t>
  </si>
  <si>
    <t>19C3</t>
  </si>
  <si>
    <t>19D1</t>
  </si>
  <si>
    <t>0.347596, 32.582520</t>
  </si>
  <si>
    <t>https://scalar.usc.edu/works/decoding-diaspora/media/fn-19d</t>
  </si>
  <si>
    <t>19D2</t>
  </si>
  <si>
    <t>20A1</t>
  </si>
  <si>
    <t>-15.60915, 34.522820</t>
  </si>
  <si>
    <t>https://scalar.usc.edu/works/decoding-diaspora/media/fn-20a</t>
  </si>
  <si>
    <t>-15.60915</t>
  </si>
  <si>
    <t>20A2</t>
  </si>
  <si>
    <t>20A3</t>
  </si>
  <si>
    <t>20A4</t>
  </si>
  <si>
    <t>20C1</t>
  </si>
  <si>
    <t>https://scalar.usc.edu/works/decoding-diaspora/media/fn-20c</t>
  </si>
  <si>
    <t>21A1</t>
  </si>
  <si>
    <t>https://scalar.usc.edu/works/decoding-diaspora/media/fn-21a</t>
  </si>
  <si>
    <t>-1.940278</t>
  </si>
  <si>
    <t>21C1</t>
  </si>
  <si>
    <t>https://scalar.usc.edu/works/decoding-diaspora/media/fn-21c</t>
  </si>
  <si>
    <t>21C2</t>
  </si>
  <si>
    <t>51.481583, -3.179090</t>
  </si>
  <si>
    <t>21C3</t>
  </si>
  <si>
    <t>21C4</t>
  </si>
  <si>
    <t>21D1</t>
  </si>
  <si>
    <t>https://scalar.usc.edu/works/decoding-diaspora/media/fn-21d</t>
  </si>
  <si>
    <t>22A1</t>
  </si>
  <si>
    <t>https://scalar.usc.edu/works/decoding-diaspora/media/fn-22a</t>
  </si>
  <si>
    <t>22A2</t>
  </si>
  <si>
    <t>22A3</t>
  </si>
  <si>
    <t>22A4</t>
  </si>
  <si>
    <t>22C1</t>
  </si>
  <si>
    <t>https://scalar.usc.edu/works/decoding-diaspora/media/fn-22c</t>
  </si>
  <si>
    <t>22C2</t>
  </si>
  <si>
    <t>22D1</t>
  </si>
  <si>
    <t>https://scalar.usc.edu/works/decoding-diaspora/media/fn-22d</t>
  </si>
  <si>
    <t>22D2</t>
  </si>
  <si>
    <t>23A1</t>
  </si>
  <si>
    <t>https://scalar.usc.edu/works/decoding-diaspora/media/fn-23a</t>
  </si>
  <si>
    <t>23A2</t>
  </si>
  <si>
    <t>23A3</t>
  </si>
  <si>
    <t>23A4</t>
  </si>
  <si>
    <t>23A5</t>
  </si>
  <si>
    <t>23C1</t>
  </si>
  <si>
    <t>https://scalar.usc.edu/works/decoding-diaspora/media/fn-23c</t>
  </si>
  <si>
    <t>23D1</t>
  </si>
  <si>
    <t>https://scalar.usc.edu/works/decoding-diaspora/media/fn-23d</t>
  </si>
  <si>
    <t>24A1</t>
  </si>
  <si>
    <t>https://scalar.usc.edu/works/decoding-diaspora/media/fn-24a</t>
  </si>
  <si>
    <t>24A2</t>
  </si>
  <si>
    <t>24A3</t>
  </si>
  <si>
    <t>24C1</t>
  </si>
  <si>
    <t>19.8078, -96.9160</t>
  </si>
  <si>
    <t>https://scalar.usc.edu/works/decoding-diaspora/media/fn-24c</t>
  </si>
  <si>
    <t>24C2</t>
  </si>
  <si>
    <t>8.983333, -79.516670</t>
  </si>
  <si>
    <t>24C3</t>
  </si>
  <si>
    <t>24C4</t>
  </si>
  <si>
    <t>24C5</t>
  </si>
  <si>
    <t>24D1</t>
  </si>
  <si>
    <t>21.050, -102.979</t>
  </si>
  <si>
    <t>https://scalar.usc.edu/works/decoding-diaspora/media/fn-24d</t>
  </si>
  <si>
    <t>25A1</t>
  </si>
  <si>
    <t>32.442728,-80.638241</t>
  </si>
  <si>
    <t>https://scalar.usc.edu/works/decoding-diaspora/media/fn-25a</t>
  </si>
  <si>
    <t>25A2</t>
  </si>
  <si>
    <t>25B1</t>
  </si>
  <si>
    <t>https://scalar.usc.edu/works/decoding-diaspora/media/fn-25b</t>
  </si>
  <si>
    <t>25C1</t>
  </si>
  <si>
    <t>https://scalar.usc.edu/works/decoding-diaspora/media/fn-25c</t>
  </si>
  <si>
    <t>25C2</t>
  </si>
  <si>
    <t>-18.665695, 35.52956199999994</t>
  </si>
  <si>
    <t>-18.665695</t>
  </si>
  <si>
    <t>26A1</t>
  </si>
  <si>
    <t>https://scalar.usc.edu/works/decoding-diaspora/media/fn-26a</t>
  </si>
  <si>
    <t>-21.1087</t>
  </si>
  <si>
    <t>26C1</t>
  </si>
  <si>
    <t>https://scalar.usc.edu/works/decoding-diaspora/media/fn-26c</t>
  </si>
  <si>
    <t>26C2</t>
  </si>
  <si>
    <t>35.117500, -89.971107</t>
  </si>
  <si>
    <t>26D1</t>
  </si>
  <si>
    <t>https://scalar.usc.edu/works/decoding-diaspora/media/fn-26d</t>
  </si>
  <si>
    <t>26D2</t>
  </si>
  <si>
    <t>27A1</t>
  </si>
  <si>
    <t>-15.927, -5.7262</t>
  </si>
  <si>
    <t>https://scalar.usc.edu/works/decoding-diaspora/media/fn-27a</t>
  </si>
  <si>
    <t>27A2</t>
  </si>
  <si>
    <t>27A3</t>
  </si>
  <si>
    <t>27A4</t>
  </si>
  <si>
    <t>27C1</t>
  </si>
  <si>
    <t>https://scalar.usc.edu/works/decoding-diaspora/media/fn-27c</t>
  </si>
  <si>
    <t>27C2</t>
  </si>
  <si>
    <t>27D1</t>
  </si>
  <si>
    <t>30.1200, -90.5000</t>
  </si>
  <si>
    <t>https://scalar.usc.edu/works/decoding-diaspora/media/fn-27d</t>
  </si>
  <si>
    <t>27D2</t>
  </si>
  <si>
    <t>34.052235,-118.243683</t>
  </si>
  <si>
    <t>28A1</t>
  </si>
  <si>
    <t>https://scalar.usc.edu/works/decoding-diaspora/media/fn-28a</t>
  </si>
  <si>
    <t>28A2</t>
  </si>
  <si>
    <t>28A3</t>
  </si>
  <si>
    <t>28B1</t>
  </si>
  <si>
    <t>https://scalar.usc.edu/works/decoding-diaspora/media/fn-28b</t>
  </si>
  <si>
    <t>28B2</t>
  </si>
  <si>
    <t>28B3</t>
  </si>
  <si>
    <t>28C1</t>
  </si>
  <si>
    <t>https://scalar.usc.edu/works/decoding-diaspora/media/fn-28c</t>
  </si>
  <si>
    <t>28C2</t>
  </si>
  <si>
    <t>-33.314247</t>
  </si>
  <si>
    <t>29A1</t>
  </si>
  <si>
    <t>52.377956, 4.897070</t>
  </si>
  <si>
    <t>https://scalar.usc.edu/works/decoding-diaspora/media/fn-29a</t>
  </si>
  <si>
    <t>29A2</t>
  </si>
  <si>
    <t>29A3</t>
  </si>
  <si>
    <t>29A4</t>
  </si>
  <si>
    <t>29C1</t>
  </si>
  <si>
    <t>https://scalar.usc.edu/works/decoding-diaspora/media/fn-29c</t>
  </si>
  <si>
    <t>29C2</t>
  </si>
  <si>
    <t>9.080000, -79.680000</t>
  </si>
  <si>
    <t>29C3</t>
  </si>
  <si>
    <t>29C42</t>
  </si>
  <si>
    <t>29C41</t>
  </si>
  <si>
    <t>29D1</t>
  </si>
  <si>
    <t>https://scalar.usc.edu/works/decoding-diaspora/media/fn-29d</t>
  </si>
  <si>
    <t>-15.793889</t>
  </si>
  <si>
    <t>30A1</t>
  </si>
  <si>
    <t>41.505493, -81.681290</t>
  </si>
  <si>
    <t>https://scalar.usc.edu/works/decoding-diaspora/media/fn-30a</t>
  </si>
  <si>
    <t>30C1</t>
  </si>
  <si>
    <t>https://scalar.usc.edu/works/decoding-diaspora/media/fn-30c</t>
  </si>
  <si>
    <t>30D1</t>
  </si>
  <si>
    <t>https://scalar.usc.edu/works/decoding-diaspora/media/fn-30d</t>
  </si>
  <si>
    <t>31A1</t>
  </si>
  <si>
    <t>https://scalar.usc.edu/works/decoding-diaspora/media/fn-31a</t>
  </si>
  <si>
    <t>31A2</t>
  </si>
  <si>
    <t>31A3</t>
  </si>
  <si>
    <t>31A4</t>
  </si>
  <si>
    <t>31C1</t>
  </si>
  <si>
    <t>https://scalar.usc.edu/works/decoding-diaspora/media/fn-31c</t>
  </si>
  <si>
    <t>31D1</t>
  </si>
  <si>
    <t>https://scalar.usc.edu/works/decoding-diaspora/media/fn-31d</t>
  </si>
  <si>
    <t>31D2</t>
  </si>
  <si>
    <t>31D3</t>
  </si>
  <si>
    <t>31D4</t>
  </si>
  <si>
    <t>32A1</t>
  </si>
  <si>
    <t>https://scalar.usc.edu/works/decoding-diaspora/media/fn-32a</t>
  </si>
  <si>
    <t>32C1</t>
  </si>
  <si>
    <t>https://scalar.usc.edu/works/decoding-diaspora/media/fn-32c</t>
  </si>
  <si>
    <t>32C2</t>
  </si>
  <si>
    <t>32D1</t>
  </si>
  <si>
    <t>https://scalar.usc.edu/works/decoding-diaspora/media/fn-32d</t>
  </si>
  <si>
    <t>32D2</t>
  </si>
  <si>
    <t>32D3</t>
  </si>
  <si>
    <t>32D4</t>
  </si>
  <si>
    <t>33A1</t>
  </si>
  <si>
    <t>https://scalar.usc.edu/works/decoding-diaspora/media/fn-33a</t>
  </si>
  <si>
    <t>33A2</t>
  </si>
  <si>
    <t>33A3</t>
  </si>
  <si>
    <t>33A4</t>
  </si>
  <si>
    <t>33C1</t>
  </si>
  <si>
    <t>https://scalar.usc.edu/works/decoding-diaspora/media/fn-33c</t>
  </si>
  <si>
    <t>33C2</t>
  </si>
  <si>
    <t>33C3</t>
  </si>
  <si>
    <t>33C4</t>
  </si>
  <si>
    <t>33C5</t>
  </si>
  <si>
    <t>33C6</t>
  </si>
  <si>
    <t>33C7</t>
  </si>
  <si>
    <t>33C8</t>
  </si>
  <si>
    <t>33D6</t>
  </si>
  <si>
    <t>https://scalar.usc.edu/works/decoding-diaspora/media/fn-33d</t>
  </si>
  <si>
    <t>33D7</t>
  </si>
  <si>
    <t>33D8</t>
  </si>
  <si>
    <t>33D9</t>
  </si>
  <si>
    <t>34A1</t>
  </si>
  <si>
    <t>https://scalar.usc.edu/works/decoding-diaspora/media/fn-34a</t>
  </si>
  <si>
    <t>34A2</t>
  </si>
  <si>
    <t>34C1</t>
  </si>
  <si>
    <t>https://scalar.usc.edu/works/decoding-diaspora/media/fn-34c</t>
  </si>
  <si>
    <t>34C2</t>
  </si>
  <si>
    <t>34C3</t>
  </si>
  <si>
    <t>21.5,30.967</t>
  </si>
  <si>
    <t>35A1</t>
  </si>
  <si>
    <t>https://scalar.usc.edu/works/decoding-diaspora/media/fn-35a</t>
  </si>
  <si>
    <t>35A2</t>
  </si>
  <si>
    <t>35A3</t>
  </si>
  <si>
    <t>35A4</t>
  </si>
  <si>
    <t>35A5</t>
  </si>
  <si>
    <t>35A6</t>
  </si>
  <si>
    <t>35C1</t>
  </si>
  <si>
    <t>https://scalar.usc.edu/works/decoding-diaspora/media/fn-35c</t>
  </si>
  <si>
    <t>35C2</t>
  </si>
  <si>
    <t>35C3</t>
  </si>
  <si>
    <t>35D1</t>
  </si>
  <si>
    <t>https://scalar.usc.edu/works/decoding-diaspora/media/fn-35d</t>
  </si>
  <si>
    <t>36A1</t>
  </si>
  <si>
    <t>https://scalar.usc.edu/works/decoding-diaspora/media/fn-36a</t>
  </si>
  <si>
    <t>36C1</t>
  </si>
  <si>
    <t>https://scalar.usc.edu/works/decoding-diaspora/media/fn-36c</t>
  </si>
  <si>
    <t>36C2</t>
  </si>
  <si>
    <t>37A1</t>
  </si>
  <si>
    <t>14.600000, -61.000000</t>
  </si>
  <si>
    <t>https://scalar.usc.edu/works/decoding-diaspora/media/fn-37a</t>
  </si>
  <si>
    <t>37A2</t>
  </si>
  <si>
    <t>37A3</t>
  </si>
  <si>
    <t>37D1</t>
  </si>
  <si>
    <t>https://scalar.usc.edu/works/decoding-diaspora/media/fn-37d</t>
  </si>
  <si>
    <t>38A2</t>
  </si>
  <si>
    <t>https://scalar.usc.edu/works/decoding-diaspora/media/fn-38a</t>
  </si>
  <si>
    <t>38C1</t>
  </si>
  <si>
    <t>https://scalar.usc.edu/works/decoding-diaspora/media/fn-38c</t>
  </si>
  <si>
    <t>-25.925386</t>
  </si>
  <si>
    <t>38C2</t>
  </si>
  <si>
    <t>38D1</t>
  </si>
  <si>
    <t>https://scalar.usc.edu/works/decoding-diaspora/media/fn-38d</t>
  </si>
  <si>
    <t>38D2</t>
  </si>
  <si>
    <t>39A1</t>
  </si>
  <si>
    <t>https://scalar.usc.edu/works/decoding-diaspora/media/fn-39a</t>
  </si>
  <si>
    <t>39B1</t>
  </si>
  <si>
    <t>https://scalar.usc.edu/works/decoding-diaspora/media/fn-39b</t>
  </si>
  <si>
    <t>39C1</t>
  </si>
  <si>
    <t>https://scalar.usc.edu/works/decoding-diaspora/media/fn-39c</t>
  </si>
  <si>
    <t>40A1</t>
  </si>
  <si>
    <t>https://scalar.usc.edu/works/decoding-diaspora/media/fn-40a</t>
  </si>
  <si>
    <t>40A2</t>
  </si>
  <si>
    <t>40A3</t>
  </si>
  <si>
    <t>40A4</t>
  </si>
  <si>
    <t>40C1</t>
  </si>
  <si>
    <t>https://scalar.usc.edu/works/decoding-diaspora/media/fn-40c</t>
  </si>
  <si>
    <t>40C2</t>
  </si>
  <si>
    <t>41.763710, -72.685097</t>
  </si>
  <si>
    <t>40C3</t>
  </si>
  <si>
    <t>40C4</t>
  </si>
  <si>
    <t>40C5</t>
  </si>
  <si>
    <t>40C6</t>
  </si>
  <si>
    <t>40C7</t>
  </si>
  <si>
    <t>40C8</t>
  </si>
  <si>
    <t>40C9</t>
  </si>
  <si>
    <t>40D1</t>
  </si>
  <si>
    <t>https://scalar.usc.edu/works/decoding-diaspora/media/fn-40d</t>
  </si>
  <si>
    <t>41A1</t>
  </si>
  <si>
    <t>52.520008,13.404954</t>
  </si>
  <si>
    <t>https://scalar.usc.edu/works/decoding-diaspora/media/fn-41a</t>
  </si>
  <si>
    <t>41A2</t>
  </si>
  <si>
    <t>41A3</t>
  </si>
  <si>
    <t>41A4</t>
  </si>
  <si>
    <t>41C1</t>
  </si>
  <si>
    <t>https://scalar.usc.edu/works/decoding-diaspora/media/fn-41c</t>
  </si>
  <si>
    <t>41D1</t>
  </si>
  <si>
    <t>33.748783,-84.388167</t>
  </si>
  <si>
    <t>https://scalar.usc.edu/works/decoding-diaspora/media/fn-41d</t>
  </si>
  <si>
    <t>42A1</t>
  </si>
  <si>
    <t>https://scalar.usc.edu/works/decoding-diaspora/media/fn-42a</t>
  </si>
  <si>
    <t>-26.20227</t>
  </si>
  <si>
    <t>42A2</t>
  </si>
  <si>
    <t>42A3</t>
  </si>
  <si>
    <t>-33.918861,18.423300</t>
  </si>
  <si>
    <t>-33.918861</t>
  </si>
  <si>
    <t>42A5</t>
  </si>
  <si>
    <t>42A6</t>
  </si>
  <si>
    <t>42C3</t>
  </si>
  <si>
    <t>https://scalar.usc.edu/works/decoding-diaspora/media/fn-42c</t>
  </si>
  <si>
    <t>42D1</t>
  </si>
  <si>
    <t>https://scalar.usc.edu/works/decoding-diaspora/media/fn-42d</t>
  </si>
  <si>
    <t>43A1</t>
  </si>
  <si>
    <t>https://scalar.usc.edu/works/decoding-diaspora/media/fn-43a</t>
  </si>
  <si>
    <t>43A2</t>
  </si>
  <si>
    <t>43C1</t>
  </si>
  <si>
    <t>https://scalar.usc.edu/works/decoding-diaspora/media/fn-43c</t>
  </si>
  <si>
    <t>43D1</t>
  </si>
  <si>
    <t>https://scalar.usc.edu/works/decoding-diaspora/media/fn-43d</t>
  </si>
  <si>
    <t>43D2</t>
  </si>
  <si>
    <t>43D3</t>
  </si>
  <si>
    <t>43D4</t>
  </si>
  <si>
    <t>44A1</t>
  </si>
  <si>
    <t>https://scalar.usc.edu/works/decoding-diaspora/media/fn-44a</t>
  </si>
  <si>
    <t>44B2</t>
  </si>
  <si>
    <t>https://scalar.usc.edu/works/decoding-diaspora/media/fn-44b</t>
  </si>
  <si>
    <t>44D2</t>
  </si>
  <si>
    <t>https://scalar.usc.edu/works/decoding-diaspora/media/fn-44d</t>
  </si>
  <si>
    <t>45A1</t>
  </si>
  <si>
    <t>https://scalar.usc.edu/works/decoding-diaspora/media/fn-45a</t>
  </si>
  <si>
    <t>45C1</t>
  </si>
  <si>
    <t>https://scalar.usc.edu/works/decoding-diaspora/media/fn-45c</t>
  </si>
  <si>
    <t>45C2</t>
  </si>
  <si>
    <t>37.541290, -77.434770</t>
  </si>
  <si>
    <t>45C3</t>
  </si>
  <si>
    <t>37.541290, -77.434771</t>
  </si>
  <si>
    <t>46A2</t>
  </si>
  <si>
    <t>https://scalar.usc.edu/works/decoding-diaspora/media/fn-46a</t>
  </si>
  <si>
    <t>46A3</t>
  </si>
  <si>
    <t>46A5</t>
  </si>
  <si>
    <t>-0.755775</t>
  </si>
  <si>
    <t>46A6</t>
  </si>
  <si>
    <t>46A7</t>
  </si>
  <si>
    <t>46C2</t>
  </si>
  <si>
    <t>https://scalar.usc.edu/works/decoding-diaspora/media/fn-46c</t>
  </si>
  <si>
    <t>46C3</t>
  </si>
  <si>
    <t>46C4</t>
  </si>
  <si>
    <t>46C6</t>
  </si>
  <si>
    <t>46D1</t>
  </si>
  <si>
    <t>https://scalar.usc.edu/works/decoding-diaspora/media/fn-46d</t>
  </si>
  <si>
    <t>47A2</t>
  </si>
  <si>
    <t>https://scalar.usc.edu/works/decoding-diaspora/media/fn-47a</t>
  </si>
  <si>
    <t>47A3</t>
  </si>
  <si>
    <t>47C2</t>
  </si>
  <si>
    <t>https://scalar.usc.edu/works/decoding-diaspora/media/fn-47c</t>
  </si>
  <si>
    <t>47C3</t>
  </si>
  <si>
    <t>47C4</t>
  </si>
  <si>
    <t>47C5</t>
  </si>
  <si>
    <t>48A2</t>
  </si>
  <si>
    <t>https://scalar.usc.edu/works/decoding-diaspora/media/fn-48a</t>
  </si>
  <si>
    <t>48A3</t>
  </si>
  <si>
    <t>48A4</t>
  </si>
  <si>
    <t>48C2</t>
  </si>
  <si>
    <t>https://scalar.usc.edu/works/decoding-diaspora/media/fn-48c</t>
  </si>
  <si>
    <t>-18.816667</t>
  </si>
  <si>
    <t>48C3</t>
  </si>
  <si>
    <t>48C4</t>
  </si>
  <si>
    <t>48C5</t>
  </si>
  <si>
    <t>-17.824858</t>
  </si>
  <si>
    <t>48D2</t>
  </si>
  <si>
    <t>https://scalar.usc.edu/works/decoding-diaspora/media/fn-48d</t>
  </si>
  <si>
    <t>48D3</t>
  </si>
  <si>
    <t>48D4</t>
  </si>
  <si>
    <t>48D5</t>
  </si>
  <si>
    <t>49A2</t>
  </si>
  <si>
    <t>https://scalar.usc.edu/works/decoding-diaspora/media/fn-49a</t>
  </si>
  <si>
    <t>49A3</t>
  </si>
  <si>
    <t>49C3</t>
  </si>
  <si>
    <t>https://scalar.usc.edu/works/decoding-diaspora/media/fn-49c</t>
  </si>
  <si>
    <t>49D3</t>
  </si>
  <si>
    <t>https://scalar.usc.edu/works/decoding-diaspora/media/fn-49d</t>
  </si>
  <si>
    <t>4A10</t>
  </si>
  <si>
    <t>-4.267778</t>
  </si>
  <si>
    <t>50A2</t>
  </si>
  <si>
    <t>https://scalar.usc.edu/works/decoding-diaspora/media/fn-50a</t>
  </si>
  <si>
    <t>50C2</t>
  </si>
  <si>
    <t>38.978443, -76.492180</t>
  </si>
  <si>
    <t>https://scalar.usc.edu/works/decoding-diaspora/media/fn-50c</t>
  </si>
  <si>
    <t>50C3</t>
  </si>
  <si>
    <t>50C4</t>
  </si>
  <si>
    <t>50D2</t>
  </si>
  <si>
    <t>https://scalar.usc.edu/works/decoding-diaspora/media/fn-50d</t>
  </si>
  <si>
    <t>50D3</t>
  </si>
  <si>
    <t>51A2</t>
  </si>
  <si>
    <t>https://scalar.usc.edu/works/decoding-diaspora/media/fn-51a</t>
  </si>
  <si>
    <t>51A3</t>
  </si>
  <si>
    <t>51C3</t>
  </si>
  <si>
    <t>https://scalar.usc.edu/works/decoding-diaspora/media/fn-51c</t>
  </si>
  <si>
    <t>51D2</t>
  </si>
  <si>
    <t>https://scalar.usc.edu/works/decoding-diaspora/media/fn-51d</t>
  </si>
  <si>
    <t>51D3</t>
  </si>
  <si>
    <t>52A2</t>
  </si>
  <si>
    <t>https://scalar.usc.edu/works/decoding-diaspora/media/fn-52a</t>
  </si>
  <si>
    <t>52C2</t>
  </si>
  <si>
    <t>https://scalar.usc.edu/works/decoding-diaspora/media/fn-52c</t>
  </si>
  <si>
    <t>52D2</t>
  </si>
  <si>
    <t>https://scalar.usc.edu/works/decoding-diaspora/media/fn-52d</t>
  </si>
  <si>
    <t>53A2</t>
  </si>
  <si>
    <t>42.3544 , -83.0687</t>
  </si>
  <si>
    <t>https://scalar.usc.edu/works/decoding-diaspora/media/fn-53a</t>
  </si>
  <si>
    <t>53A3</t>
  </si>
  <si>
    <t>53A4</t>
  </si>
  <si>
    <t>33.836082, -81.163728</t>
  </si>
  <si>
    <t>53D2</t>
  </si>
  <si>
    <t>https://scalar.usc.edu/works/decoding-diaspora/media/fn-53d</t>
  </si>
  <si>
    <t>53D6</t>
  </si>
  <si>
    <t>54A2</t>
  </si>
  <si>
    <t>https://scalar.usc.edu/works/decoding-diaspora/media/fn-54a</t>
  </si>
  <si>
    <t>54A3</t>
  </si>
  <si>
    <t>54A4</t>
  </si>
  <si>
    <t>45.424721, -75.695000</t>
  </si>
  <si>
    <t>54C2</t>
  </si>
  <si>
    <t>https://scalar.usc.edu/works/decoding-diaspora/media/fn-54c</t>
  </si>
  <si>
    <t>55A2</t>
  </si>
  <si>
    <t>https://scalar.usc.edu/works/decoding-diaspora/media/fn-55a</t>
  </si>
  <si>
    <t>55A4</t>
  </si>
  <si>
    <t>55A5</t>
  </si>
  <si>
    <t>55A6</t>
  </si>
  <si>
    <t>28.644800, 77.216721</t>
  </si>
  <si>
    <t>55C2</t>
  </si>
  <si>
    <t>https://scalar.usc.edu/works/decoding-diaspora/media/fn-55c</t>
  </si>
  <si>
    <t>55D2</t>
  </si>
  <si>
    <t>https://scalar.usc.edu/works/decoding-diaspora/media/fn-55d</t>
  </si>
  <si>
    <t>-4.769162</t>
  </si>
  <si>
    <t>55D3</t>
  </si>
  <si>
    <t>55D4</t>
  </si>
  <si>
    <t>56A2</t>
  </si>
  <si>
    <t>https://scalar.usc.edu/works/decoding-diaspora/media/fn-56a</t>
  </si>
  <si>
    <t>56A3</t>
  </si>
  <si>
    <t>35.670926 -80.4834024</t>
  </si>
  <si>
    <t>56A4</t>
  </si>
  <si>
    <t>56A5</t>
  </si>
  <si>
    <t>56A7</t>
  </si>
  <si>
    <t>56A8</t>
  </si>
  <si>
    <t>56A9</t>
  </si>
  <si>
    <t>57A5</t>
  </si>
  <si>
    <t>https://scalar.usc.edu/works/decoding-diaspora/media/fn-57a</t>
  </si>
  <si>
    <t>57A6</t>
  </si>
  <si>
    <t>57A7</t>
  </si>
  <si>
    <t>57A8</t>
  </si>
  <si>
    <t>40.3400, -75.1100</t>
  </si>
  <si>
    <t>57C3</t>
  </si>
  <si>
    <t>https://scalar.usc.edu/works/decoding-diaspora/media/fn-57c</t>
  </si>
  <si>
    <t>57D1</t>
  </si>
  <si>
    <t>https://scalar.usc.edu/works/decoding-diaspora/media/fn-57d</t>
  </si>
  <si>
    <t>57D2</t>
  </si>
  <si>
    <t>58A2</t>
  </si>
  <si>
    <t>33.753746, -84.386330</t>
  </si>
  <si>
    <t>https://scalar.usc.edu/works/decoding-diaspora/media/fn-58a</t>
  </si>
  <si>
    <t>58A3</t>
  </si>
  <si>
    <t>58A4</t>
  </si>
  <si>
    <t>58D2</t>
  </si>
  <si>
    <t>https://scalar.usc.edu/works/decoding-diaspora/media/fn-58d</t>
  </si>
  <si>
    <t>60A4</t>
  </si>
  <si>
    <t>23.128994, 113.253250</t>
  </si>
  <si>
    <t>https://scalar.usc.edu/works/decoding-diaspora/media/fn-60a</t>
  </si>
  <si>
    <t>60A5</t>
  </si>
  <si>
    <t>60C2</t>
  </si>
  <si>
    <t>https://scalar.usc.edu/works/decoding-diaspora/media/fn-60c</t>
  </si>
  <si>
    <t>60D2</t>
  </si>
  <si>
    <t>https://scalar.usc.edu/works/decoding-diaspora/media/fn-60d</t>
  </si>
  <si>
    <t>61A4</t>
  </si>
  <si>
    <t>38.9197,  -77.0187</t>
  </si>
  <si>
    <t>https://scalar.usc.edu/works/decoding-diaspora/media/fn-61a</t>
  </si>
  <si>
    <t>61A5</t>
  </si>
  <si>
    <t>61A8</t>
  </si>
  <si>
    <t>61B2</t>
  </si>
  <si>
    <t>https://scalar.usc.edu/works/decoding-diaspora/media/fn-61b</t>
  </si>
  <si>
    <t>61B3</t>
  </si>
  <si>
    <t>61D2</t>
  </si>
  <si>
    <t>-3.117034, -60.025780</t>
  </si>
  <si>
    <t>https://scalar.usc.edu/works/decoding-diaspora/media/fn-61d</t>
  </si>
  <si>
    <t>-3.117034</t>
  </si>
  <si>
    <t>62A3</t>
  </si>
  <si>
    <t>https://scalar.usc.edu/works/decoding-diaspora/media/fn-62a</t>
  </si>
  <si>
    <t>62A4</t>
  </si>
  <si>
    <t>62A5</t>
  </si>
  <si>
    <t>62A6</t>
  </si>
  <si>
    <t>62A7</t>
  </si>
  <si>
    <t>62A8</t>
  </si>
  <si>
    <t>62A9</t>
  </si>
  <si>
    <t>62C2</t>
  </si>
  <si>
    <t>https://scalar.usc.edu/works/decoding-diaspora/media/fn-62c</t>
  </si>
  <si>
    <t>62D2</t>
  </si>
  <si>
    <t>https://scalar.usc.edu/works/decoding-diaspora/media/fn-62d</t>
  </si>
  <si>
    <t>62D3</t>
  </si>
  <si>
    <t>62D4</t>
  </si>
  <si>
    <t>62D5</t>
  </si>
  <si>
    <t>63A2</t>
  </si>
  <si>
    <t>https://scalar.usc.edu/works/decoding-diaspora/media/fn-63a</t>
  </si>
  <si>
    <t>63C2</t>
  </si>
  <si>
    <t>https://scalar.usc.edu/works/decoding-diaspora/media/fn-63c</t>
  </si>
  <si>
    <t>63D2</t>
  </si>
  <si>
    <t>https://scalar.usc.edu/works/decoding-diaspora/media/fn-63d</t>
  </si>
  <si>
    <t>65A5</t>
  </si>
  <si>
    <t>47.60621, -122.33207</t>
  </si>
  <si>
    <t>https://scalar.usc.edu/works/decoding-diaspora/media/fn-65a</t>
  </si>
  <si>
    <t>65A7</t>
  </si>
  <si>
    <t>65C2</t>
  </si>
  <si>
    <t>https://scalar.usc.edu/works/decoding-diaspora/media/fn-65c</t>
  </si>
  <si>
    <t>65D2</t>
  </si>
  <si>
    <t>42.129223, -80.085060</t>
  </si>
  <si>
    <t>https://scalar.usc.edu/works/decoding-diaspora/media/fn-65d</t>
  </si>
  <si>
    <t>65D3</t>
  </si>
  <si>
    <t>43.667, -78.000</t>
  </si>
  <si>
    <t>65D4</t>
  </si>
  <si>
    <t>66A2</t>
  </si>
  <si>
    <t>https://scalar.usc.edu/works/decoding-diaspora/media/fn-66a</t>
  </si>
  <si>
    <t>66A3</t>
  </si>
  <si>
    <t>66A4</t>
  </si>
  <si>
    <t>66B2</t>
  </si>
  <si>
    <t>https://scalar.usc.edu/works/decoding-diaspora/media/fn-66b</t>
  </si>
  <si>
    <t>66D2</t>
  </si>
  <si>
    <t>https://scalar.usc.edu/works/decoding-diaspora/media/fn-66d</t>
  </si>
  <si>
    <t>67A2</t>
  </si>
  <si>
    <t>https://scalar.usc.edu/works/decoding-diaspora/media/fn-67a</t>
  </si>
  <si>
    <t>67A4</t>
  </si>
  <si>
    <t>67A5</t>
  </si>
  <si>
    <t>67A6</t>
  </si>
  <si>
    <t>67C2</t>
  </si>
  <si>
    <t>37.983810, 23.72753</t>
  </si>
  <si>
    <t>https://scalar.usc.edu/works/decoding-diaspora/media/fn-67c</t>
  </si>
  <si>
    <t>67D2</t>
  </si>
  <si>
    <t>41.40338, 2.17403</t>
  </si>
  <si>
    <t>https://scalar.usc.edu/works/decoding-diaspora/media/fn-67d</t>
  </si>
  <si>
    <t>67D3</t>
  </si>
  <si>
    <t>67D4</t>
  </si>
  <si>
    <t>67D5</t>
  </si>
  <si>
    <t>67D6</t>
  </si>
  <si>
    <t>67D7</t>
  </si>
  <si>
    <t>67D8</t>
  </si>
  <si>
    <t>68A2</t>
  </si>
  <si>
    <t>49.250, 3.080</t>
  </si>
  <si>
    <t>https://scalar.usc.edu/works/decoding-diaspora/media/fn-68a</t>
  </si>
  <si>
    <t>68A3</t>
  </si>
  <si>
    <t>68C2</t>
  </si>
  <si>
    <t>https://scalar.usc.edu/works/decoding-diaspora/media/fn-68c</t>
  </si>
  <si>
    <t>68D2</t>
  </si>
  <si>
    <t>https://scalar.usc.edu/works/decoding-diaspora/media/fn-68d</t>
  </si>
  <si>
    <t>69A2</t>
  </si>
  <si>
    <t>https://scalar.usc.edu/works/decoding-diaspora/media/fn-69a</t>
  </si>
  <si>
    <t>69C2</t>
  </si>
  <si>
    <t>https://scalar.usc.edu/works/decoding-diaspora/media/fn-69c</t>
  </si>
  <si>
    <t>69C4</t>
  </si>
  <si>
    <t>69C5</t>
  </si>
  <si>
    <t>69D2</t>
  </si>
  <si>
    <t>https://scalar.usc.edu/works/decoding-diaspora/media/fn-69d</t>
  </si>
  <si>
    <t>70A2</t>
  </si>
  <si>
    <t>https://scalar.usc.edu/works/decoding-diaspora/media/fn-70a</t>
  </si>
  <si>
    <t>70A4</t>
  </si>
  <si>
    <t>70A5</t>
  </si>
  <si>
    <t>70A6</t>
  </si>
  <si>
    <t>70C2</t>
  </si>
  <si>
    <t>https://scalar.usc.edu/works/decoding-diaspora/media/fn-70c</t>
  </si>
  <si>
    <t>70C3</t>
  </si>
  <si>
    <t>70C4</t>
  </si>
  <si>
    <t>70C5</t>
  </si>
  <si>
    <t>70C6</t>
  </si>
  <si>
    <t>70D2</t>
  </si>
  <si>
    <t>https://scalar.usc.edu/works/decoding-diaspora/media/fn-70d</t>
  </si>
  <si>
    <t>70D3</t>
  </si>
  <si>
    <t>70D4</t>
  </si>
  <si>
    <t>71A2</t>
  </si>
  <si>
    <t>https://scalar.usc.edu/works/decoding-diaspora/media/fn-71a</t>
  </si>
  <si>
    <t>71A4</t>
  </si>
  <si>
    <t>36.578581</t>
  </si>
  <si>
    <t>71A5</t>
  </si>
  <si>
    <t>71A6</t>
  </si>
  <si>
    <t>71A7</t>
  </si>
  <si>
    <t>71D2</t>
  </si>
  <si>
    <t>https://scalar.usc.edu/works/decoding-diaspora/media/fn-71d</t>
  </si>
  <si>
    <t>71D3</t>
  </si>
  <si>
    <t>71D4</t>
  </si>
  <si>
    <t>71D5</t>
  </si>
  <si>
    <t>72A2</t>
  </si>
  <si>
    <t>28.644800, 77.216720</t>
  </si>
  <si>
    <t>https://scalar.usc.edu/works/decoding-diaspora/media/fn-72a</t>
  </si>
  <si>
    <t>72A3</t>
  </si>
  <si>
    <t>72C2</t>
  </si>
  <si>
    <t>https://scalar.usc.edu/works/decoding-diaspora/media/fn-72c</t>
  </si>
  <si>
    <t>72D2</t>
  </si>
  <si>
    <t>https://scalar.usc.edu/works/decoding-diaspora/media/fn-72d</t>
  </si>
  <si>
    <t>73A2</t>
  </si>
  <si>
    <t>https://scalar.usc.edu/works/decoding-diaspora/media/fn-73a</t>
  </si>
  <si>
    <t>73C2</t>
  </si>
  <si>
    <t>https://scalar.usc.edu/works/decoding-diaspora/media/fn-73c</t>
  </si>
  <si>
    <t>73C3</t>
  </si>
  <si>
    <t>73C4</t>
  </si>
  <si>
    <t>73D8</t>
  </si>
  <si>
    <t>https://scalar.usc.edu/works/decoding-diaspora/media/fn-73d</t>
  </si>
  <si>
    <t>73D9</t>
  </si>
  <si>
    <t>74A2</t>
  </si>
  <si>
    <t>https://scalar.usc.edu/works/decoding-diaspora/media/fn-74a</t>
  </si>
  <si>
    <t>74A3</t>
  </si>
  <si>
    <t>74A4</t>
  </si>
  <si>
    <t>74A5</t>
  </si>
  <si>
    <t>74A6</t>
  </si>
  <si>
    <t>74A7</t>
  </si>
  <si>
    <t>74C2</t>
  </si>
  <si>
    <t>https://scalar.usc.edu/works/decoding-diaspora/media/fn-74c</t>
  </si>
  <si>
    <t>74C3</t>
  </si>
  <si>
    <t>74C4</t>
  </si>
  <si>
    <t>38.900497,-77.007505</t>
  </si>
  <si>
    <t>74C5</t>
  </si>
  <si>
    <t>38.900497,-77.007506</t>
  </si>
  <si>
    <t>74D2</t>
  </si>
  <si>
    <t>https://scalar.usc.edu/works/decoding-diaspora/media/fn-74d</t>
  </si>
  <si>
    <t>74D5</t>
  </si>
  <si>
    <t>75A2</t>
  </si>
  <si>
    <t>https://scalar.usc.edu/works/decoding-diaspora/media/fn-75a</t>
  </si>
  <si>
    <t>75A3</t>
  </si>
  <si>
    <t>75A4</t>
  </si>
  <si>
    <t>75A5</t>
  </si>
  <si>
    <t>75A6</t>
  </si>
  <si>
    <t>75C2</t>
  </si>
  <si>
    <t>https://scalar.usc.edu/works/decoding-diaspora/media/fn-75c</t>
  </si>
  <si>
    <t>75C3</t>
  </si>
  <si>
    <t>75D2</t>
  </si>
  <si>
    <t>https://scalar.usc.edu/works/decoding-diaspora/media/fn-75d</t>
  </si>
  <si>
    <t>76A2</t>
  </si>
  <si>
    <t>https://scalar.usc.edu/works/decoding-diaspora/media/fn-76a</t>
  </si>
  <si>
    <t>76A3</t>
  </si>
  <si>
    <t>76A4</t>
  </si>
  <si>
    <t>76B2</t>
  </si>
  <si>
    <t>https://scalar.usc.edu/works/decoding-diaspora/media/fn-76b</t>
  </si>
  <si>
    <t>76B3</t>
  </si>
  <si>
    <t>76B5</t>
  </si>
  <si>
    <t>76B6</t>
  </si>
  <si>
    <t>76C2</t>
  </si>
  <si>
    <t>https://scalar.usc.edu/works/decoding-diaspora/media/fn-76c</t>
  </si>
  <si>
    <t>77A2</t>
  </si>
  <si>
    <t>https://scalar.usc.edu/works/decoding-diaspora/media/fn-77a</t>
  </si>
  <si>
    <t>77A3</t>
  </si>
  <si>
    <t>77A4</t>
  </si>
  <si>
    <t>77A5</t>
  </si>
  <si>
    <t>77C8</t>
  </si>
  <si>
    <t>https://scalar.usc.edu/works/decoding-diaspora/media/fn-77c</t>
  </si>
  <si>
    <t>-12.046374</t>
  </si>
  <si>
    <t>77C9</t>
  </si>
  <si>
    <t>77D3</t>
  </si>
  <si>
    <t>https://scalar.usc.edu/works/decoding-diaspora/media/fn-77d</t>
  </si>
  <si>
    <t>78A2</t>
  </si>
  <si>
    <t>https://scalar.usc.edu/works/decoding-diaspora/media/fn-78a</t>
  </si>
  <si>
    <t>78A4</t>
  </si>
  <si>
    <t>78C2</t>
  </si>
  <si>
    <t>https://scalar.usc.edu/works/decoding-diaspora/media/fn-78c</t>
  </si>
  <si>
    <t>78D3</t>
  </si>
  <si>
    <t>https://scalar.usc.edu/works/decoding-diaspora/media/fn-78d</t>
  </si>
  <si>
    <t>78D4</t>
  </si>
  <si>
    <t>78D5</t>
  </si>
  <si>
    <t>78D6</t>
  </si>
  <si>
    <t>78D7</t>
  </si>
  <si>
    <t>79A2</t>
  </si>
  <si>
    <t>https://scalar.usc.edu/works/decoding-diaspora/media/fn-79a</t>
  </si>
  <si>
    <t>79A4</t>
  </si>
  <si>
    <t>79A5</t>
  </si>
  <si>
    <t>79A6</t>
  </si>
  <si>
    <t>-4.425849</t>
  </si>
  <si>
    <t>79C2</t>
  </si>
  <si>
    <t>https://scalar.usc.edu/works/decoding-diaspora/media/fn-79c</t>
  </si>
  <si>
    <t>79D2</t>
  </si>
  <si>
    <t>https://scalar.usc.edu/works/decoding-diaspora/media/fn-79d</t>
  </si>
  <si>
    <t>79D3</t>
  </si>
  <si>
    <t>7A10</t>
  </si>
  <si>
    <t>7A11</t>
  </si>
  <si>
    <t>80A2</t>
  </si>
  <si>
    <t>https://scalar.usc.edu/works/decoding-diaspora/media/fn-80a</t>
  </si>
  <si>
    <t>-19.015438</t>
  </si>
  <si>
    <t>80C2</t>
  </si>
  <si>
    <t>https://scalar.usc.edu/works/decoding-diaspora/media/fn-80c</t>
  </si>
  <si>
    <t>80C3</t>
  </si>
  <si>
    <t>80C4</t>
  </si>
  <si>
    <t>80C5</t>
  </si>
  <si>
    <t>80D2</t>
  </si>
  <si>
    <t>https://scalar.usc.edu/works/decoding-diaspora/media/fn-80d</t>
  </si>
  <si>
    <t>80D3</t>
  </si>
  <si>
    <t>80D4</t>
  </si>
  <si>
    <t>80D5</t>
  </si>
  <si>
    <t>81A2</t>
  </si>
  <si>
    <t>https://scalar.usc.edu/works/decoding-diaspora/media/fn-81a</t>
  </si>
  <si>
    <t>81A3</t>
  </si>
  <si>
    <t>81A4</t>
  </si>
  <si>
    <t>81C2</t>
  </si>
  <si>
    <t>https://scalar.usc.edu/works/decoding-diaspora/media/fn-81c</t>
  </si>
  <si>
    <t>81C4</t>
  </si>
  <si>
    <t>82A2</t>
  </si>
  <si>
    <t>https://scalar.usc.edu/works/decoding-diaspora/media/fn-82a</t>
  </si>
  <si>
    <t>82A3</t>
  </si>
  <si>
    <t>82A4</t>
  </si>
  <si>
    <t>41.899647,12.487023</t>
  </si>
  <si>
    <t>82C4</t>
  </si>
  <si>
    <t>https://scalar.usc.edu/works/decoding-diaspora/media/fn-82c</t>
  </si>
  <si>
    <t>82C5</t>
  </si>
  <si>
    <t>82C6</t>
  </si>
  <si>
    <t>82D2</t>
  </si>
  <si>
    <t>https://scalar.usc.edu/works/decoding-diaspora/media/fn-82d</t>
  </si>
  <si>
    <t>82D3</t>
  </si>
  <si>
    <t>83A2</t>
  </si>
  <si>
    <t>https://scalar.usc.edu/works/decoding-diaspora/media/fn-83a</t>
  </si>
  <si>
    <t>83C4</t>
  </si>
  <si>
    <t>https://scalar.usc.edu/works/decoding-diaspora/media/fn-83c</t>
  </si>
  <si>
    <t>83C5</t>
  </si>
  <si>
    <t>83D2</t>
  </si>
  <si>
    <t>https://scalar.usc.edu/works/decoding-diaspora/media/fn-83d</t>
  </si>
  <si>
    <t>83D3</t>
  </si>
  <si>
    <t>83D4</t>
  </si>
  <si>
    <t>83D5</t>
  </si>
  <si>
    <t>84A2</t>
  </si>
  <si>
    <t>https://scalar.usc.edu/works/decoding-diaspora/media/fn-84a</t>
  </si>
  <si>
    <t>84A3</t>
  </si>
  <si>
    <t>12.2602</t>
  </si>
  <si>
    <t>84A4</t>
  </si>
  <si>
    <t>84A5</t>
  </si>
  <si>
    <t>-10.17424</t>
  </si>
  <si>
    <t>84A6</t>
  </si>
  <si>
    <t>84C2</t>
  </si>
  <si>
    <t>https://scalar.usc.edu/works/decoding-diaspora/media/fn-84c</t>
  </si>
  <si>
    <t>85A2</t>
  </si>
  <si>
    <t>https://scalar.usc.edu/works/decoding-diaspora/media/fn-85a</t>
  </si>
  <si>
    <t>85C2</t>
  </si>
  <si>
    <t>https://scalar.usc.edu/works/decoding-diaspora/media/fn-85c</t>
  </si>
  <si>
    <t>85D2</t>
  </si>
  <si>
    <t>https://scalar.usc.edu/works/decoding-diaspora/media/fn-85d</t>
  </si>
  <si>
    <t>86A3</t>
  </si>
  <si>
    <t>https://scalar.usc.edu/works/decoding-diaspora/media/fn-86a</t>
  </si>
  <si>
    <t>86C2</t>
  </si>
  <si>
    <t>https://scalar.usc.edu/works/decoding-diaspora/media/fn-86c</t>
  </si>
  <si>
    <t>86D1</t>
  </si>
  <si>
    <t>https://scalar.usc.edu/works/decoding-diaspora/media/fn-86d</t>
  </si>
  <si>
    <t>87C3</t>
  </si>
  <si>
    <t>https://scalar.usc.edu/works/decoding-diaspora/media/fn-87c</t>
  </si>
  <si>
    <t>87D2</t>
  </si>
  <si>
    <t>https://scalar.usc.edu/works/decoding-diaspora/media/fn-87d</t>
  </si>
  <si>
    <t>88C2</t>
  </si>
  <si>
    <t>https://scalar.usc.edu/works/decoding-diaspora/media/fn-88c</t>
  </si>
  <si>
    <t>88C3</t>
  </si>
  <si>
    <t>88C4</t>
  </si>
  <si>
    <t>88C5</t>
  </si>
  <si>
    <t>89A2</t>
  </si>
  <si>
    <t>https://scalar.usc.edu/works/decoding-diaspora/media/fn-89a</t>
  </si>
  <si>
    <t>89A4</t>
  </si>
  <si>
    <t>89C2</t>
  </si>
  <si>
    <t>https://scalar.usc.edu/works/decoding-diaspora/media/fn-89c</t>
  </si>
  <si>
    <t>89C3</t>
  </si>
  <si>
    <t>90A2</t>
  </si>
  <si>
    <t>https://scalar.usc.edu/works/decoding-diaspora/media/fn-90a</t>
  </si>
  <si>
    <t>90B3</t>
  </si>
  <si>
    <t>https://scalar.usc.edu/works/decoding-diaspora/media/fn-90b</t>
  </si>
  <si>
    <t>90B4</t>
  </si>
  <si>
    <t>90B5</t>
  </si>
  <si>
    <t>90C2</t>
  </si>
  <si>
    <t>30.26666, -97.733330</t>
  </si>
  <si>
    <t>https://scalar.usc.edu/works/decoding-diaspora/media/fn-90c</t>
  </si>
  <si>
    <t>91A2</t>
  </si>
  <si>
    <t>https://scalar.usc.edu/works/decoding-diaspora/media/fn-91a</t>
  </si>
  <si>
    <t>91C8</t>
  </si>
  <si>
    <t>https://scalar.usc.edu/works/decoding-diaspora/media/fn-91c</t>
  </si>
  <si>
    <t>91D2</t>
  </si>
  <si>
    <t>https://scalar.usc.edu/works/decoding-diaspora/media/fn-91d</t>
  </si>
  <si>
    <t>91D3</t>
  </si>
  <si>
    <t>91D4</t>
  </si>
  <si>
    <t>91D6</t>
  </si>
  <si>
    <t>92C4</t>
  </si>
  <si>
    <t>https://scalar.usc.edu/works/decoding-diaspora/media/fn-92c</t>
  </si>
  <si>
    <t>92D8</t>
  </si>
  <si>
    <t>https://scalar.usc.edu/works/decoding-diaspora/media/fn-92d</t>
  </si>
  <si>
    <t>92D9</t>
  </si>
  <si>
    <t>93A2</t>
  </si>
  <si>
    <t>https://scalar.usc.edu/works/decoding-diaspora/media/fn-93a</t>
  </si>
  <si>
    <t>93C2</t>
  </si>
  <si>
    <t>https://scalar.usc.edu/works/decoding-diaspora/media/fn-93c</t>
  </si>
  <si>
    <t>93D2</t>
  </si>
  <si>
    <t>https://scalar.usc.edu/works/decoding-diaspora/media/fn-93d</t>
  </si>
  <si>
    <t>93D3</t>
  </si>
  <si>
    <t>93D5</t>
  </si>
  <si>
    <t>94A2</t>
  </si>
  <si>
    <t>https://scalar.usc.edu/works/decoding-diaspora/media/fn-94a</t>
  </si>
  <si>
    <t>94C1</t>
  </si>
  <si>
    <t>https://scalar.usc.edu/works/decoding-diaspora/media/fn-94c</t>
  </si>
  <si>
    <t>94C3</t>
  </si>
  <si>
    <t>95A2</t>
  </si>
  <si>
    <t>https://scalar.usc.edu/works/decoding-diaspora/media/fn-95a</t>
  </si>
  <si>
    <t>95A3</t>
  </si>
  <si>
    <t>95C1</t>
  </si>
  <si>
    <t>https://scalar.usc.edu/works/decoding-diaspora/media/fn-95c</t>
  </si>
  <si>
    <t>95D1</t>
  </si>
  <si>
    <t>https://scalar.usc.edu/works/decoding-diaspora/media/fn-95d</t>
  </si>
  <si>
    <t>96A1</t>
  </si>
  <si>
    <t>https://scalar.usc.edu/works/decoding-diaspora/media/fn-96a</t>
  </si>
  <si>
    <t>97A2</t>
  </si>
  <si>
    <t>https://scalar.usc.edu/works/decoding-diaspora/media/fn-97a</t>
  </si>
  <si>
    <t>97A3</t>
  </si>
  <si>
    <t>97B2</t>
  </si>
  <si>
    <t>https://scalar.usc.edu/works/decoding-diaspora/media/fn-97b</t>
  </si>
  <si>
    <t>97B3</t>
  </si>
  <si>
    <t>97B4</t>
  </si>
  <si>
    <t>97B5</t>
  </si>
  <si>
    <t>98A2</t>
  </si>
  <si>
    <t>https://scalar.usc.edu/works/decoding-diaspora/media/fn-98a</t>
  </si>
  <si>
    <t>98C2</t>
  </si>
  <si>
    <t>https://scalar.usc.edu/works/decoding-diaspora/media/fn-98c</t>
  </si>
  <si>
    <t>98C3</t>
  </si>
  <si>
    <t>40.85216 , 14.2681</t>
  </si>
  <si>
    <t>98C4</t>
  </si>
  <si>
    <t>98D2</t>
  </si>
  <si>
    <t>38.7000, -77.4800</t>
  </si>
  <si>
    <t>https://scalar.usc.edu/works/decoding-diaspora/media/fn-98d</t>
  </si>
  <si>
    <t>99A2</t>
  </si>
  <si>
    <t>https://scalar.usc.edu/works/decoding-diaspora/media/fn-99a</t>
  </si>
  <si>
    <t>99C1</t>
  </si>
  <si>
    <t>https://scalar.usc.edu/works/decoding-diaspora/media/fn-99c</t>
  </si>
  <si>
    <t xml:space="preserve">-37.116666666667 </t>
  </si>
  <si>
    <t>33D10</t>
  </si>
  <si>
    <t>33D11</t>
  </si>
  <si>
    <t>33D12</t>
  </si>
  <si>
    <t>33D13</t>
  </si>
  <si>
    <t>56A10</t>
  </si>
  <si>
    <t>56A11</t>
  </si>
  <si>
    <t>56A12</t>
  </si>
  <si>
    <t>62A10</t>
  </si>
  <si>
    <t>-28.016666</t>
  </si>
  <si>
    <t>62A11</t>
  </si>
  <si>
    <t>62A12</t>
  </si>
  <si>
    <t>91C10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</si>
</sst>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Calibri"/>
      <charset val="1"/>
    </font>
    <font>
      <b/>
      <sz val="10"/>
      <color theme="1"/>
      <name val="Arial"/>
      <charset val="1"/>
    </font>
    <font>
      <sz val="11"/>
      <color theme="1"/>
      <name val="Calibri"/>
      <charset val="1"/>
    </font>
    <font>
      <sz val="10"/>
      <color theme="1"/>
      <name val="Arial"/>
      <charset val="1"/>
    </font>
    <font>
      <b/>
      <sz val="11"/>
      <color theme="1"/>
      <name val="Aptos Narrow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1"/>
      <color rgb="FF242424"/>
      <name val="Aptos Narrow"/>
      <charset val="1"/>
    </font>
    <font>
      <sz val="11"/>
      <color rgb="FF000000"/>
      <name val="Calibri"/>
      <family val="2"/>
      <scheme val="minor"/>
    </font>
    <font>
      <sz val="10"/>
      <color rgb="FF222222"/>
      <name val="Roboto"/>
      <charset val="1"/>
    </font>
    <font>
      <sz val="10"/>
      <color rgb="FF000000"/>
      <name val="Roboto"/>
      <charset val="1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4" fillId="2" borderId="5" xfId="0" applyFont="1" applyFill="1" applyBorder="1" applyAlignment="1">
      <alignment readingOrder="1"/>
    </xf>
    <xf numFmtId="0" fontId="4" fillId="2" borderId="5" xfId="0" quotePrefix="1" applyFont="1" applyFill="1" applyBorder="1" applyAlignment="1">
      <alignment readingOrder="1"/>
    </xf>
    <xf numFmtId="0" fontId="5" fillId="0" borderId="4" xfId="0" applyFont="1" applyBorder="1" applyAlignment="1">
      <alignment readingOrder="1"/>
    </xf>
    <xf numFmtId="0" fontId="5" fillId="0" borderId="5" xfId="0" applyFont="1" applyBorder="1" applyAlignment="1">
      <alignment readingOrder="1"/>
    </xf>
    <xf numFmtId="0" fontId="5" fillId="0" borderId="6" xfId="0" applyFont="1" applyBorder="1" applyAlignment="1">
      <alignment readingOrder="1"/>
    </xf>
    <xf numFmtId="0" fontId="5" fillId="0" borderId="7" xfId="0" applyFont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3" fillId="0" borderId="2" xfId="0" applyFont="1" applyBorder="1" applyAlignment="1">
      <alignment readingOrder="1"/>
    </xf>
    <xf numFmtId="0" fontId="5" fillId="0" borderId="2" xfId="0" applyFont="1" applyBorder="1" applyAlignment="1">
      <alignment readingOrder="1"/>
    </xf>
    <xf numFmtId="0" fontId="5" fillId="0" borderId="3" xfId="0" applyFont="1" applyBorder="1" applyAlignment="1">
      <alignment readingOrder="1"/>
    </xf>
    <xf numFmtId="0" fontId="1" fillId="0" borderId="5" xfId="1" applyBorder="1" applyAlignment="1">
      <alignment readingOrder="1"/>
    </xf>
    <xf numFmtId="0" fontId="5" fillId="3" borderId="5" xfId="0" applyFont="1" applyFill="1" applyBorder="1" applyAlignment="1">
      <alignment readingOrder="1"/>
    </xf>
    <xf numFmtId="0" fontId="1" fillId="3" borderId="5" xfId="1" applyFill="1" applyBorder="1" applyAlignment="1">
      <alignment readingOrder="1"/>
    </xf>
    <xf numFmtId="0" fontId="5" fillId="0" borderId="8" xfId="0" applyFont="1" applyBorder="1" applyAlignment="1">
      <alignment readingOrder="1"/>
    </xf>
    <xf numFmtId="0" fontId="5" fillId="0" borderId="9" xfId="0" applyFont="1" applyBorder="1" applyAlignment="1">
      <alignment readingOrder="1"/>
    </xf>
    <xf numFmtId="0" fontId="3" fillId="0" borderId="2" xfId="0" applyFont="1" applyBorder="1" applyAlignment="1">
      <alignment horizontal="center" readingOrder="1"/>
    </xf>
    <xf numFmtId="0" fontId="5" fillId="0" borderId="2" xfId="0" applyFont="1" applyBorder="1" applyAlignment="1">
      <alignment horizontal="center" readingOrder="1"/>
    </xf>
    <xf numFmtId="0" fontId="0" fillId="0" borderId="0" xfId="0" applyAlignment="1">
      <alignment horizontal="center"/>
    </xf>
    <xf numFmtId="164" fontId="5" fillId="0" borderId="2" xfId="0" applyNumberFormat="1" applyFont="1" applyBorder="1" applyAlignment="1">
      <alignment readingOrder="1"/>
    </xf>
    <xf numFmtId="164" fontId="5" fillId="0" borderId="5" xfId="0" applyNumberFormat="1" applyFont="1" applyBorder="1" applyAlignment="1">
      <alignment readingOrder="1"/>
    </xf>
    <xf numFmtId="164" fontId="5" fillId="0" borderId="8" xfId="0" applyNumberFormat="1" applyFont="1" applyBorder="1" applyAlignment="1">
      <alignment readingOrder="1"/>
    </xf>
    <xf numFmtId="164" fontId="0" fillId="0" borderId="0" xfId="0" applyNumberFormat="1"/>
    <xf numFmtId="2" fontId="5" fillId="0" borderId="5" xfId="0" applyNumberFormat="1" applyFont="1" applyBorder="1" applyAlignment="1">
      <alignment readingOrder="1"/>
    </xf>
    <xf numFmtId="0" fontId="5" fillId="0" borderId="0" xfId="0" applyFont="1" applyAlignment="1">
      <alignment readingOrder="1"/>
    </xf>
    <xf numFmtId="0" fontId="0" fillId="0" borderId="2" xfId="0" applyBorder="1"/>
    <xf numFmtId="0" fontId="2" fillId="0" borderId="1" xfId="0" applyFont="1" applyBorder="1" applyAlignment="1">
      <alignment readingOrder="1"/>
    </xf>
    <xf numFmtId="0" fontId="2" fillId="0" borderId="0" xfId="0" applyFont="1" applyAlignment="1">
      <alignment readingOrder="1"/>
    </xf>
    <xf numFmtId="2" fontId="0" fillId="0" borderId="0" xfId="0" applyNumberFormat="1"/>
    <xf numFmtId="3" fontId="0" fillId="0" borderId="0" xfId="0" applyNumberFormat="1"/>
    <xf numFmtId="0" fontId="6" fillId="0" borderId="0" xfId="0" applyFont="1"/>
    <xf numFmtId="2" fontId="6" fillId="0" borderId="0" xfId="0" applyNumberFormat="1" applyFont="1"/>
    <xf numFmtId="49" fontId="6" fillId="0" borderId="0" xfId="0" applyNumberFormat="1" applyFont="1"/>
    <xf numFmtId="0" fontId="8" fillId="0" borderId="2" xfId="0" applyFont="1" applyBorder="1" applyAlignment="1">
      <alignment readingOrder="1"/>
    </xf>
    <xf numFmtId="2" fontId="3" fillId="0" borderId="2" xfId="0" applyNumberFormat="1" applyFont="1" applyBorder="1" applyAlignment="1">
      <alignment readingOrder="1"/>
    </xf>
    <xf numFmtId="164" fontId="3" fillId="0" borderId="2" xfId="0" applyNumberFormat="1" applyFont="1" applyBorder="1" applyAlignment="1">
      <alignment readingOrder="1"/>
    </xf>
    <xf numFmtId="0" fontId="3" fillId="0" borderId="3" xfId="0" applyFont="1" applyBorder="1" applyAlignment="1">
      <alignment readingOrder="1"/>
    </xf>
    <xf numFmtId="0" fontId="9" fillId="0" borderId="0" xfId="0" applyFont="1"/>
    <xf numFmtId="165" fontId="0" fillId="0" borderId="0" xfId="0" applyNumberFormat="1"/>
    <xf numFmtId="165" fontId="3" fillId="0" borderId="2" xfId="0" applyNumberFormat="1" applyFont="1" applyBorder="1" applyAlignment="1">
      <alignment readingOrder="1"/>
    </xf>
    <xf numFmtId="165" fontId="5" fillId="0" borderId="2" xfId="0" applyNumberFormat="1" applyFont="1" applyBorder="1" applyAlignment="1">
      <alignment readingOrder="1"/>
    </xf>
    <xf numFmtId="0" fontId="10" fillId="0" borderId="0" xfId="0" applyFont="1"/>
    <xf numFmtId="0" fontId="11" fillId="0" borderId="0" xfId="0" applyFont="1"/>
    <xf numFmtId="0" fontId="4" fillId="2" borderId="5" xfId="0" applyFont="1" applyFill="1" applyBorder="1" applyAlignment="1">
      <alignment wrapText="1" readingOrder="1"/>
    </xf>
    <xf numFmtId="0" fontId="12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alar.usc.edu/works/decoding-diaspora/media/fn-76b" TargetMode="External"/><Relationship Id="rId21" Type="http://schemas.openxmlformats.org/officeDocument/2006/relationships/hyperlink" Target="https://scalar.usc.edu/works/decoding-diaspora/media/fn-94a" TargetMode="External"/><Relationship Id="rId324" Type="http://schemas.openxmlformats.org/officeDocument/2006/relationships/hyperlink" Target="https://scalar.usc.edu/works/decoding-diaspora/media/fn-43d" TargetMode="External"/><Relationship Id="rId531" Type="http://schemas.openxmlformats.org/officeDocument/2006/relationships/hyperlink" Target="https://scalar.usc.edu/works/decoding-diaspora/media/fn-14a" TargetMode="External"/><Relationship Id="rId629" Type="http://schemas.openxmlformats.org/officeDocument/2006/relationships/hyperlink" Target="https://scalar.usc.edu/works/decoding-diaspora/media/fn-1c" TargetMode="External"/><Relationship Id="rId170" Type="http://schemas.openxmlformats.org/officeDocument/2006/relationships/hyperlink" Target="https://scalar.usc.edu/works/decoding-diaspora/media/fn-70a" TargetMode="External"/><Relationship Id="rId268" Type="http://schemas.openxmlformats.org/officeDocument/2006/relationships/hyperlink" Target="https://scalar.usc.edu/works/decoding-diaspora/media/fn-53d" TargetMode="External"/><Relationship Id="rId475" Type="http://schemas.openxmlformats.org/officeDocument/2006/relationships/hyperlink" Target="https://scalar.usc.edu/works/decoding-diaspora/media/fn-23a" TargetMode="External"/><Relationship Id="rId32" Type="http://schemas.openxmlformats.org/officeDocument/2006/relationships/hyperlink" Target="https://scalar.usc.edu/works/decoding-diaspora/media/fn-91d" TargetMode="External"/><Relationship Id="rId128" Type="http://schemas.openxmlformats.org/officeDocument/2006/relationships/hyperlink" Target="https://scalar.usc.edu/works/decoding-diaspora/media/fn-75a" TargetMode="External"/><Relationship Id="rId335" Type="http://schemas.openxmlformats.org/officeDocument/2006/relationships/hyperlink" Target="https://scalar.usc.edu/works/decoding-diaspora/media/fn-42a" TargetMode="External"/><Relationship Id="rId542" Type="http://schemas.openxmlformats.org/officeDocument/2006/relationships/hyperlink" Target="https://scalar.usc.edu/works/decoding-diaspora/media/fn-12a" TargetMode="External"/><Relationship Id="rId181" Type="http://schemas.openxmlformats.org/officeDocument/2006/relationships/hyperlink" Target="https://scalar.usc.edu/works/decoding-diaspora/media/fn-68a" TargetMode="External"/><Relationship Id="rId402" Type="http://schemas.openxmlformats.org/officeDocument/2006/relationships/hyperlink" Target="https://scalar.usc.edu/works/decoding-diaspora/media/fn-33d" TargetMode="External"/><Relationship Id="rId279" Type="http://schemas.openxmlformats.org/officeDocument/2006/relationships/hyperlink" Target="https://scalar.usc.edu/works/decoding-diaspora/media/fn-50c" TargetMode="External"/><Relationship Id="rId486" Type="http://schemas.openxmlformats.org/officeDocument/2006/relationships/hyperlink" Target="https://scalar.usc.edu/works/decoding-diaspora/media/fn-21d" TargetMode="External"/><Relationship Id="rId43" Type="http://schemas.openxmlformats.org/officeDocument/2006/relationships/hyperlink" Target="https://scalar.usc.edu/works/decoding-diaspora/media/fn-89c" TargetMode="External"/><Relationship Id="rId139" Type="http://schemas.openxmlformats.org/officeDocument/2006/relationships/hyperlink" Target="https://scalar.usc.edu/works/decoding-diaspora/media/fn-74a" TargetMode="External"/><Relationship Id="rId346" Type="http://schemas.openxmlformats.org/officeDocument/2006/relationships/hyperlink" Target="https://scalar.usc.edu/works/decoding-diaspora/media/fn-40c" TargetMode="External"/><Relationship Id="rId553" Type="http://schemas.openxmlformats.org/officeDocument/2006/relationships/hyperlink" Target="https://scalar.usc.edu/works/decoding-diaspora/media/fn-11a" TargetMode="External"/><Relationship Id="rId192" Type="http://schemas.openxmlformats.org/officeDocument/2006/relationships/hyperlink" Target="https://scalar.usc.edu/works/decoding-diaspora/media/fn-67a" TargetMode="External"/><Relationship Id="rId206" Type="http://schemas.openxmlformats.org/officeDocument/2006/relationships/hyperlink" Target="https://scalar.usc.edu/works/decoding-diaspora/media/fn-63c" TargetMode="External"/><Relationship Id="rId413" Type="http://schemas.openxmlformats.org/officeDocument/2006/relationships/hyperlink" Target="https://scalar.usc.edu/works/decoding-diaspora/media/fn-32a" TargetMode="External"/><Relationship Id="rId497" Type="http://schemas.openxmlformats.org/officeDocument/2006/relationships/hyperlink" Target="https://scalar.usc.edu/works/decoding-diaspora/media/fn-19c" TargetMode="External"/><Relationship Id="rId620" Type="http://schemas.openxmlformats.org/officeDocument/2006/relationships/hyperlink" Target="https://scalar.usc.edu/works/decoding-diaspora/media/fn-3a" TargetMode="External"/><Relationship Id="rId357" Type="http://schemas.openxmlformats.org/officeDocument/2006/relationships/hyperlink" Target="https://scalar.usc.edu/works/decoding-diaspora/media/fn-39c" TargetMode="External"/><Relationship Id="rId54" Type="http://schemas.openxmlformats.org/officeDocument/2006/relationships/hyperlink" Target="https://scalar.usc.edu/works/decoding-diaspora/media/fn-86a" TargetMode="External"/><Relationship Id="rId217" Type="http://schemas.openxmlformats.org/officeDocument/2006/relationships/hyperlink" Target="https://scalar.usc.edu/works/decoding-diaspora/media/fn-62a" TargetMode="External"/><Relationship Id="rId564" Type="http://schemas.openxmlformats.org/officeDocument/2006/relationships/hyperlink" Target="https://scalar.usc.edu/works/decoding-diaspora/media/fn-9d" TargetMode="External"/><Relationship Id="rId424" Type="http://schemas.openxmlformats.org/officeDocument/2006/relationships/hyperlink" Target="https://scalar.usc.edu/works/decoding-diaspora/media/fn-30c" TargetMode="External"/><Relationship Id="rId631" Type="http://schemas.openxmlformats.org/officeDocument/2006/relationships/hyperlink" Target="https://scalar.usc.edu/works/decoding-diaspora/media/fn-1b" TargetMode="External"/><Relationship Id="rId270" Type="http://schemas.openxmlformats.org/officeDocument/2006/relationships/hyperlink" Target="https://scalar.usc.edu/works/decoding-diaspora/media/fn-53a" TargetMode="External"/><Relationship Id="rId65" Type="http://schemas.openxmlformats.org/officeDocument/2006/relationships/hyperlink" Target="https://scalar.usc.edu/works/decoding-diaspora/media/fn-83d" TargetMode="External"/><Relationship Id="rId130" Type="http://schemas.openxmlformats.org/officeDocument/2006/relationships/hyperlink" Target="https://scalar.usc.edu/works/decoding-diaspora/media/fn-75a" TargetMode="External"/><Relationship Id="rId368" Type="http://schemas.openxmlformats.org/officeDocument/2006/relationships/hyperlink" Target="https://scalar.usc.edu/works/decoding-diaspora/media/fn-37a" TargetMode="External"/><Relationship Id="rId575" Type="http://schemas.openxmlformats.org/officeDocument/2006/relationships/hyperlink" Target="https://scalar.usc.edu/works/decoding-diaspora/media/fn-8a" TargetMode="External"/><Relationship Id="rId228" Type="http://schemas.openxmlformats.org/officeDocument/2006/relationships/hyperlink" Target="https://scalar.usc.edu/works/decoding-diaspora/media/fn-61b" TargetMode="External"/><Relationship Id="rId435" Type="http://schemas.openxmlformats.org/officeDocument/2006/relationships/hyperlink" Target="https://scalar.usc.edu/works/decoding-diaspora/media/fn-29a" TargetMode="External"/><Relationship Id="rId281" Type="http://schemas.openxmlformats.org/officeDocument/2006/relationships/hyperlink" Target="https://scalar.usc.edu/works/decoding-diaspora/media/fn-50c" TargetMode="External"/><Relationship Id="rId502" Type="http://schemas.openxmlformats.org/officeDocument/2006/relationships/hyperlink" Target="https://scalar.usc.edu/works/decoding-diaspora/media/fn-19a" TargetMode="External"/><Relationship Id="rId76" Type="http://schemas.openxmlformats.org/officeDocument/2006/relationships/hyperlink" Target="https://scalar.usc.edu/works/decoding-diaspora/media/fn-82a" TargetMode="External"/><Relationship Id="rId141" Type="http://schemas.openxmlformats.org/officeDocument/2006/relationships/hyperlink" Target="https://scalar.usc.edu/works/decoding-diaspora/media/fn-74a" TargetMode="External"/><Relationship Id="rId379" Type="http://schemas.openxmlformats.org/officeDocument/2006/relationships/hyperlink" Target="https://scalar.usc.edu/works/decoding-diaspora/media/fn-35a" TargetMode="External"/><Relationship Id="rId586" Type="http://schemas.openxmlformats.org/officeDocument/2006/relationships/hyperlink" Target="https://scalar.usc.edu/works/decoding-diaspora/media/fn-7a" TargetMode="External"/><Relationship Id="rId7" Type="http://schemas.openxmlformats.org/officeDocument/2006/relationships/hyperlink" Target="https://scalar.usc.edu/works/decoding-diaspora/media/fn-98a" TargetMode="External"/><Relationship Id="rId239" Type="http://schemas.openxmlformats.org/officeDocument/2006/relationships/hyperlink" Target="https://scalar.usc.edu/works/decoding-diaspora/media/fn-57d" TargetMode="External"/><Relationship Id="rId446" Type="http://schemas.openxmlformats.org/officeDocument/2006/relationships/hyperlink" Target="https://scalar.usc.edu/works/decoding-diaspora/media/fn-27c" TargetMode="External"/><Relationship Id="rId292" Type="http://schemas.openxmlformats.org/officeDocument/2006/relationships/hyperlink" Target="https://scalar.usc.edu/works/decoding-diaspora/media/fn-48d" TargetMode="External"/><Relationship Id="rId306" Type="http://schemas.openxmlformats.org/officeDocument/2006/relationships/hyperlink" Target="https://scalar.usc.edu/works/decoding-diaspora/media/fn-46d" TargetMode="External"/><Relationship Id="rId87" Type="http://schemas.openxmlformats.org/officeDocument/2006/relationships/hyperlink" Target="https://scalar.usc.edu/works/decoding-diaspora/media/fn-80d" TargetMode="External"/><Relationship Id="rId513" Type="http://schemas.openxmlformats.org/officeDocument/2006/relationships/hyperlink" Target="https://scalar.usc.edu/works/decoding-diaspora/media/fn-17c" TargetMode="External"/><Relationship Id="rId597" Type="http://schemas.openxmlformats.org/officeDocument/2006/relationships/hyperlink" Target="https://scalar.usc.edu/works/decoding-diaspora/media/fn-5a" TargetMode="External"/><Relationship Id="rId152" Type="http://schemas.openxmlformats.org/officeDocument/2006/relationships/hyperlink" Target="https://scalar.usc.edu/works/decoding-diaspora/media/fn-72a" TargetMode="External"/><Relationship Id="rId457" Type="http://schemas.openxmlformats.org/officeDocument/2006/relationships/hyperlink" Target="https://scalar.usc.edu/works/decoding-diaspora/media/fn-25c" TargetMode="External"/><Relationship Id="rId14" Type="http://schemas.openxmlformats.org/officeDocument/2006/relationships/hyperlink" Target="https://scalar.usc.edu/works/decoding-diaspora/media/fn-96a" TargetMode="External"/><Relationship Id="rId317" Type="http://schemas.openxmlformats.org/officeDocument/2006/relationships/hyperlink" Target="https://scalar.usc.edu/works/decoding-diaspora/media/fn-45c" TargetMode="External"/><Relationship Id="rId524" Type="http://schemas.openxmlformats.org/officeDocument/2006/relationships/hyperlink" Target="https://scalar.usc.edu/works/decoding-diaspora/media/fn-14d" TargetMode="External"/><Relationship Id="rId98" Type="http://schemas.openxmlformats.org/officeDocument/2006/relationships/hyperlink" Target="https://scalar.usc.edu/works/decoding-diaspora/media/fn-79a" TargetMode="External"/><Relationship Id="rId163" Type="http://schemas.openxmlformats.org/officeDocument/2006/relationships/hyperlink" Target="https://scalar.usc.edu/works/decoding-diaspora/media/fn-70d" TargetMode="External"/><Relationship Id="rId370" Type="http://schemas.openxmlformats.org/officeDocument/2006/relationships/hyperlink" Target="https://scalar.usc.edu/works/decoding-diaspora/media/fn-36c" TargetMode="External"/><Relationship Id="rId230" Type="http://schemas.openxmlformats.org/officeDocument/2006/relationships/hyperlink" Target="https://scalar.usc.edu/works/decoding-diaspora/media/fn-60c" TargetMode="External"/><Relationship Id="rId468" Type="http://schemas.openxmlformats.org/officeDocument/2006/relationships/hyperlink" Target="https://scalar.usc.edu/works/decoding-diaspora/media/fn-24a" TargetMode="External"/><Relationship Id="rId25" Type="http://schemas.openxmlformats.org/officeDocument/2006/relationships/hyperlink" Target="https://scalar.usc.edu/works/decoding-diaspora/media/fn-93c" TargetMode="External"/><Relationship Id="rId328" Type="http://schemas.openxmlformats.org/officeDocument/2006/relationships/hyperlink" Target="https://scalar.usc.edu/works/decoding-diaspora/media/fn-43a" TargetMode="External"/><Relationship Id="rId535" Type="http://schemas.openxmlformats.org/officeDocument/2006/relationships/hyperlink" Target="https://scalar.usc.edu/works/decoding-diaspora/media/fn-12c" TargetMode="External"/><Relationship Id="rId174" Type="http://schemas.openxmlformats.org/officeDocument/2006/relationships/hyperlink" Target="https://scalar.usc.edu/works/decoding-diaspora/media/fn-69c" TargetMode="External"/><Relationship Id="rId381" Type="http://schemas.openxmlformats.org/officeDocument/2006/relationships/hyperlink" Target="https://scalar.usc.edu/works/decoding-diaspora/media/fn-35a" TargetMode="External"/><Relationship Id="rId602" Type="http://schemas.openxmlformats.org/officeDocument/2006/relationships/hyperlink" Target="https://scalar.usc.edu/works/decoding-diaspora/media/fn-4a" TargetMode="External"/><Relationship Id="rId241" Type="http://schemas.openxmlformats.org/officeDocument/2006/relationships/hyperlink" Target="https://scalar.usc.edu/works/decoding-diaspora/media/fn-57a" TargetMode="External"/><Relationship Id="rId479" Type="http://schemas.openxmlformats.org/officeDocument/2006/relationships/hyperlink" Target="https://scalar.usc.edu/works/decoding-diaspora/media/fn-22d" TargetMode="External"/><Relationship Id="rId36" Type="http://schemas.openxmlformats.org/officeDocument/2006/relationships/hyperlink" Target="https://scalar.usc.edu/works/decoding-diaspora/media/fn-91a" TargetMode="External"/><Relationship Id="rId339" Type="http://schemas.openxmlformats.org/officeDocument/2006/relationships/hyperlink" Target="https://scalar.usc.edu/works/decoding-diaspora/media/fn-41a" TargetMode="External"/><Relationship Id="rId546" Type="http://schemas.openxmlformats.org/officeDocument/2006/relationships/hyperlink" Target="https://scalar.usc.edu/works/decoding-diaspora/media/fn-11c" TargetMode="External"/><Relationship Id="rId101" Type="http://schemas.openxmlformats.org/officeDocument/2006/relationships/hyperlink" Target="https://scalar.usc.edu/works/decoding-diaspora/media/fn-78d" TargetMode="External"/><Relationship Id="rId185" Type="http://schemas.openxmlformats.org/officeDocument/2006/relationships/hyperlink" Target="https://scalar.usc.edu/works/decoding-diaspora/media/fn-67d" TargetMode="External"/><Relationship Id="rId406" Type="http://schemas.openxmlformats.org/officeDocument/2006/relationships/hyperlink" Target="https://scalar.usc.edu/works/decoding-diaspora/media/fn-33a" TargetMode="External"/><Relationship Id="rId9" Type="http://schemas.openxmlformats.org/officeDocument/2006/relationships/hyperlink" Target="https://scalar.usc.edu/works/decoding-diaspora/media/fn-97b" TargetMode="External"/><Relationship Id="rId210" Type="http://schemas.openxmlformats.org/officeDocument/2006/relationships/hyperlink" Target="https://scalar.usc.edu/works/decoding-diaspora/media/fn-62d" TargetMode="External"/><Relationship Id="rId392" Type="http://schemas.openxmlformats.org/officeDocument/2006/relationships/hyperlink" Target="https://scalar.usc.edu/works/decoding-diaspora/media/fn-33c" TargetMode="External"/><Relationship Id="rId448" Type="http://schemas.openxmlformats.org/officeDocument/2006/relationships/hyperlink" Target="https://scalar.usc.edu/works/decoding-diaspora/media/fn-27a" TargetMode="External"/><Relationship Id="rId613" Type="http://schemas.openxmlformats.org/officeDocument/2006/relationships/hyperlink" Target="https://scalar.usc.edu/works/decoding-diaspora/media/fn-3c" TargetMode="External"/><Relationship Id="rId252" Type="http://schemas.openxmlformats.org/officeDocument/2006/relationships/hyperlink" Target="https://scalar.usc.edu/works/decoding-diaspora/media/fn-56a" TargetMode="External"/><Relationship Id="rId294" Type="http://schemas.openxmlformats.org/officeDocument/2006/relationships/hyperlink" Target="https://scalar.usc.edu/works/decoding-diaspora/media/fn-48c" TargetMode="External"/><Relationship Id="rId308" Type="http://schemas.openxmlformats.org/officeDocument/2006/relationships/hyperlink" Target="https://scalar.usc.edu/works/decoding-diaspora/media/fn-46c" TargetMode="External"/><Relationship Id="rId515" Type="http://schemas.openxmlformats.org/officeDocument/2006/relationships/hyperlink" Target="https://scalar.usc.edu/works/decoding-diaspora/media/fn-17a" TargetMode="External"/><Relationship Id="rId47" Type="http://schemas.openxmlformats.org/officeDocument/2006/relationships/hyperlink" Target="https://scalar.usc.edu/works/decoding-diaspora/media/fn-88c" TargetMode="External"/><Relationship Id="rId89" Type="http://schemas.openxmlformats.org/officeDocument/2006/relationships/hyperlink" Target="https://scalar.usc.edu/works/decoding-diaspora/media/fn-80c" TargetMode="External"/><Relationship Id="rId112" Type="http://schemas.openxmlformats.org/officeDocument/2006/relationships/hyperlink" Target="https://scalar.usc.edu/works/decoding-diaspora/media/fn-77a" TargetMode="External"/><Relationship Id="rId154" Type="http://schemas.openxmlformats.org/officeDocument/2006/relationships/hyperlink" Target="https://scalar.usc.edu/works/decoding-diaspora/media/fn-71d" TargetMode="External"/><Relationship Id="rId361" Type="http://schemas.openxmlformats.org/officeDocument/2006/relationships/hyperlink" Target="https://scalar.usc.edu/works/decoding-diaspora/media/fn-38c" TargetMode="External"/><Relationship Id="rId557" Type="http://schemas.openxmlformats.org/officeDocument/2006/relationships/hyperlink" Target="https://scalar.usc.edu/works/decoding-diaspora/media/fn-10b" TargetMode="External"/><Relationship Id="rId599" Type="http://schemas.openxmlformats.org/officeDocument/2006/relationships/hyperlink" Target="https://scalar.usc.edu/works/decoding-diaspora/media/fn-4c" TargetMode="External"/><Relationship Id="rId196" Type="http://schemas.openxmlformats.org/officeDocument/2006/relationships/hyperlink" Target="https://scalar.usc.edu/works/decoding-diaspora/media/fn-66b" TargetMode="External"/><Relationship Id="rId417" Type="http://schemas.openxmlformats.org/officeDocument/2006/relationships/hyperlink" Target="https://scalar.usc.edu/works/decoding-diaspora/media/fn-31d" TargetMode="External"/><Relationship Id="rId459" Type="http://schemas.openxmlformats.org/officeDocument/2006/relationships/hyperlink" Target="https://scalar.usc.edu/works/decoding-diaspora/media/fn-25b" TargetMode="External"/><Relationship Id="rId624" Type="http://schemas.openxmlformats.org/officeDocument/2006/relationships/hyperlink" Target="https://scalar.usc.edu/works/decoding-diaspora/media/fn-2b" TargetMode="External"/><Relationship Id="rId16" Type="http://schemas.openxmlformats.org/officeDocument/2006/relationships/hyperlink" Target="https://scalar.usc.edu/works/decoding-diaspora/media/fn-95c" TargetMode="External"/><Relationship Id="rId221" Type="http://schemas.openxmlformats.org/officeDocument/2006/relationships/hyperlink" Target="https://scalar.usc.edu/works/decoding-diaspora/media/fn-62a" TargetMode="External"/><Relationship Id="rId263" Type="http://schemas.openxmlformats.org/officeDocument/2006/relationships/hyperlink" Target="https://scalar.usc.edu/works/decoding-diaspora/media/fn-55a" TargetMode="External"/><Relationship Id="rId319" Type="http://schemas.openxmlformats.org/officeDocument/2006/relationships/hyperlink" Target="https://scalar.usc.edu/works/decoding-diaspora/media/fn-45a" TargetMode="External"/><Relationship Id="rId470" Type="http://schemas.openxmlformats.org/officeDocument/2006/relationships/hyperlink" Target="https://scalar.usc.edu/works/decoding-diaspora/media/fn-24a" TargetMode="External"/><Relationship Id="rId526" Type="http://schemas.openxmlformats.org/officeDocument/2006/relationships/hyperlink" Target="https://scalar.usc.edu/works/decoding-diaspora/media/fn-14c" TargetMode="External"/><Relationship Id="rId58" Type="http://schemas.openxmlformats.org/officeDocument/2006/relationships/hyperlink" Target="https://scalar.usc.edu/works/decoding-diaspora/media/fn-84c" TargetMode="External"/><Relationship Id="rId123" Type="http://schemas.openxmlformats.org/officeDocument/2006/relationships/hyperlink" Target="https://scalar.usc.edu/works/decoding-diaspora/media/fn-75d" TargetMode="External"/><Relationship Id="rId330" Type="http://schemas.openxmlformats.org/officeDocument/2006/relationships/hyperlink" Target="https://scalar.usc.edu/works/decoding-diaspora/media/fn-42c" TargetMode="External"/><Relationship Id="rId568" Type="http://schemas.openxmlformats.org/officeDocument/2006/relationships/hyperlink" Target="https://scalar.usc.edu/works/decoding-diaspora/media/fn-8d" TargetMode="External"/><Relationship Id="rId165" Type="http://schemas.openxmlformats.org/officeDocument/2006/relationships/hyperlink" Target="https://scalar.usc.edu/works/decoding-diaspora/media/fn-70c" TargetMode="External"/><Relationship Id="rId372" Type="http://schemas.openxmlformats.org/officeDocument/2006/relationships/hyperlink" Target="https://scalar.usc.edu/works/decoding-diaspora/media/fn-35c" TargetMode="External"/><Relationship Id="rId428" Type="http://schemas.openxmlformats.org/officeDocument/2006/relationships/hyperlink" Target="https://scalar.usc.edu/works/decoding-diaspora/media/fn-29c" TargetMode="External"/><Relationship Id="rId232" Type="http://schemas.openxmlformats.org/officeDocument/2006/relationships/hyperlink" Target="https://scalar.usc.edu/works/decoding-diaspora/media/fn-60a" TargetMode="External"/><Relationship Id="rId274" Type="http://schemas.openxmlformats.org/officeDocument/2006/relationships/hyperlink" Target="https://scalar.usc.edu/works/decoding-diaspora/media/fn-52c" TargetMode="External"/><Relationship Id="rId481" Type="http://schemas.openxmlformats.org/officeDocument/2006/relationships/hyperlink" Target="https://scalar.usc.edu/works/decoding-diaspora/media/fn-22c" TargetMode="External"/><Relationship Id="rId27" Type="http://schemas.openxmlformats.org/officeDocument/2006/relationships/hyperlink" Target="https://scalar.usc.edu/works/decoding-diaspora/media/fn-92d" TargetMode="External"/><Relationship Id="rId69" Type="http://schemas.openxmlformats.org/officeDocument/2006/relationships/hyperlink" Target="https://scalar.usc.edu/works/decoding-diaspora/media/fn-83c" TargetMode="External"/><Relationship Id="rId134" Type="http://schemas.openxmlformats.org/officeDocument/2006/relationships/hyperlink" Target="https://scalar.usc.edu/works/decoding-diaspora/media/fn-74c" TargetMode="External"/><Relationship Id="rId537" Type="http://schemas.openxmlformats.org/officeDocument/2006/relationships/hyperlink" Target="https://scalar.usc.edu/works/decoding-diaspora/media/fn-12a" TargetMode="External"/><Relationship Id="rId579" Type="http://schemas.openxmlformats.org/officeDocument/2006/relationships/hyperlink" Target="https://scalar.usc.edu/works/decoding-diaspora/media/fn-7a" TargetMode="External"/><Relationship Id="rId80" Type="http://schemas.openxmlformats.org/officeDocument/2006/relationships/hyperlink" Target="https://scalar.usc.edu/works/decoding-diaspora/media/fn-81c" TargetMode="External"/><Relationship Id="rId176" Type="http://schemas.openxmlformats.org/officeDocument/2006/relationships/hyperlink" Target="https://scalar.usc.edu/works/decoding-diaspora/media/fn-69c" TargetMode="External"/><Relationship Id="rId341" Type="http://schemas.openxmlformats.org/officeDocument/2006/relationships/hyperlink" Target="https://scalar.usc.edu/works/decoding-diaspora/media/fn-41a" TargetMode="External"/><Relationship Id="rId383" Type="http://schemas.openxmlformats.org/officeDocument/2006/relationships/hyperlink" Target="https://scalar.usc.edu/works/decoding-diaspora/media/fn-34c" TargetMode="External"/><Relationship Id="rId439" Type="http://schemas.openxmlformats.org/officeDocument/2006/relationships/hyperlink" Target="https://scalar.usc.edu/works/decoding-diaspora/media/fn-28b" TargetMode="External"/><Relationship Id="rId590" Type="http://schemas.openxmlformats.org/officeDocument/2006/relationships/hyperlink" Target="https://scalar.usc.edu/works/decoding-diaspora/media/fn-6c.jpeg" TargetMode="External"/><Relationship Id="rId604" Type="http://schemas.openxmlformats.org/officeDocument/2006/relationships/hyperlink" Target="https://scalar.usc.edu/works/decoding-diaspora/media/fn-4a" TargetMode="External"/><Relationship Id="rId201" Type="http://schemas.openxmlformats.org/officeDocument/2006/relationships/hyperlink" Target="https://scalar.usc.edu/works/decoding-diaspora/media/fn-65d" TargetMode="External"/><Relationship Id="rId243" Type="http://schemas.openxmlformats.org/officeDocument/2006/relationships/hyperlink" Target="https://scalar.usc.edu/works/decoding-diaspora/media/fn-57a" TargetMode="External"/><Relationship Id="rId285" Type="http://schemas.openxmlformats.org/officeDocument/2006/relationships/hyperlink" Target="https://scalar.usc.edu/works/decoding-diaspora/media/fn-49d" TargetMode="External"/><Relationship Id="rId450" Type="http://schemas.openxmlformats.org/officeDocument/2006/relationships/hyperlink" Target="https://scalar.usc.edu/works/decoding-diaspora/media/fn-27a" TargetMode="External"/><Relationship Id="rId506" Type="http://schemas.openxmlformats.org/officeDocument/2006/relationships/hyperlink" Target="https://scalar.usc.edu/works/decoding-diaspora/media/fn-18c" TargetMode="External"/><Relationship Id="rId38" Type="http://schemas.openxmlformats.org/officeDocument/2006/relationships/hyperlink" Target="https://scalar.usc.edu/works/decoding-diaspora/media/fn-90b" TargetMode="External"/><Relationship Id="rId103" Type="http://schemas.openxmlformats.org/officeDocument/2006/relationships/hyperlink" Target="https://scalar.usc.edu/works/decoding-diaspora/media/fn-78d" TargetMode="External"/><Relationship Id="rId310" Type="http://schemas.openxmlformats.org/officeDocument/2006/relationships/hyperlink" Target="https://scalar.usc.edu/works/decoding-diaspora/media/fn-46c" TargetMode="External"/><Relationship Id="rId492" Type="http://schemas.openxmlformats.org/officeDocument/2006/relationships/hyperlink" Target="https://scalar.usc.edu/works/decoding-diaspora/media/fn-20c" TargetMode="External"/><Relationship Id="rId548" Type="http://schemas.openxmlformats.org/officeDocument/2006/relationships/hyperlink" Target="https://scalar.usc.edu/works/decoding-diaspora/media/fn-11c" TargetMode="External"/><Relationship Id="rId91" Type="http://schemas.openxmlformats.org/officeDocument/2006/relationships/hyperlink" Target="https://scalar.usc.edu/works/decoding-diaspora/media/fn-80c" TargetMode="External"/><Relationship Id="rId145" Type="http://schemas.openxmlformats.org/officeDocument/2006/relationships/hyperlink" Target="https://scalar.usc.edu/works/decoding-diaspora/media/fn-73c" TargetMode="External"/><Relationship Id="rId187" Type="http://schemas.openxmlformats.org/officeDocument/2006/relationships/hyperlink" Target="https://scalar.usc.edu/works/decoding-diaspora/media/fn-67d" TargetMode="External"/><Relationship Id="rId352" Type="http://schemas.openxmlformats.org/officeDocument/2006/relationships/hyperlink" Target="https://scalar.usc.edu/works/decoding-diaspora/media/fn-40c" TargetMode="External"/><Relationship Id="rId394" Type="http://schemas.openxmlformats.org/officeDocument/2006/relationships/hyperlink" Target="https://scalar.usc.edu/works/decoding-diaspora/media/fn-33c" TargetMode="External"/><Relationship Id="rId408" Type="http://schemas.openxmlformats.org/officeDocument/2006/relationships/hyperlink" Target="https://scalar.usc.edu/works/decoding-diaspora/media/fn-32d" TargetMode="External"/><Relationship Id="rId615" Type="http://schemas.openxmlformats.org/officeDocument/2006/relationships/hyperlink" Target="https://scalar.usc.edu/works/decoding-diaspora/media/fn-3b" TargetMode="External"/><Relationship Id="rId212" Type="http://schemas.openxmlformats.org/officeDocument/2006/relationships/hyperlink" Target="https://scalar.usc.edu/works/decoding-diaspora/media/fn-62d" TargetMode="External"/><Relationship Id="rId254" Type="http://schemas.openxmlformats.org/officeDocument/2006/relationships/hyperlink" Target="https://scalar.usc.edu/works/decoding-diaspora/media/fn-56a" TargetMode="External"/><Relationship Id="rId49" Type="http://schemas.openxmlformats.org/officeDocument/2006/relationships/hyperlink" Target="https://scalar.usc.edu/works/decoding-diaspora/media/fn-88c" TargetMode="External"/><Relationship Id="rId114" Type="http://schemas.openxmlformats.org/officeDocument/2006/relationships/hyperlink" Target="https://scalar.usc.edu/works/decoding-diaspora/media/fn-77a" TargetMode="External"/><Relationship Id="rId296" Type="http://schemas.openxmlformats.org/officeDocument/2006/relationships/hyperlink" Target="https://scalar.usc.edu/works/decoding-diaspora/media/fn-48c" TargetMode="External"/><Relationship Id="rId461" Type="http://schemas.openxmlformats.org/officeDocument/2006/relationships/hyperlink" Target="https://scalar.usc.edu/works/decoding-diaspora/media/fn-25a" TargetMode="External"/><Relationship Id="rId517" Type="http://schemas.openxmlformats.org/officeDocument/2006/relationships/hyperlink" Target="https://scalar.usc.edu/works/decoding-diaspora/media/fn-16a" TargetMode="External"/><Relationship Id="rId559" Type="http://schemas.openxmlformats.org/officeDocument/2006/relationships/hyperlink" Target="https://scalar.usc.edu/works/decoding-diaspora/media/fn-10b" TargetMode="External"/><Relationship Id="rId60" Type="http://schemas.openxmlformats.org/officeDocument/2006/relationships/hyperlink" Target="https://scalar.usc.edu/works/decoding-diaspora/media/fn-84a" TargetMode="External"/><Relationship Id="rId156" Type="http://schemas.openxmlformats.org/officeDocument/2006/relationships/hyperlink" Target="https://scalar.usc.edu/works/decoding-diaspora/media/fn-71d" TargetMode="External"/><Relationship Id="rId198" Type="http://schemas.openxmlformats.org/officeDocument/2006/relationships/hyperlink" Target="https://scalar.usc.edu/works/decoding-diaspora/media/fn-66a" TargetMode="External"/><Relationship Id="rId321" Type="http://schemas.openxmlformats.org/officeDocument/2006/relationships/hyperlink" Target="https://scalar.usc.edu/works/decoding-diaspora/media/fn-44b" TargetMode="External"/><Relationship Id="rId363" Type="http://schemas.openxmlformats.org/officeDocument/2006/relationships/hyperlink" Target="https://scalar.usc.edu/works/decoding-diaspora/media/fn-38d" TargetMode="External"/><Relationship Id="rId419" Type="http://schemas.openxmlformats.org/officeDocument/2006/relationships/hyperlink" Target="https://scalar.usc.edu/works/decoding-diaspora/media/fn-31a" TargetMode="External"/><Relationship Id="rId570" Type="http://schemas.openxmlformats.org/officeDocument/2006/relationships/hyperlink" Target="https://scalar.usc.edu/works/decoding-diaspora/media/fn-8c" TargetMode="External"/><Relationship Id="rId626" Type="http://schemas.openxmlformats.org/officeDocument/2006/relationships/hyperlink" Target="https://scalar.usc.edu/works/decoding-diaspora/media/fn-2a" TargetMode="External"/><Relationship Id="rId223" Type="http://schemas.openxmlformats.org/officeDocument/2006/relationships/hyperlink" Target="https://scalar.usc.edu/works/decoding-diaspora/media/fn-62a" TargetMode="External"/><Relationship Id="rId430" Type="http://schemas.openxmlformats.org/officeDocument/2006/relationships/hyperlink" Target="https://scalar.usc.edu/works/decoding-diaspora/media/fn-29c" TargetMode="External"/><Relationship Id="rId18" Type="http://schemas.openxmlformats.org/officeDocument/2006/relationships/hyperlink" Target="https://scalar.usc.edu/works/decoding-diaspora/media/fn-95a" TargetMode="External"/><Relationship Id="rId265" Type="http://schemas.openxmlformats.org/officeDocument/2006/relationships/hyperlink" Target="https://scalar.usc.edu/works/decoding-diaspora/media/fn-54a" TargetMode="External"/><Relationship Id="rId472" Type="http://schemas.openxmlformats.org/officeDocument/2006/relationships/hyperlink" Target="https://scalar.usc.edu/works/decoding-diaspora/media/fn-23d" TargetMode="External"/><Relationship Id="rId528" Type="http://schemas.openxmlformats.org/officeDocument/2006/relationships/hyperlink" Target="https://scalar.usc.edu/works/decoding-diaspora/media/fn-14a" TargetMode="External"/><Relationship Id="rId125" Type="http://schemas.openxmlformats.org/officeDocument/2006/relationships/hyperlink" Target="https://scalar.usc.edu/works/decoding-diaspora/media/fn-75c" TargetMode="External"/><Relationship Id="rId167" Type="http://schemas.openxmlformats.org/officeDocument/2006/relationships/hyperlink" Target="https://scalar.usc.edu/works/decoding-diaspora/media/fn-70c" TargetMode="External"/><Relationship Id="rId332" Type="http://schemas.openxmlformats.org/officeDocument/2006/relationships/hyperlink" Target="https://scalar.usc.edu/works/decoding-diaspora/media/fn-42a" TargetMode="External"/><Relationship Id="rId374" Type="http://schemas.openxmlformats.org/officeDocument/2006/relationships/hyperlink" Target="https://scalar.usc.edu/works/decoding-diaspora/media/fn-35c" TargetMode="External"/><Relationship Id="rId581" Type="http://schemas.openxmlformats.org/officeDocument/2006/relationships/hyperlink" Target="https://scalar.usc.edu/works/decoding-diaspora/media/fn-7a" TargetMode="External"/><Relationship Id="rId71" Type="http://schemas.openxmlformats.org/officeDocument/2006/relationships/hyperlink" Target="https://scalar.usc.edu/works/decoding-diaspora/media/fn-82c" TargetMode="External"/><Relationship Id="rId234" Type="http://schemas.openxmlformats.org/officeDocument/2006/relationships/hyperlink" Target="https://scalar.usc.edu/works/decoding-diaspora/media/fn-58d" TargetMode="External"/><Relationship Id="rId2" Type="http://schemas.openxmlformats.org/officeDocument/2006/relationships/hyperlink" Target="https://scalar.usc.edu/works/decoding-diaspora/media/fn-99a" TargetMode="External"/><Relationship Id="rId29" Type="http://schemas.openxmlformats.org/officeDocument/2006/relationships/hyperlink" Target="https://scalar.usc.edu/works/decoding-diaspora/media/fn-92c" TargetMode="External"/><Relationship Id="rId276" Type="http://schemas.openxmlformats.org/officeDocument/2006/relationships/hyperlink" Target="https://scalar.usc.edu/works/decoding-diaspora/media/fn-51c" TargetMode="External"/><Relationship Id="rId441" Type="http://schemas.openxmlformats.org/officeDocument/2006/relationships/hyperlink" Target="https://scalar.usc.edu/works/decoding-diaspora/media/fn-28a" TargetMode="External"/><Relationship Id="rId483" Type="http://schemas.openxmlformats.org/officeDocument/2006/relationships/hyperlink" Target="https://scalar.usc.edu/works/decoding-diaspora/media/fn-22a" TargetMode="External"/><Relationship Id="rId539" Type="http://schemas.openxmlformats.org/officeDocument/2006/relationships/hyperlink" Target="https://scalar.usc.edu/works/decoding-diaspora/media/fn-12a" TargetMode="External"/><Relationship Id="rId40" Type="http://schemas.openxmlformats.org/officeDocument/2006/relationships/hyperlink" Target="https://scalar.usc.edu/works/decoding-diaspora/media/fn-90c" TargetMode="External"/><Relationship Id="rId136" Type="http://schemas.openxmlformats.org/officeDocument/2006/relationships/hyperlink" Target="https://scalar.usc.edu/works/decoding-diaspora/media/fn-74d" TargetMode="External"/><Relationship Id="rId178" Type="http://schemas.openxmlformats.org/officeDocument/2006/relationships/hyperlink" Target="https://scalar.usc.edu/works/decoding-diaspora/media/fn-69a" TargetMode="External"/><Relationship Id="rId301" Type="http://schemas.openxmlformats.org/officeDocument/2006/relationships/hyperlink" Target="https://scalar.usc.edu/works/decoding-diaspora/media/fn-47c" TargetMode="External"/><Relationship Id="rId343" Type="http://schemas.openxmlformats.org/officeDocument/2006/relationships/hyperlink" Target="https://scalar.usc.edu/works/decoding-diaspora/media/fn-40d" TargetMode="External"/><Relationship Id="rId550" Type="http://schemas.openxmlformats.org/officeDocument/2006/relationships/hyperlink" Target="https://scalar.usc.edu/works/decoding-diaspora/media/fn-11d" TargetMode="External"/><Relationship Id="rId82" Type="http://schemas.openxmlformats.org/officeDocument/2006/relationships/hyperlink" Target="https://scalar.usc.edu/works/decoding-diaspora/media/fn-81a" TargetMode="External"/><Relationship Id="rId203" Type="http://schemas.openxmlformats.org/officeDocument/2006/relationships/hyperlink" Target="https://scalar.usc.edu/works/decoding-diaspora/media/fn-65c" TargetMode="External"/><Relationship Id="rId385" Type="http://schemas.openxmlformats.org/officeDocument/2006/relationships/hyperlink" Target="https://scalar.usc.edu/works/decoding-diaspora/media/fn-34a" TargetMode="External"/><Relationship Id="rId592" Type="http://schemas.openxmlformats.org/officeDocument/2006/relationships/hyperlink" Target="https://scalar.usc.edu/works/decoding-diaspora/media/fn-6c.jpeg" TargetMode="External"/><Relationship Id="rId606" Type="http://schemas.openxmlformats.org/officeDocument/2006/relationships/hyperlink" Target="https://scalar.usc.edu/works/decoding-diaspora/media/fn-4a" TargetMode="External"/><Relationship Id="rId245" Type="http://schemas.openxmlformats.org/officeDocument/2006/relationships/hyperlink" Target="https://scalar.usc.edu/works/decoding-diaspora/media/fn-56a" TargetMode="External"/><Relationship Id="rId287" Type="http://schemas.openxmlformats.org/officeDocument/2006/relationships/hyperlink" Target="https://scalar.usc.edu/works/decoding-diaspora/media/fn-49a" TargetMode="External"/><Relationship Id="rId410" Type="http://schemas.openxmlformats.org/officeDocument/2006/relationships/hyperlink" Target="https://scalar.usc.edu/works/decoding-diaspora/media/fn-32d" TargetMode="External"/><Relationship Id="rId452" Type="http://schemas.openxmlformats.org/officeDocument/2006/relationships/hyperlink" Target="https://scalar.usc.edu/works/decoding-diaspora/media/fn-26c" TargetMode="External"/><Relationship Id="rId494" Type="http://schemas.openxmlformats.org/officeDocument/2006/relationships/hyperlink" Target="https://scalar.usc.edu/works/decoding-diaspora/media/fn-20a" TargetMode="External"/><Relationship Id="rId508" Type="http://schemas.openxmlformats.org/officeDocument/2006/relationships/hyperlink" Target="https://scalar.usc.edu/works/decoding-diaspora/media/fn-18c" TargetMode="External"/><Relationship Id="rId105" Type="http://schemas.openxmlformats.org/officeDocument/2006/relationships/hyperlink" Target="https://scalar.usc.edu/works/decoding-diaspora/media/fn-78d" TargetMode="External"/><Relationship Id="rId147" Type="http://schemas.openxmlformats.org/officeDocument/2006/relationships/hyperlink" Target="https://scalar.usc.edu/works/decoding-diaspora/media/fn-73d" TargetMode="External"/><Relationship Id="rId312" Type="http://schemas.openxmlformats.org/officeDocument/2006/relationships/hyperlink" Target="https://scalar.usc.edu/works/decoding-diaspora/media/fn-46a" TargetMode="External"/><Relationship Id="rId354" Type="http://schemas.openxmlformats.org/officeDocument/2006/relationships/hyperlink" Target="https://scalar.usc.edu/works/decoding-diaspora/media/fn-40a" TargetMode="External"/><Relationship Id="rId51" Type="http://schemas.openxmlformats.org/officeDocument/2006/relationships/hyperlink" Target="https://scalar.usc.edu/works/decoding-diaspora/media/fn-87c" TargetMode="External"/><Relationship Id="rId93" Type="http://schemas.openxmlformats.org/officeDocument/2006/relationships/hyperlink" Target="https://scalar.usc.edu/works/decoding-diaspora/media/fn-79d" TargetMode="External"/><Relationship Id="rId189" Type="http://schemas.openxmlformats.org/officeDocument/2006/relationships/hyperlink" Target="https://scalar.usc.edu/works/decoding-diaspora/media/fn-67d" TargetMode="External"/><Relationship Id="rId396" Type="http://schemas.openxmlformats.org/officeDocument/2006/relationships/hyperlink" Target="https://scalar.usc.edu/works/decoding-diaspora/media/fn-33d" TargetMode="External"/><Relationship Id="rId561" Type="http://schemas.openxmlformats.org/officeDocument/2006/relationships/hyperlink" Target="https://scalar.usc.edu/works/decoding-diaspora/media/fn-9c" TargetMode="External"/><Relationship Id="rId617" Type="http://schemas.openxmlformats.org/officeDocument/2006/relationships/hyperlink" Target="https://scalar.usc.edu/works/decoding-diaspora/media/fn-3a" TargetMode="External"/><Relationship Id="rId214" Type="http://schemas.openxmlformats.org/officeDocument/2006/relationships/hyperlink" Target="https://scalar.usc.edu/works/decoding-diaspora/media/fn-62a" TargetMode="External"/><Relationship Id="rId256" Type="http://schemas.openxmlformats.org/officeDocument/2006/relationships/hyperlink" Target="https://scalar.usc.edu/works/decoding-diaspora/media/fn-55d" TargetMode="External"/><Relationship Id="rId298" Type="http://schemas.openxmlformats.org/officeDocument/2006/relationships/hyperlink" Target="https://scalar.usc.edu/works/decoding-diaspora/media/fn-48a" TargetMode="External"/><Relationship Id="rId421" Type="http://schemas.openxmlformats.org/officeDocument/2006/relationships/hyperlink" Target="https://scalar.usc.edu/works/decoding-diaspora/media/fn-31a" TargetMode="External"/><Relationship Id="rId463" Type="http://schemas.openxmlformats.org/officeDocument/2006/relationships/hyperlink" Target="https://scalar.usc.edu/works/decoding-diaspora/media/fn-24c" TargetMode="External"/><Relationship Id="rId519" Type="http://schemas.openxmlformats.org/officeDocument/2006/relationships/hyperlink" Target="https://scalar.usc.edu/works/decoding-diaspora/media/fn-15c" TargetMode="External"/><Relationship Id="rId116" Type="http://schemas.openxmlformats.org/officeDocument/2006/relationships/hyperlink" Target="https://scalar.usc.edu/works/decoding-diaspora/media/fn-76b" TargetMode="External"/><Relationship Id="rId158" Type="http://schemas.openxmlformats.org/officeDocument/2006/relationships/hyperlink" Target="https://scalar.usc.edu/works/decoding-diaspora/media/fn-71a" TargetMode="External"/><Relationship Id="rId323" Type="http://schemas.openxmlformats.org/officeDocument/2006/relationships/hyperlink" Target="https://scalar.usc.edu/works/decoding-diaspora/media/fn-43d" TargetMode="External"/><Relationship Id="rId530" Type="http://schemas.openxmlformats.org/officeDocument/2006/relationships/hyperlink" Target="https://scalar.usc.edu/works/decoding-diaspora/media/fn-14a" TargetMode="External"/><Relationship Id="rId20" Type="http://schemas.openxmlformats.org/officeDocument/2006/relationships/hyperlink" Target="https://scalar.usc.edu/works/decoding-diaspora/media/fn-94c" TargetMode="External"/><Relationship Id="rId62" Type="http://schemas.openxmlformats.org/officeDocument/2006/relationships/hyperlink" Target="https://scalar.usc.edu/works/decoding-diaspora/media/fn-84a" TargetMode="External"/><Relationship Id="rId365" Type="http://schemas.openxmlformats.org/officeDocument/2006/relationships/hyperlink" Target="https://scalar.usc.edu/works/decoding-diaspora/media/fn-37d" TargetMode="External"/><Relationship Id="rId572" Type="http://schemas.openxmlformats.org/officeDocument/2006/relationships/hyperlink" Target="https://scalar.usc.edu/works/decoding-diaspora/media/fn-8c" TargetMode="External"/><Relationship Id="rId628" Type="http://schemas.openxmlformats.org/officeDocument/2006/relationships/hyperlink" Target="https://scalar.usc.edu/works/decoding-diaspora/media/fn-2a" TargetMode="External"/><Relationship Id="rId225" Type="http://schemas.openxmlformats.org/officeDocument/2006/relationships/hyperlink" Target="https://scalar.usc.edu/works/decoding-diaspora/media/fn-61a" TargetMode="External"/><Relationship Id="rId267" Type="http://schemas.openxmlformats.org/officeDocument/2006/relationships/hyperlink" Target="https://scalar.usc.edu/works/decoding-diaspora/media/fn-54a" TargetMode="External"/><Relationship Id="rId432" Type="http://schemas.openxmlformats.org/officeDocument/2006/relationships/hyperlink" Target="https://scalar.usc.edu/works/decoding-diaspora/media/fn-29a" TargetMode="External"/><Relationship Id="rId474" Type="http://schemas.openxmlformats.org/officeDocument/2006/relationships/hyperlink" Target="https://scalar.usc.edu/works/decoding-diaspora/media/fn-23a" TargetMode="External"/><Relationship Id="rId127" Type="http://schemas.openxmlformats.org/officeDocument/2006/relationships/hyperlink" Target="https://scalar.usc.edu/works/decoding-diaspora/media/fn-75a" TargetMode="External"/><Relationship Id="rId31" Type="http://schemas.openxmlformats.org/officeDocument/2006/relationships/hyperlink" Target="https://scalar.usc.edu/works/decoding-diaspora/media/fn-91c" TargetMode="External"/><Relationship Id="rId73" Type="http://schemas.openxmlformats.org/officeDocument/2006/relationships/hyperlink" Target="https://scalar.usc.edu/works/decoding-diaspora/media/fn-82c" TargetMode="External"/><Relationship Id="rId169" Type="http://schemas.openxmlformats.org/officeDocument/2006/relationships/hyperlink" Target="https://scalar.usc.edu/works/decoding-diaspora/media/fn-70c" TargetMode="External"/><Relationship Id="rId334" Type="http://schemas.openxmlformats.org/officeDocument/2006/relationships/hyperlink" Target="https://scalar.usc.edu/works/decoding-diaspora/media/fn-42a" TargetMode="External"/><Relationship Id="rId376" Type="http://schemas.openxmlformats.org/officeDocument/2006/relationships/hyperlink" Target="https://scalar.usc.edu/works/decoding-diaspora/media/fn-35a" TargetMode="External"/><Relationship Id="rId541" Type="http://schemas.openxmlformats.org/officeDocument/2006/relationships/hyperlink" Target="https://scalar.usc.edu/works/decoding-diaspora/media/fn-12a" TargetMode="External"/><Relationship Id="rId583" Type="http://schemas.openxmlformats.org/officeDocument/2006/relationships/hyperlink" Target="https://scalar.usc.edu/works/decoding-diaspora/media/fn-7a" TargetMode="External"/><Relationship Id="rId4" Type="http://schemas.openxmlformats.org/officeDocument/2006/relationships/hyperlink" Target="https://scalar.usc.edu/works/decoding-diaspora/media/fn-98c" TargetMode="External"/><Relationship Id="rId180" Type="http://schemas.openxmlformats.org/officeDocument/2006/relationships/hyperlink" Target="https://scalar.usc.edu/works/decoding-diaspora/media/fn-68c" TargetMode="External"/><Relationship Id="rId236" Type="http://schemas.openxmlformats.org/officeDocument/2006/relationships/hyperlink" Target="https://scalar.usc.edu/works/decoding-diaspora/media/fn-58a" TargetMode="External"/><Relationship Id="rId278" Type="http://schemas.openxmlformats.org/officeDocument/2006/relationships/hyperlink" Target="https://scalar.usc.edu/works/decoding-diaspora/media/fn-51d" TargetMode="External"/><Relationship Id="rId401" Type="http://schemas.openxmlformats.org/officeDocument/2006/relationships/hyperlink" Target="https://scalar.usc.edu/works/decoding-diaspora/media/fn-33d" TargetMode="External"/><Relationship Id="rId443" Type="http://schemas.openxmlformats.org/officeDocument/2006/relationships/hyperlink" Target="https://scalar.usc.edu/works/decoding-diaspora/media/fn-28a" TargetMode="External"/><Relationship Id="rId303" Type="http://schemas.openxmlformats.org/officeDocument/2006/relationships/hyperlink" Target="https://scalar.usc.edu/works/decoding-diaspora/media/fn-47c" TargetMode="External"/><Relationship Id="rId485" Type="http://schemas.openxmlformats.org/officeDocument/2006/relationships/hyperlink" Target="https://scalar.usc.edu/works/decoding-diaspora/media/fn-22a" TargetMode="External"/><Relationship Id="rId42" Type="http://schemas.openxmlformats.org/officeDocument/2006/relationships/hyperlink" Target="https://scalar.usc.edu/works/decoding-diaspora/media/fn-89c" TargetMode="External"/><Relationship Id="rId84" Type="http://schemas.openxmlformats.org/officeDocument/2006/relationships/hyperlink" Target="https://scalar.usc.edu/works/decoding-diaspora/media/fn-80d" TargetMode="External"/><Relationship Id="rId138" Type="http://schemas.openxmlformats.org/officeDocument/2006/relationships/hyperlink" Target="https://scalar.usc.edu/works/decoding-diaspora/media/fn-74a" TargetMode="External"/><Relationship Id="rId345" Type="http://schemas.openxmlformats.org/officeDocument/2006/relationships/hyperlink" Target="https://scalar.usc.edu/works/decoding-diaspora/media/fn-40c" TargetMode="External"/><Relationship Id="rId387" Type="http://schemas.openxmlformats.org/officeDocument/2006/relationships/hyperlink" Target="https://scalar.usc.edu/works/decoding-diaspora/media/fn-33c" TargetMode="External"/><Relationship Id="rId510" Type="http://schemas.openxmlformats.org/officeDocument/2006/relationships/hyperlink" Target="https://scalar.usc.edu/works/decoding-diaspora/media/fn-18a" TargetMode="External"/><Relationship Id="rId552" Type="http://schemas.openxmlformats.org/officeDocument/2006/relationships/hyperlink" Target="https://scalar.usc.edu/works/decoding-diaspora/media/fn-11d" TargetMode="External"/><Relationship Id="rId594" Type="http://schemas.openxmlformats.org/officeDocument/2006/relationships/hyperlink" Target="https://scalar.usc.edu/works/decoding-diaspora/media/fn-6a" TargetMode="External"/><Relationship Id="rId608" Type="http://schemas.openxmlformats.org/officeDocument/2006/relationships/hyperlink" Target="https://scalar.usc.edu/works/decoding-diaspora/media/fn-4a" TargetMode="External"/><Relationship Id="rId191" Type="http://schemas.openxmlformats.org/officeDocument/2006/relationships/hyperlink" Target="https://scalar.usc.edu/works/decoding-diaspora/media/fn-67a" TargetMode="External"/><Relationship Id="rId205" Type="http://schemas.openxmlformats.org/officeDocument/2006/relationships/hyperlink" Target="https://scalar.usc.edu/works/decoding-diaspora/media/fn-65a" TargetMode="External"/><Relationship Id="rId247" Type="http://schemas.openxmlformats.org/officeDocument/2006/relationships/hyperlink" Target="https://scalar.usc.edu/works/decoding-diaspora/media/fn-56a" TargetMode="External"/><Relationship Id="rId412" Type="http://schemas.openxmlformats.org/officeDocument/2006/relationships/hyperlink" Target="https://scalar.usc.edu/works/decoding-diaspora/media/fn-32c" TargetMode="External"/><Relationship Id="rId107" Type="http://schemas.openxmlformats.org/officeDocument/2006/relationships/hyperlink" Target="https://scalar.usc.edu/works/decoding-diaspora/media/fn-78a" TargetMode="External"/><Relationship Id="rId289" Type="http://schemas.openxmlformats.org/officeDocument/2006/relationships/hyperlink" Target="https://scalar.usc.edu/works/decoding-diaspora/media/fn-48d" TargetMode="External"/><Relationship Id="rId454" Type="http://schemas.openxmlformats.org/officeDocument/2006/relationships/hyperlink" Target="https://scalar.usc.edu/works/decoding-diaspora/media/fn-26d" TargetMode="External"/><Relationship Id="rId496" Type="http://schemas.openxmlformats.org/officeDocument/2006/relationships/hyperlink" Target="https://scalar.usc.edu/works/decoding-diaspora/media/fn-20a" TargetMode="External"/><Relationship Id="rId11" Type="http://schemas.openxmlformats.org/officeDocument/2006/relationships/hyperlink" Target="https://scalar.usc.edu/works/decoding-diaspora/media/fn-97b" TargetMode="External"/><Relationship Id="rId53" Type="http://schemas.openxmlformats.org/officeDocument/2006/relationships/hyperlink" Target="https://scalar.usc.edu/works/decoding-diaspora/media/fn-86c" TargetMode="External"/><Relationship Id="rId149" Type="http://schemas.openxmlformats.org/officeDocument/2006/relationships/hyperlink" Target="https://scalar.usc.edu/works/decoding-diaspora/media/fn-72d" TargetMode="External"/><Relationship Id="rId314" Type="http://schemas.openxmlformats.org/officeDocument/2006/relationships/hyperlink" Target="https://scalar.usc.edu/works/decoding-diaspora/media/fn-46a" TargetMode="External"/><Relationship Id="rId356" Type="http://schemas.openxmlformats.org/officeDocument/2006/relationships/hyperlink" Target="https://scalar.usc.edu/works/decoding-diaspora/media/fn-40a" TargetMode="External"/><Relationship Id="rId398" Type="http://schemas.openxmlformats.org/officeDocument/2006/relationships/hyperlink" Target="https://scalar.usc.edu/works/decoding-diaspora/media/fn-33d" TargetMode="External"/><Relationship Id="rId521" Type="http://schemas.openxmlformats.org/officeDocument/2006/relationships/hyperlink" Target="https://scalar.usc.edu/works/decoding-diaspora/media/fn-15a" TargetMode="External"/><Relationship Id="rId563" Type="http://schemas.openxmlformats.org/officeDocument/2006/relationships/hyperlink" Target="https://scalar.usc.edu/works/decoding-diaspora/media/fn-9d" TargetMode="External"/><Relationship Id="rId619" Type="http://schemas.openxmlformats.org/officeDocument/2006/relationships/hyperlink" Target="https://scalar.usc.edu/works/decoding-diaspora/media/fn-3a" TargetMode="External"/><Relationship Id="rId95" Type="http://schemas.openxmlformats.org/officeDocument/2006/relationships/hyperlink" Target="https://scalar.usc.edu/works/decoding-diaspora/media/fn-79c" TargetMode="External"/><Relationship Id="rId160" Type="http://schemas.openxmlformats.org/officeDocument/2006/relationships/hyperlink" Target="https://scalar.usc.edu/works/decoding-diaspora/media/fn-71a" TargetMode="External"/><Relationship Id="rId216" Type="http://schemas.openxmlformats.org/officeDocument/2006/relationships/hyperlink" Target="https://scalar.usc.edu/works/decoding-diaspora/media/fn-62a" TargetMode="External"/><Relationship Id="rId423" Type="http://schemas.openxmlformats.org/officeDocument/2006/relationships/hyperlink" Target="https://scalar.usc.edu/works/decoding-diaspora/media/fn-30d" TargetMode="External"/><Relationship Id="rId258" Type="http://schemas.openxmlformats.org/officeDocument/2006/relationships/hyperlink" Target="https://scalar.usc.edu/works/decoding-diaspora/media/fn-55c" TargetMode="External"/><Relationship Id="rId465" Type="http://schemas.openxmlformats.org/officeDocument/2006/relationships/hyperlink" Target="https://scalar.usc.edu/works/decoding-diaspora/media/fn-24c" TargetMode="External"/><Relationship Id="rId630" Type="http://schemas.openxmlformats.org/officeDocument/2006/relationships/hyperlink" Target="https://scalar.usc.edu/works/decoding-diaspora/media/fn-1b" TargetMode="External"/><Relationship Id="rId22" Type="http://schemas.openxmlformats.org/officeDocument/2006/relationships/hyperlink" Target="https://scalar.usc.edu/works/decoding-diaspora/media/fn-93d" TargetMode="External"/><Relationship Id="rId64" Type="http://schemas.openxmlformats.org/officeDocument/2006/relationships/hyperlink" Target="https://scalar.usc.edu/works/decoding-diaspora/media/fn-83d" TargetMode="External"/><Relationship Id="rId118" Type="http://schemas.openxmlformats.org/officeDocument/2006/relationships/hyperlink" Target="https://scalar.usc.edu/works/decoding-diaspora/media/fn-76b" TargetMode="External"/><Relationship Id="rId325" Type="http://schemas.openxmlformats.org/officeDocument/2006/relationships/hyperlink" Target="https://scalar.usc.edu/works/decoding-diaspora/media/fn-43d" TargetMode="External"/><Relationship Id="rId367" Type="http://schemas.openxmlformats.org/officeDocument/2006/relationships/hyperlink" Target="https://scalar.usc.edu/works/decoding-diaspora/media/fn-37a" TargetMode="External"/><Relationship Id="rId532" Type="http://schemas.openxmlformats.org/officeDocument/2006/relationships/hyperlink" Target="https://scalar.usc.edu/works/decoding-diaspora/media/fn-13c" TargetMode="External"/><Relationship Id="rId574" Type="http://schemas.openxmlformats.org/officeDocument/2006/relationships/hyperlink" Target="https://scalar.usc.edu/works/decoding-diaspora/media/fn-8a" TargetMode="External"/><Relationship Id="rId171" Type="http://schemas.openxmlformats.org/officeDocument/2006/relationships/hyperlink" Target="https://scalar.usc.edu/works/decoding-diaspora/media/fn-70a" TargetMode="External"/><Relationship Id="rId227" Type="http://schemas.openxmlformats.org/officeDocument/2006/relationships/hyperlink" Target="https://scalar.usc.edu/works/decoding-diaspora/media/fn-61a" TargetMode="External"/><Relationship Id="rId269" Type="http://schemas.openxmlformats.org/officeDocument/2006/relationships/hyperlink" Target="https://scalar.usc.edu/works/decoding-diaspora/media/fn-53d" TargetMode="External"/><Relationship Id="rId434" Type="http://schemas.openxmlformats.org/officeDocument/2006/relationships/hyperlink" Target="https://scalar.usc.edu/works/decoding-diaspora/media/fn-29a" TargetMode="External"/><Relationship Id="rId476" Type="http://schemas.openxmlformats.org/officeDocument/2006/relationships/hyperlink" Target="https://scalar.usc.edu/works/decoding-diaspora/media/fn-23a" TargetMode="External"/><Relationship Id="rId33" Type="http://schemas.openxmlformats.org/officeDocument/2006/relationships/hyperlink" Target="https://scalar.usc.edu/works/decoding-diaspora/media/fn-91d" TargetMode="External"/><Relationship Id="rId129" Type="http://schemas.openxmlformats.org/officeDocument/2006/relationships/hyperlink" Target="https://scalar.usc.edu/works/decoding-diaspora/media/fn-75a" TargetMode="External"/><Relationship Id="rId280" Type="http://schemas.openxmlformats.org/officeDocument/2006/relationships/hyperlink" Target="https://scalar.usc.edu/works/decoding-diaspora/media/fn-50c" TargetMode="External"/><Relationship Id="rId336" Type="http://schemas.openxmlformats.org/officeDocument/2006/relationships/hyperlink" Target="https://scalar.usc.edu/works/decoding-diaspora/media/fn-42a" TargetMode="External"/><Relationship Id="rId501" Type="http://schemas.openxmlformats.org/officeDocument/2006/relationships/hyperlink" Target="https://scalar.usc.edu/works/decoding-diaspora/media/fn-19d" TargetMode="External"/><Relationship Id="rId543" Type="http://schemas.openxmlformats.org/officeDocument/2006/relationships/hyperlink" Target="https://scalar.usc.edu/works/decoding-diaspora/media/fn-11c" TargetMode="External"/><Relationship Id="rId75" Type="http://schemas.openxmlformats.org/officeDocument/2006/relationships/hyperlink" Target="https://scalar.usc.edu/works/decoding-diaspora/media/fn-82d" TargetMode="External"/><Relationship Id="rId140" Type="http://schemas.openxmlformats.org/officeDocument/2006/relationships/hyperlink" Target="https://scalar.usc.edu/works/decoding-diaspora/media/fn-74a" TargetMode="External"/><Relationship Id="rId182" Type="http://schemas.openxmlformats.org/officeDocument/2006/relationships/hyperlink" Target="https://scalar.usc.edu/works/decoding-diaspora/media/fn-68a" TargetMode="External"/><Relationship Id="rId378" Type="http://schemas.openxmlformats.org/officeDocument/2006/relationships/hyperlink" Target="https://scalar.usc.edu/works/decoding-diaspora/media/fn-35a" TargetMode="External"/><Relationship Id="rId403" Type="http://schemas.openxmlformats.org/officeDocument/2006/relationships/hyperlink" Target="https://scalar.usc.edu/works/decoding-diaspora/media/fn-33a" TargetMode="External"/><Relationship Id="rId585" Type="http://schemas.openxmlformats.org/officeDocument/2006/relationships/hyperlink" Target="https://scalar.usc.edu/works/decoding-diaspora/media/fn-7a" TargetMode="External"/><Relationship Id="rId6" Type="http://schemas.openxmlformats.org/officeDocument/2006/relationships/hyperlink" Target="https://scalar.usc.edu/works/decoding-diaspora/media/fn-98c" TargetMode="External"/><Relationship Id="rId238" Type="http://schemas.openxmlformats.org/officeDocument/2006/relationships/hyperlink" Target="https://scalar.usc.edu/works/decoding-diaspora/media/fn-57d" TargetMode="External"/><Relationship Id="rId445" Type="http://schemas.openxmlformats.org/officeDocument/2006/relationships/hyperlink" Target="https://scalar.usc.edu/works/decoding-diaspora/media/fn-27d" TargetMode="External"/><Relationship Id="rId487" Type="http://schemas.openxmlformats.org/officeDocument/2006/relationships/hyperlink" Target="https://scalar.usc.edu/works/decoding-diaspora/media/fn-21c" TargetMode="External"/><Relationship Id="rId610" Type="http://schemas.openxmlformats.org/officeDocument/2006/relationships/hyperlink" Target="https://scalar.usc.edu/works/decoding-diaspora/media/fn-4a" TargetMode="External"/><Relationship Id="rId291" Type="http://schemas.openxmlformats.org/officeDocument/2006/relationships/hyperlink" Target="https://scalar.usc.edu/works/decoding-diaspora/media/fn-48d" TargetMode="External"/><Relationship Id="rId305" Type="http://schemas.openxmlformats.org/officeDocument/2006/relationships/hyperlink" Target="https://scalar.usc.edu/works/decoding-diaspora/media/fn-47a" TargetMode="External"/><Relationship Id="rId347" Type="http://schemas.openxmlformats.org/officeDocument/2006/relationships/hyperlink" Target="https://scalar.usc.edu/works/decoding-diaspora/media/fn-40c" TargetMode="External"/><Relationship Id="rId512" Type="http://schemas.openxmlformats.org/officeDocument/2006/relationships/hyperlink" Target="https://scalar.usc.edu/works/decoding-diaspora/media/fn-17d" TargetMode="External"/><Relationship Id="rId44" Type="http://schemas.openxmlformats.org/officeDocument/2006/relationships/hyperlink" Target="https://scalar.usc.edu/works/decoding-diaspora/media/fn-89a" TargetMode="External"/><Relationship Id="rId86" Type="http://schemas.openxmlformats.org/officeDocument/2006/relationships/hyperlink" Target="https://scalar.usc.edu/works/decoding-diaspora/media/fn-80d" TargetMode="External"/><Relationship Id="rId151" Type="http://schemas.openxmlformats.org/officeDocument/2006/relationships/hyperlink" Target="https://scalar.usc.edu/works/decoding-diaspora/media/fn-72a" TargetMode="External"/><Relationship Id="rId389" Type="http://schemas.openxmlformats.org/officeDocument/2006/relationships/hyperlink" Target="https://scalar.usc.edu/works/decoding-diaspora/media/fn-33c" TargetMode="External"/><Relationship Id="rId554" Type="http://schemas.openxmlformats.org/officeDocument/2006/relationships/hyperlink" Target="https://scalar.usc.edu/works/decoding-diaspora/media/fn-11a" TargetMode="External"/><Relationship Id="rId596" Type="http://schemas.openxmlformats.org/officeDocument/2006/relationships/hyperlink" Target="https://scalar.usc.edu/works/decoding-diaspora/media/fn-5c" TargetMode="External"/><Relationship Id="rId193" Type="http://schemas.openxmlformats.org/officeDocument/2006/relationships/hyperlink" Target="https://scalar.usc.edu/works/decoding-diaspora/media/fn-67a" TargetMode="External"/><Relationship Id="rId207" Type="http://schemas.openxmlformats.org/officeDocument/2006/relationships/hyperlink" Target="https://scalar.usc.edu/works/decoding-diaspora/media/fn-63d" TargetMode="External"/><Relationship Id="rId249" Type="http://schemas.openxmlformats.org/officeDocument/2006/relationships/hyperlink" Target="https://scalar.usc.edu/works/decoding-diaspora/media/fn-56a" TargetMode="External"/><Relationship Id="rId414" Type="http://schemas.openxmlformats.org/officeDocument/2006/relationships/hyperlink" Target="https://scalar.usc.edu/works/decoding-diaspora/media/fn-31d" TargetMode="External"/><Relationship Id="rId456" Type="http://schemas.openxmlformats.org/officeDocument/2006/relationships/hyperlink" Target="https://scalar.usc.edu/works/decoding-diaspora/media/fn-26a" TargetMode="External"/><Relationship Id="rId498" Type="http://schemas.openxmlformats.org/officeDocument/2006/relationships/hyperlink" Target="https://scalar.usc.edu/works/decoding-diaspora/media/fn-19c" TargetMode="External"/><Relationship Id="rId621" Type="http://schemas.openxmlformats.org/officeDocument/2006/relationships/hyperlink" Target="https://scalar.usc.edu/works/decoding-diaspora/media/fn-3a" TargetMode="External"/><Relationship Id="rId13" Type="http://schemas.openxmlformats.org/officeDocument/2006/relationships/hyperlink" Target="https://scalar.usc.edu/works/decoding-diaspora/media/fn-97a" TargetMode="External"/><Relationship Id="rId109" Type="http://schemas.openxmlformats.org/officeDocument/2006/relationships/hyperlink" Target="https://scalar.usc.edu/works/decoding-diaspora/media/fn-77c" TargetMode="External"/><Relationship Id="rId260" Type="http://schemas.openxmlformats.org/officeDocument/2006/relationships/hyperlink" Target="https://scalar.usc.edu/works/decoding-diaspora/media/fn-55a" TargetMode="External"/><Relationship Id="rId316" Type="http://schemas.openxmlformats.org/officeDocument/2006/relationships/hyperlink" Target="https://scalar.usc.edu/works/decoding-diaspora/media/fn-45c" TargetMode="External"/><Relationship Id="rId523" Type="http://schemas.openxmlformats.org/officeDocument/2006/relationships/hyperlink" Target="https://scalar.usc.edu/works/decoding-diaspora/media/fn-14d" TargetMode="External"/><Relationship Id="rId55" Type="http://schemas.openxmlformats.org/officeDocument/2006/relationships/hyperlink" Target="https://scalar.usc.edu/works/decoding-diaspora/media/fn-85d" TargetMode="External"/><Relationship Id="rId97" Type="http://schemas.openxmlformats.org/officeDocument/2006/relationships/hyperlink" Target="https://scalar.usc.edu/works/decoding-diaspora/media/fn-79a" TargetMode="External"/><Relationship Id="rId120" Type="http://schemas.openxmlformats.org/officeDocument/2006/relationships/hyperlink" Target="https://scalar.usc.edu/works/decoding-diaspora/media/fn-76a" TargetMode="External"/><Relationship Id="rId358" Type="http://schemas.openxmlformats.org/officeDocument/2006/relationships/hyperlink" Target="https://scalar.usc.edu/works/decoding-diaspora/media/fn-39b" TargetMode="External"/><Relationship Id="rId565" Type="http://schemas.openxmlformats.org/officeDocument/2006/relationships/hyperlink" Target="https://scalar.usc.edu/works/decoding-diaspora/media/fn-9a" TargetMode="External"/><Relationship Id="rId162" Type="http://schemas.openxmlformats.org/officeDocument/2006/relationships/hyperlink" Target="https://scalar.usc.edu/works/decoding-diaspora/media/fn-70d" TargetMode="External"/><Relationship Id="rId218" Type="http://schemas.openxmlformats.org/officeDocument/2006/relationships/hyperlink" Target="https://scalar.usc.edu/works/decoding-diaspora/media/fn-62a" TargetMode="External"/><Relationship Id="rId425" Type="http://schemas.openxmlformats.org/officeDocument/2006/relationships/hyperlink" Target="https://scalar.usc.edu/works/decoding-diaspora/media/fn-30a" TargetMode="External"/><Relationship Id="rId467" Type="http://schemas.openxmlformats.org/officeDocument/2006/relationships/hyperlink" Target="https://scalar.usc.edu/works/decoding-diaspora/media/fn-24c" TargetMode="External"/><Relationship Id="rId632" Type="http://schemas.openxmlformats.org/officeDocument/2006/relationships/hyperlink" Target="https://scalar.usc.edu/works/decoding-diaspora/media/fn-1A" TargetMode="External"/><Relationship Id="rId271" Type="http://schemas.openxmlformats.org/officeDocument/2006/relationships/hyperlink" Target="https://scalar.usc.edu/works/decoding-diaspora/media/fn-53a" TargetMode="External"/><Relationship Id="rId24" Type="http://schemas.openxmlformats.org/officeDocument/2006/relationships/hyperlink" Target="https://scalar.usc.edu/works/decoding-diaspora/media/fn-93d" TargetMode="External"/><Relationship Id="rId66" Type="http://schemas.openxmlformats.org/officeDocument/2006/relationships/hyperlink" Target="https://scalar.usc.edu/works/decoding-diaspora/media/fn-83d" TargetMode="External"/><Relationship Id="rId131" Type="http://schemas.openxmlformats.org/officeDocument/2006/relationships/hyperlink" Target="https://scalar.usc.edu/works/decoding-diaspora/media/fn-74c" TargetMode="External"/><Relationship Id="rId327" Type="http://schemas.openxmlformats.org/officeDocument/2006/relationships/hyperlink" Target="https://scalar.usc.edu/works/decoding-diaspora/media/fn-43c" TargetMode="External"/><Relationship Id="rId369" Type="http://schemas.openxmlformats.org/officeDocument/2006/relationships/hyperlink" Target="https://scalar.usc.edu/works/decoding-diaspora/media/fn-36c" TargetMode="External"/><Relationship Id="rId534" Type="http://schemas.openxmlformats.org/officeDocument/2006/relationships/hyperlink" Target="https://scalar.usc.edu/works/decoding-diaspora/media/fn-12c" TargetMode="External"/><Relationship Id="rId576" Type="http://schemas.openxmlformats.org/officeDocument/2006/relationships/hyperlink" Target="https://scalar.usc.edu/works/decoding-diaspora/media/fn-8a" TargetMode="External"/><Relationship Id="rId173" Type="http://schemas.openxmlformats.org/officeDocument/2006/relationships/hyperlink" Target="https://scalar.usc.edu/works/decoding-diaspora/media/fn-70a" TargetMode="External"/><Relationship Id="rId229" Type="http://schemas.openxmlformats.org/officeDocument/2006/relationships/hyperlink" Target="https://scalar.usc.edu/works/decoding-diaspora/media/fn-61b" TargetMode="External"/><Relationship Id="rId380" Type="http://schemas.openxmlformats.org/officeDocument/2006/relationships/hyperlink" Target="https://scalar.usc.edu/works/decoding-diaspora/media/fn-35a" TargetMode="External"/><Relationship Id="rId436" Type="http://schemas.openxmlformats.org/officeDocument/2006/relationships/hyperlink" Target="https://scalar.usc.edu/works/decoding-diaspora/media/fn-28c" TargetMode="External"/><Relationship Id="rId601" Type="http://schemas.openxmlformats.org/officeDocument/2006/relationships/hyperlink" Target="https://scalar.usc.edu/works/decoding-diaspora/media/fn-4a" TargetMode="External"/><Relationship Id="rId240" Type="http://schemas.openxmlformats.org/officeDocument/2006/relationships/hyperlink" Target="https://scalar.usc.edu/works/decoding-diaspora/media/fn-57c" TargetMode="External"/><Relationship Id="rId478" Type="http://schemas.openxmlformats.org/officeDocument/2006/relationships/hyperlink" Target="https://scalar.usc.edu/works/decoding-diaspora/media/fn-22d" TargetMode="External"/><Relationship Id="rId35" Type="http://schemas.openxmlformats.org/officeDocument/2006/relationships/hyperlink" Target="https://scalar.usc.edu/works/decoding-diaspora/media/fn-91d" TargetMode="External"/><Relationship Id="rId77" Type="http://schemas.openxmlformats.org/officeDocument/2006/relationships/hyperlink" Target="https://scalar.usc.edu/works/decoding-diaspora/media/fn-82a" TargetMode="External"/><Relationship Id="rId100" Type="http://schemas.openxmlformats.org/officeDocument/2006/relationships/hyperlink" Target="https://scalar.usc.edu/works/decoding-diaspora/media/fn-78c" TargetMode="External"/><Relationship Id="rId282" Type="http://schemas.openxmlformats.org/officeDocument/2006/relationships/hyperlink" Target="https://scalar.usc.edu/works/decoding-diaspora/media/fn-50d" TargetMode="External"/><Relationship Id="rId338" Type="http://schemas.openxmlformats.org/officeDocument/2006/relationships/hyperlink" Target="https://scalar.usc.edu/works/decoding-diaspora/media/fn-41c" TargetMode="External"/><Relationship Id="rId503" Type="http://schemas.openxmlformats.org/officeDocument/2006/relationships/hyperlink" Target="https://scalar.usc.edu/works/decoding-diaspora/media/fn-18d" TargetMode="External"/><Relationship Id="rId545" Type="http://schemas.openxmlformats.org/officeDocument/2006/relationships/hyperlink" Target="https://scalar.usc.edu/works/decoding-diaspora/media/fn-11c" TargetMode="External"/><Relationship Id="rId587" Type="http://schemas.openxmlformats.org/officeDocument/2006/relationships/hyperlink" Target="https://scalar.usc.edu/works/decoding-diaspora/media/fn-7a" TargetMode="External"/><Relationship Id="rId8" Type="http://schemas.openxmlformats.org/officeDocument/2006/relationships/hyperlink" Target="https://scalar.usc.edu/works/decoding-diaspora/media/fn-97b" TargetMode="External"/><Relationship Id="rId142" Type="http://schemas.openxmlformats.org/officeDocument/2006/relationships/hyperlink" Target="https://scalar.usc.edu/works/decoding-diaspora/media/fn-74a" TargetMode="External"/><Relationship Id="rId184" Type="http://schemas.openxmlformats.org/officeDocument/2006/relationships/hyperlink" Target="https://scalar.usc.edu/works/decoding-diaspora/media/fn-67d" TargetMode="External"/><Relationship Id="rId391" Type="http://schemas.openxmlformats.org/officeDocument/2006/relationships/hyperlink" Target="https://scalar.usc.edu/works/decoding-diaspora/media/fn-33c" TargetMode="External"/><Relationship Id="rId405" Type="http://schemas.openxmlformats.org/officeDocument/2006/relationships/hyperlink" Target="https://scalar.usc.edu/works/decoding-diaspora/media/fn-33a" TargetMode="External"/><Relationship Id="rId447" Type="http://schemas.openxmlformats.org/officeDocument/2006/relationships/hyperlink" Target="https://scalar.usc.edu/works/decoding-diaspora/media/fn-27c" TargetMode="External"/><Relationship Id="rId612" Type="http://schemas.openxmlformats.org/officeDocument/2006/relationships/hyperlink" Target="https://scalar.usc.edu/works/decoding-diaspora/media/fn-3c" TargetMode="External"/><Relationship Id="rId251" Type="http://schemas.openxmlformats.org/officeDocument/2006/relationships/hyperlink" Target="https://scalar.usc.edu/works/decoding-diaspora/media/fn-56a" TargetMode="External"/><Relationship Id="rId489" Type="http://schemas.openxmlformats.org/officeDocument/2006/relationships/hyperlink" Target="https://scalar.usc.edu/works/decoding-diaspora/media/fn-21c" TargetMode="External"/><Relationship Id="rId46" Type="http://schemas.openxmlformats.org/officeDocument/2006/relationships/hyperlink" Target="https://scalar.usc.edu/works/decoding-diaspora/media/fn-88c" TargetMode="External"/><Relationship Id="rId293" Type="http://schemas.openxmlformats.org/officeDocument/2006/relationships/hyperlink" Target="https://scalar.usc.edu/works/decoding-diaspora/media/fn-48c" TargetMode="External"/><Relationship Id="rId307" Type="http://schemas.openxmlformats.org/officeDocument/2006/relationships/hyperlink" Target="https://scalar.usc.edu/works/decoding-diaspora/media/fn-46c" TargetMode="External"/><Relationship Id="rId349" Type="http://schemas.openxmlformats.org/officeDocument/2006/relationships/hyperlink" Target="https://scalar.usc.edu/works/decoding-diaspora/media/fn-40c" TargetMode="External"/><Relationship Id="rId514" Type="http://schemas.openxmlformats.org/officeDocument/2006/relationships/hyperlink" Target="https://scalar.usc.edu/works/decoding-diaspora/media/fn-17c" TargetMode="External"/><Relationship Id="rId556" Type="http://schemas.openxmlformats.org/officeDocument/2006/relationships/hyperlink" Target="https://scalar.usc.edu/works/decoding-diaspora/media/fn-10c" TargetMode="External"/><Relationship Id="rId88" Type="http://schemas.openxmlformats.org/officeDocument/2006/relationships/hyperlink" Target="https://scalar.usc.edu/works/decoding-diaspora/media/fn-80c" TargetMode="External"/><Relationship Id="rId111" Type="http://schemas.openxmlformats.org/officeDocument/2006/relationships/hyperlink" Target="https://scalar.usc.edu/works/decoding-diaspora/media/fn-77a" TargetMode="External"/><Relationship Id="rId153" Type="http://schemas.openxmlformats.org/officeDocument/2006/relationships/hyperlink" Target="https://scalar.usc.edu/works/decoding-diaspora/media/fn-71d" TargetMode="External"/><Relationship Id="rId195" Type="http://schemas.openxmlformats.org/officeDocument/2006/relationships/hyperlink" Target="https://scalar.usc.edu/works/decoding-diaspora/media/fn-66d" TargetMode="External"/><Relationship Id="rId209" Type="http://schemas.openxmlformats.org/officeDocument/2006/relationships/hyperlink" Target="https://scalar.usc.edu/works/decoding-diaspora/media/fn-62d" TargetMode="External"/><Relationship Id="rId360" Type="http://schemas.openxmlformats.org/officeDocument/2006/relationships/hyperlink" Target="https://scalar.usc.edu/works/decoding-diaspora/media/fn-38c" TargetMode="External"/><Relationship Id="rId416" Type="http://schemas.openxmlformats.org/officeDocument/2006/relationships/hyperlink" Target="https://scalar.usc.edu/works/decoding-diaspora/media/fn-31d" TargetMode="External"/><Relationship Id="rId598" Type="http://schemas.openxmlformats.org/officeDocument/2006/relationships/hyperlink" Target="https://scalar.usc.edu/works/decoding-diaspora/media/fn-4c" TargetMode="External"/><Relationship Id="rId220" Type="http://schemas.openxmlformats.org/officeDocument/2006/relationships/hyperlink" Target="https://scalar.usc.edu/works/decoding-diaspora/media/fn-62a" TargetMode="External"/><Relationship Id="rId458" Type="http://schemas.openxmlformats.org/officeDocument/2006/relationships/hyperlink" Target="https://scalar.usc.edu/works/decoding-diaspora/media/fn-25c" TargetMode="External"/><Relationship Id="rId623" Type="http://schemas.openxmlformats.org/officeDocument/2006/relationships/hyperlink" Target="https://scalar.usc.edu/works/decoding-diaspora/media/fn-2b" TargetMode="External"/><Relationship Id="rId15" Type="http://schemas.openxmlformats.org/officeDocument/2006/relationships/hyperlink" Target="https://scalar.usc.edu/works/decoding-diaspora/media/fn-95d" TargetMode="External"/><Relationship Id="rId57" Type="http://schemas.openxmlformats.org/officeDocument/2006/relationships/hyperlink" Target="https://scalar.usc.edu/works/decoding-diaspora/media/fn-85a" TargetMode="External"/><Relationship Id="rId262" Type="http://schemas.openxmlformats.org/officeDocument/2006/relationships/hyperlink" Target="https://scalar.usc.edu/works/decoding-diaspora/media/fn-55a" TargetMode="External"/><Relationship Id="rId318" Type="http://schemas.openxmlformats.org/officeDocument/2006/relationships/hyperlink" Target="https://scalar.usc.edu/works/decoding-diaspora/media/fn-45c" TargetMode="External"/><Relationship Id="rId525" Type="http://schemas.openxmlformats.org/officeDocument/2006/relationships/hyperlink" Target="https://scalar.usc.edu/works/decoding-diaspora/media/fn-14c" TargetMode="External"/><Relationship Id="rId567" Type="http://schemas.openxmlformats.org/officeDocument/2006/relationships/hyperlink" Target="https://scalar.usc.edu/works/decoding-diaspora/media/fn-8d" TargetMode="External"/><Relationship Id="rId99" Type="http://schemas.openxmlformats.org/officeDocument/2006/relationships/hyperlink" Target="https://scalar.usc.edu/works/decoding-diaspora/media/fn-79a" TargetMode="External"/><Relationship Id="rId122" Type="http://schemas.openxmlformats.org/officeDocument/2006/relationships/hyperlink" Target="https://scalar.usc.edu/works/decoding-diaspora/media/fn-76a" TargetMode="External"/><Relationship Id="rId164" Type="http://schemas.openxmlformats.org/officeDocument/2006/relationships/hyperlink" Target="https://scalar.usc.edu/works/decoding-diaspora/media/fn-70d" TargetMode="External"/><Relationship Id="rId371" Type="http://schemas.openxmlformats.org/officeDocument/2006/relationships/hyperlink" Target="https://scalar.usc.edu/works/decoding-diaspora/media/fn-36a" TargetMode="External"/><Relationship Id="rId427" Type="http://schemas.openxmlformats.org/officeDocument/2006/relationships/hyperlink" Target="https://scalar.usc.edu/works/decoding-diaspora/media/fn-29c" TargetMode="External"/><Relationship Id="rId469" Type="http://schemas.openxmlformats.org/officeDocument/2006/relationships/hyperlink" Target="https://scalar.usc.edu/works/decoding-diaspora/media/fn-24a" TargetMode="External"/><Relationship Id="rId634" Type="http://schemas.openxmlformats.org/officeDocument/2006/relationships/hyperlink" Target="https://scalar.usc.edu/works/decoding-diaspora/media/fn-51a" TargetMode="External"/><Relationship Id="rId26" Type="http://schemas.openxmlformats.org/officeDocument/2006/relationships/hyperlink" Target="https://scalar.usc.edu/works/decoding-diaspora/media/fn-93a" TargetMode="External"/><Relationship Id="rId231" Type="http://schemas.openxmlformats.org/officeDocument/2006/relationships/hyperlink" Target="https://scalar.usc.edu/works/decoding-diaspora/media/fn-60d" TargetMode="External"/><Relationship Id="rId273" Type="http://schemas.openxmlformats.org/officeDocument/2006/relationships/hyperlink" Target="https://scalar.usc.edu/works/decoding-diaspora/media/fn-52d" TargetMode="External"/><Relationship Id="rId329" Type="http://schemas.openxmlformats.org/officeDocument/2006/relationships/hyperlink" Target="https://scalar.usc.edu/works/decoding-diaspora/media/fn-43a" TargetMode="External"/><Relationship Id="rId480" Type="http://schemas.openxmlformats.org/officeDocument/2006/relationships/hyperlink" Target="https://scalar.usc.edu/works/decoding-diaspora/media/fn-22c" TargetMode="External"/><Relationship Id="rId536" Type="http://schemas.openxmlformats.org/officeDocument/2006/relationships/hyperlink" Target="https://scalar.usc.edu/works/decoding-diaspora/media/fn-12a" TargetMode="External"/><Relationship Id="rId68" Type="http://schemas.openxmlformats.org/officeDocument/2006/relationships/hyperlink" Target="https://scalar.usc.edu/works/decoding-diaspora/media/fn-83c" TargetMode="External"/><Relationship Id="rId133" Type="http://schemas.openxmlformats.org/officeDocument/2006/relationships/hyperlink" Target="https://scalar.usc.edu/works/decoding-diaspora/media/fn-74c" TargetMode="External"/><Relationship Id="rId175" Type="http://schemas.openxmlformats.org/officeDocument/2006/relationships/hyperlink" Target="https://scalar.usc.edu/works/decoding-diaspora/media/fn-69c" TargetMode="External"/><Relationship Id="rId340" Type="http://schemas.openxmlformats.org/officeDocument/2006/relationships/hyperlink" Target="https://scalar.usc.edu/works/decoding-diaspora/media/fn-41a" TargetMode="External"/><Relationship Id="rId578" Type="http://schemas.openxmlformats.org/officeDocument/2006/relationships/hyperlink" Target="https://scalar.usc.edu/works/decoding-diaspora/media/fn-7c" TargetMode="External"/><Relationship Id="rId200" Type="http://schemas.openxmlformats.org/officeDocument/2006/relationships/hyperlink" Target="https://scalar.usc.edu/works/decoding-diaspora/media/fn-65d" TargetMode="External"/><Relationship Id="rId382" Type="http://schemas.openxmlformats.org/officeDocument/2006/relationships/hyperlink" Target="https://scalar.usc.edu/works/decoding-diaspora/media/fn-34c" TargetMode="External"/><Relationship Id="rId438" Type="http://schemas.openxmlformats.org/officeDocument/2006/relationships/hyperlink" Target="https://scalar.usc.edu/works/decoding-diaspora/media/fn-28b" TargetMode="External"/><Relationship Id="rId603" Type="http://schemas.openxmlformats.org/officeDocument/2006/relationships/hyperlink" Target="https://scalar.usc.edu/works/decoding-diaspora/media/fn-4a" TargetMode="External"/><Relationship Id="rId242" Type="http://schemas.openxmlformats.org/officeDocument/2006/relationships/hyperlink" Target="https://scalar.usc.edu/works/decoding-diaspora/media/fn-57a" TargetMode="External"/><Relationship Id="rId284" Type="http://schemas.openxmlformats.org/officeDocument/2006/relationships/hyperlink" Target="https://scalar.usc.edu/works/decoding-diaspora/media/fn-50a" TargetMode="External"/><Relationship Id="rId491" Type="http://schemas.openxmlformats.org/officeDocument/2006/relationships/hyperlink" Target="https://scalar.usc.edu/works/decoding-diaspora/media/fn-21a" TargetMode="External"/><Relationship Id="rId505" Type="http://schemas.openxmlformats.org/officeDocument/2006/relationships/hyperlink" Target="https://scalar.usc.edu/works/decoding-diaspora/media/fn-18c" TargetMode="External"/><Relationship Id="rId37" Type="http://schemas.openxmlformats.org/officeDocument/2006/relationships/hyperlink" Target="https://scalar.usc.edu/works/decoding-diaspora/media/fn-90b" TargetMode="External"/><Relationship Id="rId79" Type="http://schemas.openxmlformats.org/officeDocument/2006/relationships/hyperlink" Target="https://scalar.usc.edu/works/decoding-diaspora/media/fn-81c" TargetMode="External"/><Relationship Id="rId102" Type="http://schemas.openxmlformats.org/officeDocument/2006/relationships/hyperlink" Target="https://scalar.usc.edu/works/decoding-diaspora/media/fn-78d" TargetMode="External"/><Relationship Id="rId144" Type="http://schemas.openxmlformats.org/officeDocument/2006/relationships/hyperlink" Target="https://scalar.usc.edu/works/decoding-diaspora/media/fn-73c" TargetMode="External"/><Relationship Id="rId547" Type="http://schemas.openxmlformats.org/officeDocument/2006/relationships/hyperlink" Target="https://scalar.usc.edu/works/decoding-diaspora/media/fn-11c" TargetMode="External"/><Relationship Id="rId589" Type="http://schemas.openxmlformats.org/officeDocument/2006/relationships/hyperlink" Target="https://scalar.usc.edu/works/decoding-diaspora/media/fn-7a" TargetMode="External"/><Relationship Id="rId90" Type="http://schemas.openxmlformats.org/officeDocument/2006/relationships/hyperlink" Target="https://scalar.usc.edu/works/decoding-diaspora/media/fn-80c" TargetMode="External"/><Relationship Id="rId186" Type="http://schemas.openxmlformats.org/officeDocument/2006/relationships/hyperlink" Target="https://scalar.usc.edu/works/decoding-diaspora/media/fn-67d" TargetMode="External"/><Relationship Id="rId351" Type="http://schemas.openxmlformats.org/officeDocument/2006/relationships/hyperlink" Target="https://scalar.usc.edu/works/decoding-diaspora/media/fn-40c" TargetMode="External"/><Relationship Id="rId393" Type="http://schemas.openxmlformats.org/officeDocument/2006/relationships/hyperlink" Target="https://scalar.usc.edu/works/decoding-diaspora/media/fn-33c" TargetMode="External"/><Relationship Id="rId407" Type="http://schemas.openxmlformats.org/officeDocument/2006/relationships/hyperlink" Target="https://scalar.usc.edu/works/decoding-diaspora/media/fn-32d" TargetMode="External"/><Relationship Id="rId449" Type="http://schemas.openxmlformats.org/officeDocument/2006/relationships/hyperlink" Target="https://scalar.usc.edu/works/decoding-diaspora/media/fn-27a" TargetMode="External"/><Relationship Id="rId614" Type="http://schemas.openxmlformats.org/officeDocument/2006/relationships/hyperlink" Target="https://scalar.usc.edu/works/decoding-diaspora/media/fn-3c" TargetMode="External"/><Relationship Id="rId211" Type="http://schemas.openxmlformats.org/officeDocument/2006/relationships/hyperlink" Target="https://scalar.usc.edu/works/decoding-diaspora/media/fn-62d" TargetMode="External"/><Relationship Id="rId253" Type="http://schemas.openxmlformats.org/officeDocument/2006/relationships/hyperlink" Target="https://scalar.usc.edu/works/decoding-diaspora/media/fn-56a" TargetMode="External"/><Relationship Id="rId295" Type="http://schemas.openxmlformats.org/officeDocument/2006/relationships/hyperlink" Target="https://scalar.usc.edu/works/decoding-diaspora/media/fn-48c" TargetMode="External"/><Relationship Id="rId309" Type="http://schemas.openxmlformats.org/officeDocument/2006/relationships/hyperlink" Target="https://scalar.usc.edu/works/decoding-diaspora/media/fn-46c" TargetMode="External"/><Relationship Id="rId460" Type="http://schemas.openxmlformats.org/officeDocument/2006/relationships/hyperlink" Target="https://scalar.usc.edu/works/decoding-diaspora/media/fn-25a" TargetMode="External"/><Relationship Id="rId516" Type="http://schemas.openxmlformats.org/officeDocument/2006/relationships/hyperlink" Target="https://scalar.usc.edu/works/decoding-diaspora/media/fn-16c" TargetMode="External"/><Relationship Id="rId48" Type="http://schemas.openxmlformats.org/officeDocument/2006/relationships/hyperlink" Target="https://scalar.usc.edu/works/decoding-diaspora/media/fn-88c" TargetMode="External"/><Relationship Id="rId113" Type="http://schemas.openxmlformats.org/officeDocument/2006/relationships/hyperlink" Target="https://scalar.usc.edu/works/decoding-diaspora/media/fn-77a" TargetMode="External"/><Relationship Id="rId320" Type="http://schemas.openxmlformats.org/officeDocument/2006/relationships/hyperlink" Target="https://scalar.usc.edu/works/decoding-diaspora/media/fn-44d" TargetMode="External"/><Relationship Id="rId558" Type="http://schemas.openxmlformats.org/officeDocument/2006/relationships/hyperlink" Target="https://scalar.usc.edu/works/decoding-diaspora/media/fn-10b" TargetMode="External"/><Relationship Id="rId155" Type="http://schemas.openxmlformats.org/officeDocument/2006/relationships/hyperlink" Target="https://scalar.usc.edu/works/decoding-diaspora/media/fn-71d" TargetMode="External"/><Relationship Id="rId197" Type="http://schemas.openxmlformats.org/officeDocument/2006/relationships/hyperlink" Target="https://scalar.usc.edu/works/decoding-diaspora/media/fn-66a" TargetMode="External"/><Relationship Id="rId362" Type="http://schemas.openxmlformats.org/officeDocument/2006/relationships/hyperlink" Target="https://scalar.usc.edu/works/decoding-diaspora/media/fn-38d" TargetMode="External"/><Relationship Id="rId418" Type="http://schemas.openxmlformats.org/officeDocument/2006/relationships/hyperlink" Target="https://scalar.usc.edu/works/decoding-diaspora/media/fn-31c" TargetMode="External"/><Relationship Id="rId625" Type="http://schemas.openxmlformats.org/officeDocument/2006/relationships/hyperlink" Target="https://scalar.usc.edu/works/decoding-diaspora/media/fn-2a" TargetMode="External"/><Relationship Id="rId222" Type="http://schemas.openxmlformats.org/officeDocument/2006/relationships/hyperlink" Target="https://scalar.usc.edu/works/decoding-diaspora/media/fn-62a" TargetMode="External"/><Relationship Id="rId264" Type="http://schemas.openxmlformats.org/officeDocument/2006/relationships/hyperlink" Target="https://scalar.usc.edu/works/decoding-diaspora/media/fn-54c" TargetMode="External"/><Relationship Id="rId471" Type="http://schemas.openxmlformats.org/officeDocument/2006/relationships/hyperlink" Target="https://scalar.usc.edu/works/decoding-diaspora/media/fn-23c" TargetMode="External"/><Relationship Id="rId17" Type="http://schemas.openxmlformats.org/officeDocument/2006/relationships/hyperlink" Target="https://scalar.usc.edu/works/decoding-diaspora/media/fn-95a" TargetMode="External"/><Relationship Id="rId59" Type="http://schemas.openxmlformats.org/officeDocument/2006/relationships/hyperlink" Target="https://scalar.usc.edu/works/decoding-diaspora/media/fn-84a" TargetMode="External"/><Relationship Id="rId124" Type="http://schemas.openxmlformats.org/officeDocument/2006/relationships/hyperlink" Target="https://scalar.usc.edu/works/decoding-diaspora/media/fn-75c" TargetMode="External"/><Relationship Id="rId527" Type="http://schemas.openxmlformats.org/officeDocument/2006/relationships/hyperlink" Target="https://scalar.usc.edu/works/decoding-diaspora/media/fn-14a" TargetMode="External"/><Relationship Id="rId569" Type="http://schemas.openxmlformats.org/officeDocument/2006/relationships/hyperlink" Target="https://scalar.usc.edu/works/decoding-diaspora/media/fn-8c" TargetMode="External"/><Relationship Id="rId70" Type="http://schemas.openxmlformats.org/officeDocument/2006/relationships/hyperlink" Target="https://scalar.usc.edu/works/decoding-diaspora/media/fn-83a" TargetMode="External"/><Relationship Id="rId166" Type="http://schemas.openxmlformats.org/officeDocument/2006/relationships/hyperlink" Target="https://scalar.usc.edu/works/decoding-diaspora/media/fn-70c" TargetMode="External"/><Relationship Id="rId331" Type="http://schemas.openxmlformats.org/officeDocument/2006/relationships/hyperlink" Target="https://scalar.usc.edu/works/decoding-diaspora/media/fn-42d" TargetMode="External"/><Relationship Id="rId373" Type="http://schemas.openxmlformats.org/officeDocument/2006/relationships/hyperlink" Target="https://scalar.usc.edu/works/decoding-diaspora/media/fn-35c" TargetMode="External"/><Relationship Id="rId429" Type="http://schemas.openxmlformats.org/officeDocument/2006/relationships/hyperlink" Target="https://scalar.usc.edu/works/decoding-diaspora/media/fn-29c" TargetMode="External"/><Relationship Id="rId580" Type="http://schemas.openxmlformats.org/officeDocument/2006/relationships/hyperlink" Target="https://scalar.usc.edu/works/decoding-diaspora/media/fn-7a" TargetMode="External"/><Relationship Id="rId1" Type="http://schemas.openxmlformats.org/officeDocument/2006/relationships/hyperlink" Target="https://scalar.usc.edu/works/decoding-diaspora/media/fn-99c" TargetMode="External"/><Relationship Id="rId233" Type="http://schemas.openxmlformats.org/officeDocument/2006/relationships/hyperlink" Target="https://scalar.usc.edu/works/decoding-diaspora/media/fn-60a" TargetMode="External"/><Relationship Id="rId440" Type="http://schemas.openxmlformats.org/officeDocument/2006/relationships/hyperlink" Target="https://scalar.usc.edu/works/decoding-diaspora/media/fn-28b" TargetMode="External"/><Relationship Id="rId28" Type="http://schemas.openxmlformats.org/officeDocument/2006/relationships/hyperlink" Target="https://scalar.usc.edu/works/decoding-diaspora/media/fn-92d" TargetMode="External"/><Relationship Id="rId275" Type="http://schemas.openxmlformats.org/officeDocument/2006/relationships/hyperlink" Target="https://scalar.usc.edu/works/decoding-diaspora/media/fn-52a" TargetMode="External"/><Relationship Id="rId300" Type="http://schemas.openxmlformats.org/officeDocument/2006/relationships/hyperlink" Target="https://scalar.usc.edu/works/decoding-diaspora/media/fn-47c" TargetMode="External"/><Relationship Id="rId482" Type="http://schemas.openxmlformats.org/officeDocument/2006/relationships/hyperlink" Target="https://scalar.usc.edu/works/decoding-diaspora/media/fn-22a" TargetMode="External"/><Relationship Id="rId538" Type="http://schemas.openxmlformats.org/officeDocument/2006/relationships/hyperlink" Target="https://scalar.usc.edu/works/decoding-diaspora/media/fn-12a" TargetMode="External"/><Relationship Id="rId81" Type="http://schemas.openxmlformats.org/officeDocument/2006/relationships/hyperlink" Target="https://scalar.usc.edu/works/decoding-diaspora/media/fn-81a" TargetMode="External"/><Relationship Id="rId135" Type="http://schemas.openxmlformats.org/officeDocument/2006/relationships/hyperlink" Target="https://scalar.usc.edu/works/decoding-diaspora/media/fn-74d" TargetMode="External"/><Relationship Id="rId177" Type="http://schemas.openxmlformats.org/officeDocument/2006/relationships/hyperlink" Target="https://scalar.usc.edu/works/decoding-diaspora/media/fn-69d" TargetMode="External"/><Relationship Id="rId342" Type="http://schemas.openxmlformats.org/officeDocument/2006/relationships/hyperlink" Target="https://scalar.usc.edu/works/decoding-diaspora/media/fn-41a" TargetMode="External"/><Relationship Id="rId384" Type="http://schemas.openxmlformats.org/officeDocument/2006/relationships/hyperlink" Target="https://scalar.usc.edu/works/decoding-diaspora/media/fn-34c" TargetMode="External"/><Relationship Id="rId591" Type="http://schemas.openxmlformats.org/officeDocument/2006/relationships/hyperlink" Target="https://scalar.usc.edu/works/decoding-diaspora/media/fn-6c.jpeg" TargetMode="External"/><Relationship Id="rId605" Type="http://schemas.openxmlformats.org/officeDocument/2006/relationships/hyperlink" Target="https://scalar.usc.edu/works/decoding-diaspora/media/fn-4a" TargetMode="External"/><Relationship Id="rId202" Type="http://schemas.openxmlformats.org/officeDocument/2006/relationships/hyperlink" Target="https://scalar.usc.edu/works/decoding-diaspora/media/fn-65d" TargetMode="External"/><Relationship Id="rId244" Type="http://schemas.openxmlformats.org/officeDocument/2006/relationships/hyperlink" Target="https://scalar.usc.edu/works/decoding-diaspora/media/fn-57a" TargetMode="External"/><Relationship Id="rId39" Type="http://schemas.openxmlformats.org/officeDocument/2006/relationships/hyperlink" Target="https://scalar.usc.edu/works/decoding-diaspora/media/fn-90b" TargetMode="External"/><Relationship Id="rId286" Type="http://schemas.openxmlformats.org/officeDocument/2006/relationships/hyperlink" Target="https://scalar.usc.edu/works/decoding-diaspora/media/fn-49c" TargetMode="External"/><Relationship Id="rId451" Type="http://schemas.openxmlformats.org/officeDocument/2006/relationships/hyperlink" Target="https://scalar.usc.edu/works/decoding-diaspora/media/fn-27a" TargetMode="External"/><Relationship Id="rId493" Type="http://schemas.openxmlformats.org/officeDocument/2006/relationships/hyperlink" Target="https://scalar.usc.edu/works/decoding-diaspora/media/fn-20a" TargetMode="External"/><Relationship Id="rId507" Type="http://schemas.openxmlformats.org/officeDocument/2006/relationships/hyperlink" Target="https://scalar.usc.edu/works/decoding-diaspora/media/fn-18c" TargetMode="External"/><Relationship Id="rId549" Type="http://schemas.openxmlformats.org/officeDocument/2006/relationships/hyperlink" Target="https://scalar.usc.edu/works/decoding-diaspora/media/fn-11d" TargetMode="External"/><Relationship Id="rId50" Type="http://schemas.openxmlformats.org/officeDocument/2006/relationships/hyperlink" Target="https://scalar.usc.edu/works/decoding-diaspora/media/fn-87d" TargetMode="External"/><Relationship Id="rId104" Type="http://schemas.openxmlformats.org/officeDocument/2006/relationships/hyperlink" Target="https://scalar.usc.edu/works/decoding-diaspora/media/fn-78d" TargetMode="External"/><Relationship Id="rId146" Type="http://schemas.openxmlformats.org/officeDocument/2006/relationships/hyperlink" Target="https://scalar.usc.edu/works/decoding-diaspora/media/fn-73d" TargetMode="External"/><Relationship Id="rId188" Type="http://schemas.openxmlformats.org/officeDocument/2006/relationships/hyperlink" Target="https://scalar.usc.edu/works/decoding-diaspora/media/fn-67d" TargetMode="External"/><Relationship Id="rId311" Type="http://schemas.openxmlformats.org/officeDocument/2006/relationships/hyperlink" Target="https://scalar.usc.edu/works/decoding-diaspora/media/fn-46a" TargetMode="External"/><Relationship Id="rId353" Type="http://schemas.openxmlformats.org/officeDocument/2006/relationships/hyperlink" Target="https://scalar.usc.edu/works/decoding-diaspora/media/fn-40a" TargetMode="External"/><Relationship Id="rId395" Type="http://schemas.openxmlformats.org/officeDocument/2006/relationships/hyperlink" Target="https://scalar.usc.edu/works/decoding-diaspora/media/fn-33d" TargetMode="External"/><Relationship Id="rId409" Type="http://schemas.openxmlformats.org/officeDocument/2006/relationships/hyperlink" Target="https://scalar.usc.edu/works/decoding-diaspora/media/fn-32d" TargetMode="External"/><Relationship Id="rId560" Type="http://schemas.openxmlformats.org/officeDocument/2006/relationships/hyperlink" Target="https://scalar.usc.edu/works/decoding-diaspora/media/fn-10a" TargetMode="External"/><Relationship Id="rId92" Type="http://schemas.openxmlformats.org/officeDocument/2006/relationships/hyperlink" Target="https://scalar.usc.edu/works/decoding-diaspora/media/fn-80a" TargetMode="External"/><Relationship Id="rId213" Type="http://schemas.openxmlformats.org/officeDocument/2006/relationships/hyperlink" Target="https://scalar.usc.edu/works/decoding-diaspora/media/fn-62c" TargetMode="External"/><Relationship Id="rId420" Type="http://schemas.openxmlformats.org/officeDocument/2006/relationships/hyperlink" Target="https://scalar.usc.edu/works/decoding-diaspora/media/fn-31a" TargetMode="External"/><Relationship Id="rId616" Type="http://schemas.openxmlformats.org/officeDocument/2006/relationships/hyperlink" Target="https://scalar.usc.edu/works/decoding-diaspora/media/fn-3b" TargetMode="External"/><Relationship Id="rId255" Type="http://schemas.openxmlformats.org/officeDocument/2006/relationships/hyperlink" Target="https://scalar.usc.edu/works/decoding-diaspora/media/fn-55d" TargetMode="External"/><Relationship Id="rId297" Type="http://schemas.openxmlformats.org/officeDocument/2006/relationships/hyperlink" Target="https://scalar.usc.edu/works/decoding-diaspora/media/fn-48a" TargetMode="External"/><Relationship Id="rId462" Type="http://schemas.openxmlformats.org/officeDocument/2006/relationships/hyperlink" Target="https://scalar.usc.edu/works/decoding-diaspora/media/fn-24d" TargetMode="External"/><Relationship Id="rId518" Type="http://schemas.openxmlformats.org/officeDocument/2006/relationships/hyperlink" Target="https://scalar.usc.edu/works/decoding-diaspora/media/fn-15d" TargetMode="External"/><Relationship Id="rId115" Type="http://schemas.openxmlformats.org/officeDocument/2006/relationships/hyperlink" Target="https://scalar.usc.edu/works/decoding-diaspora/media/fn-76c" TargetMode="External"/><Relationship Id="rId157" Type="http://schemas.openxmlformats.org/officeDocument/2006/relationships/hyperlink" Target="https://scalar.usc.edu/works/decoding-diaspora/media/fn-71a" TargetMode="External"/><Relationship Id="rId322" Type="http://schemas.openxmlformats.org/officeDocument/2006/relationships/hyperlink" Target="https://scalar.usc.edu/works/decoding-diaspora/media/fn-44a" TargetMode="External"/><Relationship Id="rId364" Type="http://schemas.openxmlformats.org/officeDocument/2006/relationships/hyperlink" Target="https://scalar.usc.edu/works/decoding-diaspora/media/fn-38a" TargetMode="External"/><Relationship Id="rId61" Type="http://schemas.openxmlformats.org/officeDocument/2006/relationships/hyperlink" Target="https://scalar.usc.edu/works/decoding-diaspora/media/fn-84a" TargetMode="External"/><Relationship Id="rId199" Type="http://schemas.openxmlformats.org/officeDocument/2006/relationships/hyperlink" Target="https://scalar.usc.edu/works/decoding-diaspora/media/fn-66a" TargetMode="External"/><Relationship Id="rId571" Type="http://schemas.openxmlformats.org/officeDocument/2006/relationships/hyperlink" Target="https://scalar.usc.edu/works/decoding-diaspora/media/fn-8c" TargetMode="External"/><Relationship Id="rId627" Type="http://schemas.openxmlformats.org/officeDocument/2006/relationships/hyperlink" Target="https://scalar.usc.edu/works/decoding-diaspora/media/fn-2a" TargetMode="External"/><Relationship Id="rId19" Type="http://schemas.openxmlformats.org/officeDocument/2006/relationships/hyperlink" Target="https://scalar.usc.edu/works/decoding-diaspora/media/fn-94c" TargetMode="External"/><Relationship Id="rId224" Type="http://schemas.openxmlformats.org/officeDocument/2006/relationships/hyperlink" Target="https://scalar.usc.edu/works/decoding-diaspora/media/fn-61d" TargetMode="External"/><Relationship Id="rId266" Type="http://schemas.openxmlformats.org/officeDocument/2006/relationships/hyperlink" Target="https://scalar.usc.edu/works/decoding-diaspora/media/fn-54a" TargetMode="External"/><Relationship Id="rId431" Type="http://schemas.openxmlformats.org/officeDocument/2006/relationships/hyperlink" Target="https://scalar.usc.edu/works/decoding-diaspora/media/fn-29c" TargetMode="External"/><Relationship Id="rId473" Type="http://schemas.openxmlformats.org/officeDocument/2006/relationships/hyperlink" Target="https://scalar.usc.edu/works/decoding-diaspora/media/fn-23a" TargetMode="External"/><Relationship Id="rId529" Type="http://schemas.openxmlformats.org/officeDocument/2006/relationships/hyperlink" Target="https://scalar.usc.edu/works/decoding-diaspora/media/fn-14a" TargetMode="External"/><Relationship Id="rId30" Type="http://schemas.openxmlformats.org/officeDocument/2006/relationships/hyperlink" Target="https://scalar.usc.edu/works/decoding-diaspora/media/fn-91c" TargetMode="External"/><Relationship Id="rId126" Type="http://schemas.openxmlformats.org/officeDocument/2006/relationships/hyperlink" Target="https://scalar.usc.edu/works/decoding-diaspora/media/fn-75a" TargetMode="External"/><Relationship Id="rId168" Type="http://schemas.openxmlformats.org/officeDocument/2006/relationships/hyperlink" Target="https://scalar.usc.edu/works/decoding-diaspora/media/fn-70c" TargetMode="External"/><Relationship Id="rId333" Type="http://schemas.openxmlformats.org/officeDocument/2006/relationships/hyperlink" Target="https://scalar.usc.edu/works/decoding-diaspora/media/fn-42a" TargetMode="External"/><Relationship Id="rId540" Type="http://schemas.openxmlformats.org/officeDocument/2006/relationships/hyperlink" Target="https://scalar.usc.edu/works/decoding-diaspora/media/fn-12a" TargetMode="External"/><Relationship Id="rId72" Type="http://schemas.openxmlformats.org/officeDocument/2006/relationships/hyperlink" Target="https://scalar.usc.edu/works/decoding-diaspora/media/fn-82c" TargetMode="External"/><Relationship Id="rId375" Type="http://schemas.openxmlformats.org/officeDocument/2006/relationships/hyperlink" Target="https://scalar.usc.edu/works/decoding-diaspora/media/fn-35d" TargetMode="External"/><Relationship Id="rId582" Type="http://schemas.openxmlformats.org/officeDocument/2006/relationships/hyperlink" Target="https://scalar.usc.edu/works/decoding-diaspora/media/fn-7a" TargetMode="External"/><Relationship Id="rId3" Type="http://schemas.openxmlformats.org/officeDocument/2006/relationships/hyperlink" Target="https://scalar.usc.edu/works/decoding-diaspora/media/fn-98d" TargetMode="External"/><Relationship Id="rId235" Type="http://schemas.openxmlformats.org/officeDocument/2006/relationships/hyperlink" Target="https://scalar.usc.edu/works/decoding-diaspora/media/fn-58a" TargetMode="External"/><Relationship Id="rId277" Type="http://schemas.openxmlformats.org/officeDocument/2006/relationships/hyperlink" Target="https://scalar.usc.edu/works/decoding-diaspora/media/fn-51d" TargetMode="External"/><Relationship Id="rId400" Type="http://schemas.openxmlformats.org/officeDocument/2006/relationships/hyperlink" Target="https://scalar.usc.edu/works/decoding-diaspora/media/fn-33d" TargetMode="External"/><Relationship Id="rId442" Type="http://schemas.openxmlformats.org/officeDocument/2006/relationships/hyperlink" Target="https://scalar.usc.edu/works/decoding-diaspora/media/fn-28a" TargetMode="External"/><Relationship Id="rId484" Type="http://schemas.openxmlformats.org/officeDocument/2006/relationships/hyperlink" Target="https://scalar.usc.edu/works/decoding-diaspora/media/fn-22a" TargetMode="External"/><Relationship Id="rId137" Type="http://schemas.openxmlformats.org/officeDocument/2006/relationships/hyperlink" Target="https://scalar.usc.edu/works/decoding-diaspora/media/fn-74a" TargetMode="External"/><Relationship Id="rId302" Type="http://schemas.openxmlformats.org/officeDocument/2006/relationships/hyperlink" Target="https://scalar.usc.edu/works/decoding-diaspora/media/fn-47c" TargetMode="External"/><Relationship Id="rId344" Type="http://schemas.openxmlformats.org/officeDocument/2006/relationships/hyperlink" Target="https://scalar.usc.edu/works/decoding-diaspora/media/fn-40c" TargetMode="External"/><Relationship Id="rId41" Type="http://schemas.openxmlformats.org/officeDocument/2006/relationships/hyperlink" Target="https://scalar.usc.edu/works/decoding-diaspora/media/fn-90a" TargetMode="External"/><Relationship Id="rId83" Type="http://schemas.openxmlformats.org/officeDocument/2006/relationships/hyperlink" Target="https://scalar.usc.edu/works/decoding-diaspora/media/fn-81a" TargetMode="External"/><Relationship Id="rId179" Type="http://schemas.openxmlformats.org/officeDocument/2006/relationships/hyperlink" Target="https://scalar.usc.edu/works/decoding-diaspora/media/fn-68d" TargetMode="External"/><Relationship Id="rId386" Type="http://schemas.openxmlformats.org/officeDocument/2006/relationships/hyperlink" Target="https://scalar.usc.edu/works/decoding-diaspora/media/fn-34a" TargetMode="External"/><Relationship Id="rId551" Type="http://schemas.openxmlformats.org/officeDocument/2006/relationships/hyperlink" Target="https://scalar.usc.edu/works/decoding-diaspora/media/fn-11d" TargetMode="External"/><Relationship Id="rId593" Type="http://schemas.openxmlformats.org/officeDocument/2006/relationships/hyperlink" Target="https://scalar.usc.edu/works/decoding-diaspora/media/fn-6c" TargetMode="External"/><Relationship Id="rId607" Type="http://schemas.openxmlformats.org/officeDocument/2006/relationships/hyperlink" Target="https://scalar.usc.edu/works/decoding-diaspora/media/fn-4a" TargetMode="External"/><Relationship Id="rId190" Type="http://schemas.openxmlformats.org/officeDocument/2006/relationships/hyperlink" Target="https://scalar.usc.edu/works/decoding-diaspora/media/fn-67c" TargetMode="External"/><Relationship Id="rId204" Type="http://schemas.openxmlformats.org/officeDocument/2006/relationships/hyperlink" Target="https://scalar.usc.edu/works/decoding-diaspora/media/fn-65a" TargetMode="External"/><Relationship Id="rId246" Type="http://schemas.openxmlformats.org/officeDocument/2006/relationships/hyperlink" Target="https://scalar.usc.edu/works/decoding-diaspora/media/fn-56a" TargetMode="External"/><Relationship Id="rId288" Type="http://schemas.openxmlformats.org/officeDocument/2006/relationships/hyperlink" Target="https://scalar.usc.edu/works/decoding-diaspora/media/fn-49a" TargetMode="External"/><Relationship Id="rId411" Type="http://schemas.openxmlformats.org/officeDocument/2006/relationships/hyperlink" Target="https://scalar.usc.edu/works/decoding-diaspora/media/fn-32c" TargetMode="External"/><Relationship Id="rId453" Type="http://schemas.openxmlformats.org/officeDocument/2006/relationships/hyperlink" Target="https://scalar.usc.edu/works/decoding-diaspora/media/fn-26c" TargetMode="External"/><Relationship Id="rId509" Type="http://schemas.openxmlformats.org/officeDocument/2006/relationships/hyperlink" Target="https://scalar.usc.edu/works/decoding-diaspora/media/fn-18c" TargetMode="External"/><Relationship Id="rId106" Type="http://schemas.openxmlformats.org/officeDocument/2006/relationships/hyperlink" Target="https://scalar.usc.edu/works/decoding-diaspora/media/fn-78a" TargetMode="External"/><Relationship Id="rId313" Type="http://schemas.openxmlformats.org/officeDocument/2006/relationships/hyperlink" Target="https://scalar.usc.edu/works/decoding-diaspora/media/fn-46a" TargetMode="External"/><Relationship Id="rId495" Type="http://schemas.openxmlformats.org/officeDocument/2006/relationships/hyperlink" Target="https://scalar.usc.edu/works/decoding-diaspora/media/fn-20a" TargetMode="External"/><Relationship Id="rId10" Type="http://schemas.openxmlformats.org/officeDocument/2006/relationships/hyperlink" Target="https://scalar.usc.edu/works/decoding-diaspora/media/fn-97b" TargetMode="External"/><Relationship Id="rId52" Type="http://schemas.openxmlformats.org/officeDocument/2006/relationships/hyperlink" Target="https://scalar.usc.edu/works/decoding-diaspora/media/fn-86d" TargetMode="External"/><Relationship Id="rId94" Type="http://schemas.openxmlformats.org/officeDocument/2006/relationships/hyperlink" Target="https://scalar.usc.edu/works/decoding-diaspora/media/fn-79d" TargetMode="External"/><Relationship Id="rId148" Type="http://schemas.openxmlformats.org/officeDocument/2006/relationships/hyperlink" Target="https://scalar.usc.edu/works/decoding-diaspora/media/fn-73a" TargetMode="External"/><Relationship Id="rId355" Type="http://schemas.openxmlformats.org/officeDocument/2006/relationships/hyperlink" Target="https://scalar.usc.edu/works/decoding-diaspora/media/fn-40a" TargetMode="External"/><Relationship Id="rId397" Type="http://schemas.openxmlformats.org/officeDocument/2006/relationships/hyperlink" Target="https://scalar.usc.edu/works/decoding-diaspora/media/fn-33d" TargetMode="External"/><Relationship Id="rId520" Type="http://schemas.openxmlformats.org/officeDocument/2006/relationships/hyperlink" Target="https://scalar.usc.edu/works/decoding-diaspora/media/fn-15c" TargetMode="External"/><Relationship Id="rId562" Type="http://schemas.openxmlformats.org/officeDocument/2006/relationships/hyperlink" Target="https://scalar.usc.edu/works/decoding-diaspora/media/fn-9c" TargetMode="External"/><Relationship Id="rId618" Type="http://schemas.openxmlformats.org/officeDocument/2006/relationships/hyperlink" Target="https://scalar.usc.edu/works/decoding-diaspora/media/fn-3a" TargetMode="External"/><Relationship Id="rId215" Type="http://schemas.openxmlformats.org/officeDocument/2006/relationships/hyperlink" Target="https://scalar.usc.edu/works/decoding-diaspora/media/fn-62a" TargetMode="External"/><Relationship Id="rId257" Type="http://schemas.openxmlformats.org/officeDocument/2006/relationships/hyperlink" Target="https://scalar.usc.edu/works/decoding-diaspora/media/fn-55d" TargetMode="External"/><Relationship Id="rId422" Type="http://schemas.openxmlformats.org/officeDocument/2006/relationships/hyperlink" Target="https://scalar.usc.edu/works/decoding-diaspora/media/fn-31a" TargetMode="External"/><Relationship Id="rId464" Type="http://schemas.openxmlformats.org/officeDocument/2006/relationships/hyperlink" Target="https://scalar.usc.edu/works/decoding-diaspora/media/fn-24c" TargetMode="External"/><Relationship Id="rId299" Type="http://schemas.openxmlformats.org/officeDocument/2006/relationships/hyperlink" Target="https://scalar.usc.edu/works/decoding-diaspora/media/fn-48a" TargetMode="External"/><Relationship Id="rId63" Type="http://schemas.openxmlformats.org/officeDocument/2006/relationships/hyperlink" Target="https://scalar.usc.edu/works/decoding-diaspora/media/fn-84a" TargetMode="External"/><Relationship Id="rId159" Type="http://schemas.openxmlformats.org/officeDocument/2006/relationships/hyperlink" Target="https://scalar.usc.edu/works/decoding-diaspora/media/fn-71a" TargetMode="External"/><Relationship Id="rId366" Type="http://schemas.openxmlformats.org/officeDocument/2006/relationships/hyperlink" Target="https://scalar.usc.edu/works/decoding-diaspora/media/fn-37a" TargetMode="External"/><Relationship Id="rId573" Type="http://schemas.openxmlformats.org/officeDocument/2006/relationships/hyperlink" Target="https://scalar.usc.edu/works/decoding-diaspora/media/fn-8a" TargetMode="External"/><Relationship Id="rId226" Type="http://schemas.openxmlformats.org/officeDocument/2006/relationships/hyperlink" Target="https://scalar.usc.edu/works/decoding-diaspora/media/fn-61a" TargetMode="External"/><Relationship Id="rId433" Type="http://schemas.openxmlformats.org/officeDocument/2006/relationships/hyperlink" Target="https://scalar.usc.edu/works/decoding-diaspora/media/fn-29a" TargetMode="External"/><Relationship Id="rId74" Type="http://schemas.openxmlformats.org/officeDocument/2006/relationships/hyperlink" Target="https://scalar.usc.edu/works/decoding-diaspora/media/fn-82d" TargetMode="External"/><Relationship Id="rId377" Type="http://schemas.openxmlformats.org/officeDocument/2006/relationships/hyperlink" Target="https://scalar.usc.edu/works/decoding-diaspora/media/fn-35a" TargetMode="External"/><Relationship Id="rId500" Type="http://schemas.openxmlformats.org/officeDocument/2006/relationships/hyperlink" Target="https://scalar.usc.edu/works/decoding-diaspora/media/fn-19d" TargetMode="External"/><Relationship Id="rId584" Type="http://schemas.openxmlformats.org/officeDocument/2006/relationships/hyperlink" Target="https://scalar.usc.edu/works/decoding-diaspora/media/fn-7a" TargetMode="External"/><Relationship Id="rId5" Type="http://schemas.openxmlformats.org/officeDocument/2006/relationships/hyperlink" Target="https://scalar.usc.edu/works/decoding-diaspora/media/fn-98c" TargetMode="External"/><Relationship Id="rId237" Type="http://schemas.openxmlformats.org/officeDocument/2006/relationships/hyperlink" Target="https://scalar.usc.edu/works/decoding-diaspora/media/fn-58a" TargetMode="External"/><Relationship Id="rId444" Type="http://schemas.openxmlformats.org/officeDocument/2006/relationships/hyperlink" Target="https://scalar.usc.edu/works/decoding-diaspora/media/fn-27d" TargetMode="External"/><Relationship Id="rId290" Type="http://schemas.openxmlformats.org/officeDocument/2006/relationships/hyperlink" Target="https://scalar.usc.edu/works/decoding-diaspora/media/fn-48d" TargetMode="External"/><Relationship Id="rId304" Type="http://schemas.openxmlformats.org/officeDocument/2006/relationships/hyperlink" Target="https://scalar.usc.edu/works/decoding-diaspora/media/fn-47a" TargetMode="External"/><Relationship Id="rId388" Type="http://schemas.openxmlformats.org/officeDocument/2006/relationships/hyperlink" Target="https://scalar.usc.edu/works/decoding-diaspora/media/fn-33c" TargetMode="External"/><Relationship Id="rId511" Type="http://schemas.openxmlformats.org/officeDocument/2006/relationships/hyperlink" Target="https://scalar.usc.edu/works/decoding-diaspora/media/fn-18a" TargetMode="External"/><Relationship Id="rId609" Type="http://schemas.openxmlformats.org/officeDocument/2006/relationships/hyperlink" Target="https://scalar.usc.edu/works/decoding-diaspora/media/fn-4a" TargetMode="External"/><Relationship Id="rId85" Type="http://schemas.openxmlformats.org/officeDocument/2006/relationships/hyperlink" Target="https://scalar.usc.edu/works/decoding-diaspora/media/fn-80d" TargetMode="External"/><Relationship Id="rId150" Type="http://schemas.openxmlformats.org/officeDocument/2006/relationships/hyperlink" Target="https://scalar.usc.edu/works/decoding-diaspora/media/fn-72c" TargetMode="External"/><Relationship Id="rId595" Type="http://schemas.openxmlformats.org/officeDocument/2006/relationships/hyperlink" Target="https://scalar.usc.edu/works/decoding-diaspora/media/fn-5d" TargetMode="External"/><Relationship Id="rId248" Type="http://schemas.openxmlformats.org/officeDocument/2006/relationships/hyperlink" Target="https://scalar.usc.edu/works/decoding-diaspora/media/fn-56a" TargetMode="External"/><Relationship Id="rId455" Type="http://schemas.openxmlformats.org/officeDocument/2006/relationships/hyperlink" Target="https://scalar.usc.edu/works/decoding-diaspora/media/fn-26d" TargetMode="External"/><Relationship Id="rId12" Type="http://schemas.openxmlformats.org/officeDocument/2006/relationships/hyperlink" Target="https://scalar.usc.edu/works/decoding-diaspora/media/fn-97a" TargetMode="External"/><Relationship Id="rId108" Type="http://schemas.openxmlformats.org/officeDocument/2006/relationships/hyperlink" Target="https://scalar.usc.edu/works/decoding-diaspora/media/fn-77d" TargetMode="External"/><Relationship Id="rId315" Type="http://schemas.openxmlformats.org/officeDocument/2006/relationships/hyperlink" Target="https://scalar.usc.edu/works/decoding-diaspora/media/fn-46a" TargetMode="External"/><Relationship Id="rId522" Type="http://schemas.openxmlformats.org/officeDocument/2006/relationships/hyperlink" Target="https://scalar.usc.edu/works/decoding-diaspora/media/fn-15a" TargetMode="External"/><Relationship Id="rId96" Type="http://schemas.openxmlformats.org/officeDocument/2006/relationships/hyperlink" Target="https://scalar.usc.edu/works/decoding-diaspora/media/fn-79a" TargetMode="External"/><Relationship Id="rId161" Type="http://schemas.openxmlformats.org/officeDocument/2006/relationships/hyperlink" Target="https://scalar.usc.edu/works/decoding-diaspora/media/fn-71a" TargetMode="External"/><Relationship Id="rId399" Type="http://schemas.openxmlformats.org/officeDocument/2006/relationships/hyperlink" Target="https://scalar.usc.edu/works/decoding-diaspora/media/fn-33d" TargetMode="External"/><Relationship Id="rId259" Type="http://schemas.openxmlformats.org/officeDocument/2006/relationships/hyperlink" Target="https://scalar.usc.edu/works/decoding-diaspora/media/fn-55a" TargetMode="External"/><Relationship Id="rId466" Type="http://schemas.openxmlformats.org/officeDocument/2006/relationships/hyperlink" Target="https://scalar.usc.edu/works/decoding-diaspora/media/fn-24c" TargetMode="External"/><Relationship Id="rId23" Type="http://schemas.openxmlformats.org/officeDocument/2006/relationships/hyperlink" Target="https://scalar.usc.edu/works/decoding-diaspora/media/fn-93d" TargetMode="External"/><Relationship Id="rId119" Type="http://schemas.openxmlformats.org/officeDocument/2006/relationships/hyperlink" Target="https://scalar.usc.edu/works/decoding-diaspora/media/fn-76b" TargetMode="External"/><Relationship Id="rId326" Type="http://schemas.openxmlformats.org/officeDocument/2006/relationships/hyperlink" Target="https://scalar.usc.edu/works/decoding-diaspora/media/fn-43d" TargetMode="External"/><Relationship Id="rId533" Type="http://schemas.openxmlformats.org/officeDocument/2006/relationships/hyperlink" Target="https://scalar.usc.edu/works/decoding-diaspora/media/fn-13a" TargetMode="External"/><Relationship Id="rId172" Type="http://schemas.openxmlformats.org/officeDocument/2006/relationships/hyperlink" Target="https://scalar.usc.edu/works/decoding-diaspora/media/fn-70a" TargetMode="External"/><Relationship Id="rId477" Type="http://schemas.openxmlformats.org/officeDocument/2006/relationships/hyperlink" Target="https://scalar.usc.edu/works/decoding-diaspora/media/fn-23a" TargetMode="External"/><Relationship Id="rId600" Type="http://schemas.openxmlformats.org/officeDocument/2006/relationships/hyperlink" Target="https://scalar.usc.edu/works/decoding-diaspora/media/fn-4d" TargetMode="External"/><Relationship Id="rId337" Type="http://schemas.openxmlformats.org/officeDocument/2006/relationships/hyperlink" Target="https://scalar.usc.edu/works/decoding-diaspora/media/fn-41d" TargetMode="External"/><Relationship Id="rId34" Type="http://schemas.openxmlformats.org/officeDocument/2006/relationships/hyperlink" Target="https://scalar.usc.edu/works/decoding-diaspora/media/fn-91d" TargetMode="External"/><Relationship Id="rId544" Type="http://schemas.openxmlformats.org/officeDocument/2006/relationships/hyperlink" Target="https://scalar.usc.edu/works/decoding-diaspora/media/fn-11c" TargetMode="External"/><Relationship Id="rId183" Type="http://schemas.openxmlformats.org/officeDocument/2006/relationships/hyperlink" Target="https://scalar.usc.edu/works/decoding-diaspora/media/fn-67d" TargetMode="External"/><Relationship Id="rId390" Type="http://schemas.openxmlformats.org/officeDocument/2006/relationships/hyperlink" Target="https://scalar.usc.edu/works/decoding-diaspora/media/fn-33c" TargetMode="External"/><Relationship Id="rId404" Type="http://schemas.openxmlformats.org/officeDocument/2006/relationships/hyperlink" Target="https://scalar.usc.edu/works/decoding-diaspora/media/fn-33a" TargetMode="External"/><Relationship Id="rId611" Type="http://schemas.openxmlformats.org/officeDocument/2006/relationships/hyperlink" Target="https://scalar.usc.edu/works/decoding-diaspora/media/fn-3c" TargetMode="External"/><Relationship Id="rId250" Type="http://schemas.openxmlformats.org/officeDocument/2006/relationships/hyperlink" Target="https://scalar.usc.edu/works/decoding-diaspora/media/fn-56a" TargetMode="External"/><Relationship Id="rId488" Type="http://schemas.openxmlformats.org/officeDocument/2006/relationships/hyperlink" Target="https://scalar.usc.edu/works/decoding-diaspora/media/fn-21c" TargetMode="External"/><Relationship Id="rId45" Type="http://schemas.openxmlformats.org/officeDocument/2006/relationships/hyperlink" Target="https://scalar.usc.edu/works/decoding-diaspora/media/fn-89a" TargetMode="External"/><Relationship Id="rId110" Type="http://schemas.openxmlformats.org/officeDocument/2006/relationships/hyperlink" Target="https://scalar.usc.edu/works/decoding-diaspora/media/fn-77c" TargetMode="External"/><Relationship Id="rId348" Type="http://schemas.openxmlformats.org/officeDocument/2006/relationships/hyperlink" Target="https://scalar.usc.edu/works/decoding-diaspora/media/fn-40c" TargetMode="External"/><Relationship Id="rId555" Type="http://schemas.openxmlformats.org/officeDocument/2006/relationships/hyperlink" Target="https://scalar.usc.edu/works/decoding-diaspora/media/fn-10c" TargetMode="External"/><Relationship Id="rId194" Type="http://schemas.openxmlformats.org/officeDocument/2006/relationships/hyperlink" Target="https://scalar.usc.edu/works/decoding-diaspora/media/fn-67a" TargetMode="External"/><Relationship Id="rId208" Type="http://schemas.openxmlformats.org/officeDocument/2006/relationships/hyperlink" Target="https://scalar.usc.edu/works/decoding-diaspora/media/fn-63a" TargetMode="External"/><Relationship Id="rId415" Type="http://schemas.openxmlformats.org/officeDocument/2006/relationships/hyperlink" Target="https://scalar.usc.edu/works/decoding-diaspora/media/fn-31d" TargetMode="External"/><Relationship Id="rId622" Type="http://schemas.openxmlformats.org/officeDocument/2006/relationships/hyperlink" Target="https://scalar.usc.edu/works/decoding-diaspora/media/fn-2c" TargetMode="External"/><Relationship Id="rId261" Type="http://schemas.openxmlformats.org/officeDocument/2006/relationships/hyperlink" Target="https://scalar.usc.edu/works/decoding-diaspora/media/fn-55a" TargetMode="External"/><Relationship Id="rId499" Type="http://schemas.openxmlformats.org/officeDocument/2006/relationships/hyperlink" Target="https://scalar.usc.edu/works/decoding-diaspora/media/fn-19c" TargetMode="External"/><Relationship Id="rId56" Type="http://schemas.openxmlformats.org/officeDocument/2006/relationships/hyperlink" Target="https://scalar.usc.edu/works/decoding-diaspora/media/fn-85c" TargetMode="External"/><Relationship Id="rId359" Type="http://schemas.openxmlformats.org/officeDocument/2006/relationships/hyperlink" Target="https://scalar.usc.edu/works/decoding-diaspora/media/fn-39a" TargetMode="External"/><Relationship Id="rId566" Type="http://schemas.openxmlformats.org/officeDocument/2006/relationships/hyperlink" Target="https://scalar.usc.edu/works/decoding-diaspora/media/fn-9a" TargetMode="External"/><Relationship Id="rId121" Type="http://schemas.openxmlformats.org/officeDocument/2006/relationships/hyperlink" Target="https://scalar.usc.edu/works/decoding-diaspora/media/fn-76a" TargetMode="External"/><Relationship Id="rId219" Type="http://schemas.openxmlformats.org/officeDocument/2006/relationships/hyperlink" Target="https://scalar.usc.edu/works/decoding-diaspora/media/fn-62a" TargetMode="External"/><Relationship Id="rId426" Type="http://schemas.openxmlformats.org/officeDocument/2006/relationships/hyperlink" Target="https://scalar.usc.edu/works/decoding-diaspora/media/fn-29d" TargetMode="External"/><Relationship Id="rId633" Type="http://schemas.openxmlformats.org/officeDocument/2006/relationships/hyperlink" Target="https://scalar.usc.edu/works/decoding-diaspora/media/fn-51a" TargetMode="External"/><Relationship Id="rId67" Type="http://schemas.openxmlformats.org/officeDocument/2006/relationships/hyperlink" Target="https://scalar.usc.edu/works/decoding-diaspora/media/fn-83d" TargetMode="External"/><Relationship Id="rId272" Type="http://schemas.openxmlformats.org/officeDocument/2006/relationships/hyperlink" Target="https://scalar.usc.edu/works/decoding-diaspora/media/fn-53a" TargetMode="External"/><Relationship Id="rId577" Type="http://schemas.openxmlformats.org/officeDocument/2006/relationships/hyperlink" Target="https://scalar.usc.edu/works/decoding-diaspora/media/fn-7d" TargetMode="External"/><Relationship Id="rId132" Type="http://schemas.openxmlformats.org/officeDocument/2006/relationships/hyperlink" Target="https://scalar.usc.edu/works/decoding-diaspora/media/fn-74c" TargetMode="External"/><Relationship Id="rId437" Type="http://schemas.openxmlformats.org/officeDocument/2006/relationships/hyperlink" Target="https://scalar.usc.edu/works/decoding-diaspora/media/fn-28c" TargetMode="External"/><Relationship Id="rId283" Type="http://schemas.openxmlformats.org/officeDocument/2006/relationships/hyperlink" Target="https://scalar.usc.edu/works/decoding-diaspora/media/fn-50d" TargetMode="External"/><Relationship Id="rId490" Type="http://schemas.openxmlformats.org/officeDocument/2006/relationships/hyperlink" Target="https://scalar.usc.edu/works/decoding-diaspora/media/fn-21c" TargetMode="External"/><Relationship Id="rId504" Type="http://schemas.openxmlformats.org/officeDocument/2006/relationships/hyperlink" Target="https://scalar.usc.edu/works/decoding-diaspora/media/fn-18c" TargetMode="External"/><Relationship Id="rId78" Type="http://schemas.openxmlformats.org/officeDocument/2006/relationships/hyperlink" Target="https://scalar.usc.edu/works/decoding-diaspora/media/fn-82a" TargetMode="External"/><Relationship Id="rId143" Type="http://schemas.openxmlformats.org/officeDocument/2006/relationships/hyperlink" Target="https://scalar.usc.edu/works/decoding-diaspora/media/fn-73c" TargetMode="External"/><Relationship Id="rId350" Type="http://schemas.openxmlformats.org/officeDocument/2006/relationships/hyperlink" Target="https://scalar.usc.edu/works/decoding-diaspora/media/fn-40c" TargetMode="External"/><Relationship Id="rId588" Type="http://schemas.openxmlformats.org/officeDocument/2006/relationships/hyperlink" Target="https://scalar.usc.edu/works/decoding-diaspora/media/fn-7a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alar.usc.edu/works/decoding-diaspora/media/fn-16c" TargetMode="External"/><Relationship Id="rId21" Type="http://schemas.openxmlformats.org/officeDocument/2006/relationships/hyperlink" Target="https://scalar.usc.edu/works/decoding-diaspora/media/fn-3c" TargetMode="External"/><Relationship Id="rId324" Type="http://schemas.openxmlformats.org/officeDocument/2006/relationships/hyperlink" Target="https://scalar.usc.edu/works/decoding-diaspora/media/fn-46d" TargetMode="External"/><Relationship Id="rId531" Type="http://schemas.openxmlformats.org/officeDocument/2006/relationships/hyperlink" Target="https://scalar.usc.edu/works/decoding-diaspora/media/fn-78c" TargetMode="External"/><Relationship Id="rId629" Type="http://schemas.openxmlformats.org/officeDocument/2006/relationships/hyperlink" Target="https://scalar.usc.edu/works/decoding-diaspora/media/fn-99a" TargetMode="External"/><Relationship Id="rId170" Type="http://schemas.openxmlformats.org/officeDocument/2006/relationships/hyperlink" Target="https://scalar.usc.edu/works/decoding-diaspora/media/fn-24c" TargetMode="External"/><Relationship Id="rId268" Type="http://schemas.openxmlformats.org/officeDocument/2006/relationships/hyperlink" Target="https://scalar.usc.edu/works/decoding-diaspora/media/fn-38d" TargetMode="External"/><Relationship Id="rId475" Type="http://schemas.openxmlformats.org/officeDocument/2006/relationships/hyperlink" Target="https://scalar.usc.edu/works/decoding-diaspora/media/fn-71d" TargetMode="External"/><Relationship Id="rId32" Type="http://schemas.openxmlformats.org/officeDocument/2006/relationships/hyperlink" Target="https://scalar.usc.edu/works/decoding-diaspora/media/fn-4a" TargetMode="External"/><Relationship Id="rId128" Type="http://schemas.openxmlformats.org/officeDocument/2006/relationships/hyperlink" Target="https://scalar.usc.edu/works/decoding-diaspora/media/fn-18c" TargetMode="External"/><Relationship Id="rId335" Type="http://schemas.openxmlformats.org/officeDocument/2006/relationships/hyperlink" Target="https://scalar.usc.edu/works/decoding-diaspora/media/fn-48c" TargetMode="External"/><Relationship Id="rId542" Type="http://schemas.openxmlformats.org/officeDocument/2006/relationships/hyperlink" Target="https://scalar.usc.edu/works/decoding-diaspora/media/fn-80c" TargetMode="External"/><Relationship Id="rId181" Type="http://schemas.openxmlformats.org/officeDocument/2006/relationships/hyperlink" Target="https://scalar.usc.edu/works/decoding-diaspora/media/fn-26c" TargetMode="External"/><Relationship Id="rId402" Type="http://schemas.openxmlformats.org/officeDocument/2006/relationships/hyperlink" Target="https://scalar.usc.edu/works/decoding-diaspora/media/fn-61b" TargetMode="External"/><Relationship Id="rId279" Type="http://schemas.openxmlformats.org/officeDocument/2006/relationships/hyperlink" Target="https://scalar.usc.edu/works/decoding-diaspora/media/fn-40c" TargetMode="External"/><Relationship Id="rId486" Type="http://schemas.openxmlformats.org/officeDocument/2006/relationships/hyperlink" Target="https://scalar.usc.edu/works/decoding-diaspora/media/fn-73c" TargetMode="External"/><Relationship Id="rId43" Type="http://schemas.openxmlformats.org/officeDocument/2006/relationships/hyperlink" Target="https://scalar.usc.edu/works/decoding-diaspora/media/fn-6c" TargetMode="External"/><Relationship Id="rId139" Type="http://schemas.openxmlformats.org/officeDocument/2006/relationships/hyperlink" Target="https://scalar.usc.edu/works/decoding-diaspora/media/fn-20a" TargetMode="External"/><Relationship Id="rId346" Type="http://schemas.openxmlformats.org/officeDocument/2006/relationships/hyperlink" Target="https://scalar.usc.edu/works/decoding-diaspora/media/fn-50a" TargetMode="External"/><Relationship Id="rId553" Type="http://schemas.openxmlformats.org/officeDocument/2006/relationships/hyperlink" Target="https://scalar.usc.edu/works/decoding-diaspora/media/fn-82a" TargetMode="External"/><Relationship Id="rId192" Type="http://schemas.openxmlformats.org/officeDocument/2006/relationships/hyperlink" Target="https://scalar.usc.edu/works/decoding-diaspora/media/fn-28a" TargetMode="External"/><Relationship Id="rId206" Type="http://schemas.openxmlformats.org/officeDocument/2006/relationships/hyperlink" Target="https://scalar.usc.edu/works/decoding-diaspora/media/fn-29c" TargetMode="External"/><Relationship Id="rId413" Type="http://schemas.openxmlformats.org/officeDocument/2006/relationships/hyperlink" Target="https://scalar.usc.edu/works/decoding-diaspora/media/fn-62a" TargetMode="External"/><Relationship Id="rId497" Type="http://schemas.openxmlformats.org/officeDocument/2006/relationships/hyperlink" Target="https://scalar.usc.edu/works/decoding-diaspora/media/fn-74c" TargetMode="External"/><Relationship Id="rId620" Type="http://schemas.openxmlformats.org/officeDocument/2006/relationships/hyperlink" Target="https://scalar.usc.edu/works/decoding-diaspora/media/fn-97b" TargetMode="External"/><Relationship Id="rId357" Type="http://schemas.openxmlformats.org/officeDocument/2006/relationships/hyperlink" Target="https://scalar.usc.edu/works/decoding-diaspora/media/fn-52a" TargetMode="External"/><Relationship Id="rId54" Type="http://schemas.openxmlformats.org/officeDocument/2006/relationships/hyperlink" Target="https://scalar.usc.edu/works/decoding-diaspora/media/fn-7a" TargetMode="External"/><Relationship Id="rId217" Type="http://schemas.openxmlformats.org/officeDocument/2006/relationships/hyperlink" Target="https://scalar.usc.edu/works/decoding-diaspora/media/fn-31d" TargetMode="External"/><Relationship Id="rId564" Type="http://schemas.openxmlformats.org/officeDocument/2006/relationships/hyperlink" Target="https://scalar.usc.edu/works/decoding-diaspora/media/fn-83d" TargetMode="External"/><Relationship Id="rId424" Type="http://schemas.openxmlformats.org/officeDocument/2006/relationships/hyperlink" Target="https://scalar.usc.edu/works/decoding-diaspora/media/fn-63d" TargetMode="External"/><Relationship Id="rId631" Type="http://schemas.openxmlformats.org/officeDocument/2006/relationships/hyperlink" Target="https://scalar.usc.edu/works/decoding-diaspora/media/fn-31d" TargetMode="External"/><Relationship Id="rId270" Type="http://schemas.openxmlformats.org/officeDocument/2006/relationships/hyperlink" Target="https://scalar.usc.edu/works/decoding-diaspora/media/fn-38c" TargetMode="External"/><Relationship Id="rId65" Type="http://schemas.openxmlformats.org/officeDocument/2006/relationships/hyperlink" Target="https://scalar.usc.edu/works/decoding-diaspora/media/fn-8d" TargetMode="External"/><Relationship Id="rId130" Type="http://schemas.openxmlformats.org/officeDocument/2006/relationships/hyperlink" Target="https://scalar.usc.edu/works/decoding-diaspora/media/fn-18d" TargetMode="External"/><Relationship Id="rId368" Type="http://schemas.openxmlformats.org/officeDocument/2006/relationships/hyperlink" Target="https://scalar.usc.edu/works/decoding-diaspora/media/fn-54c" TargetMode="External"/><Relationship Id="rId575" Type="http://schemas.openxmlformats.org/officeDocument/2006/relationships/hyperlink" Target="https://scalar.usc.edu/works/decoding-diaspora/media/fn-85c" TargetMode="External"/><Relationship Id="rId228" Type="http://schemas.openxmlformats.org/officeDocument/2006/relationships/hyperlink" Target="https://scalar.usc.edu/works/decoding-diaspora/media/fn-33a" TargetMode="External"/><Relationship Id="rId435" Type="http://schemas.openxmlformats.org/officeDocument/2006/relationships/hyperlink" Target="https://scalar.usc.edu/works/decoding-diaspora/media/fn-66b" TargetMode="External"/><Relationship Id="rId281" Type="http://schemas.openxmlformats.org/officeDocument/2006/relationships/hyperlink" Target="https://scalar.usc.edu/works/decoding-diaspora/media/fn-40c" TargetMode="External"/><Relationship Id="rId502" Type="http://schemas.openxmlformats.org/officeDocument/2006/relationships/hyperlink" Target="https://scalar.usc.edu/works/decoding-diaspora/media/fn-75a" TargetMode="External"/><Relationship Id="rId76" Type="http://schemas.openxmlformats.org/officeDocument/2006/relationships/hyperlink" Target="https://scalar.usc.edu/works/decoding-diaspora/media/fn-10b" TargetMode="External"/><Relationship Id="rId141" Type="http://schemas.openxmlformats.org/officeDocument/2006/relationships/hyperlink" Target="https://scalar.usc.edu/works/decoding-diaspora/media/fn-20c" TargetMode="External"/><Relationship Id="rId379" Type="http://schemas.openxmlformats.org/officeDocument/2006/relationships/hyperlink" Target="https://scalar.usc.edu/works/decoding-diaspora/media/fn-56a" TargetMode="External"/><Relationship Id="rId586" Type="http://schemas.openxmlformats.org/officeDocument/2006/relationships/hyperlink" Target="https://scalar.usc.edu/works/decoding-diaspora/media/fn-89a" TargetMode="External"/><Relationship Id="rId7" Type="http://schemas.openxmlformats.org/officeDocument/2006/relationships/hyperlink" Target="https://scalar.usc.edu/works/decoding-diaspora/media/fn-2a" TargetMode="External"/><Relationship Id="rId239" Type="http://schemas.openxmlformats.org/officeDocument/2006/relationships/hyperlink" Target="https://scalar.usc.edu/works/decoding-diaspora/media/fn-33c" TargetMode="External"/><Relationship Id="rId446" Type="http://schemas.openxmlformats.org/officeDocument/2006/relationships/hyperlink" Target="https://scalar.usc.edu/works/decoding-diaspora/media/fn-67d" TargetMode="External"/><Relationship Id="rId292" Type="http://schemas.openxmlformats.org/officeDocument/2006/relationships/hyperlink" Target="https://scalar.usc.edu/works/decoding-diaspora/media/fn-41c" TargetMode="External"/><Relationship Id="rId306" Type="http://schemas.openxmlformats.org/officeDocument/2006/relationships/hyperlink" Target="https://scalar.usc.edu/works/decoding-diaspora/media/fn-43d" TargetMode="External"/><Relationship Id="rId87" Type="http://schemas.openxmlformats.org/officeDocument/2006/relationships/hyperlink" Target="https://scalar.usc.edu/works/decoding-diaspora/media/fn-11c" TargetMode="External"/><Relationship Id="rId513" Type="http://schemas.openxmlformats.org/officeDocument/2006/relationships/hyperlink" Target="https://scalar.usc.edu/works/decoding-diaspora/media/fn-76b" TargetMode="External"/><Relationship Id="rId597" Type="http://schemas.openxmlformats.org/officeDocument/2006/relationships/hyperlink" Target="https://scalar.usc.edu/works/decoding-diaspora/media/fn-91d" TargetMode="External"/><Relationship Id="rId152" Type="http://schemas.openxmlformats.org/officeDocument/2006/relationships/hyperlink" Target="https://scalar.usc.edu/works/decoding-diaspora/media/fn-22c" TargetMode="External"/><Relationship Id="rId457" Type="http://schemas.openxmlformats.org/officeDocument/2006/relationships/hyperlink" Target="https://scalar.usc.edu/works/decoding-diaspora/media/fn-69c" TargetMode="External"/><Relationship Id="rId14" Type="http://schemas.openxmlformats.org/officeDocument/2006/relationships/hyperlink" Target="https://scalar.usc.edu/works/decoding-diaspora/media/fn-3a" TargetMode="External"/><Relationship Id="rId317" Type="http://schemas.openxmlformats.org/officeDocument/2006/relationships/hyperlink" Target="https://scalar.usc.edu/works/decoding-diaspora/media/fn-46a" TargetMode="External"/><Relationship Id="rId524" Type="http://schemas.openxmlformats.org/officeDocument/2006/relationships/hyperlink" Target="https://scalar.usc.edu/works/decoding-diaspora/media/fn-78a" TargetMode="External"/><Relationship Id="rId98" Type="http://schemas.openxmlformats.org/officeDocument/2006/relationships/hyperlink" Target="https://scalar.usc.edu/works/decoding-diaspora/media/fn-12c" TargetMode="External"/><Relationship Id="rId163" Type="http://schemas.openxmlformats.org/officeDocument/2006/relationships/hyperlink" Target="https://scalar.usc.edu/works/decoding-diaspora/media/fn-24a" TargetMode="External"/><Relationship Id="rId370" Type="http://schemas.openxmlformats.org/officeDocument/2006/relationships/hyperlink" Target="https://scalar.usc.edu/works/decoding-diaspora/media/fn-55a" TargetMode="External"/><Relationship Id="rId230" Type="http://schemas.openxmlformats.org/officeDocument/2006/relationships/hyperlink" Target="https://scalar.usc.edu/works/decoding-diaspora/media/fn-33d" TargetMode="External"/><Relationship Id="rId468" Type="http://schemas.openxmlformats.org/officeDocument/2006/relationships/hyperlink" Target="https://scalar.usc.edu/works/decoding-diaspora/media/fn-70d" TargetMode="External"/><Relationship Id="rId25" Type="http://schemas.openxmlformats.org/officeDocument/2006/relationships/hyperlink" Target="https://scalar.usc.edu/works/decoding-diaspora/media/fn-4a" TargetMode="External"/><Relationship Id="rId328" Type="http://schemas.openxmlformats.org/officeDocument/2006/relationships/hyperlink" Target="https://scalar.usc.edu/works/decoding-diaspora/media/fn-47c" TargetMode="External"/><Relationship Id="rId535" Type="http://schemas.openxmlformats.org/officeDocument/2006/relationships/hyperlink" Target="https://scalar.usc.edu/works/decoding-diaspora/media/fn-79a" TargetMode="External"/><Relationship Id="rId174" Type="http://schemas.openxmlformats.org/officeDocument/2006/relationships/hyperlink" Target="https://scalar.usc.edu/works/decoding-diaspora/media/fn-25b" TargetMode="External"/><Relationship Id="rId381" Type="http://schemas.openxmlformats.org/officeDocument/2006/relationships/hyperlink" Target="https://scalar.usc.edu/works/decoding-diaspora/media/fn-56a" TargetMode="External"/><Relationship Id="rId602" Type="http://schemas.openxmlformats.org/officeDocument/2006/relationships/hyperlink" Target="https://scalar.usc.edu/works/decoding-diaspora/media/fn-92c" TargetMode="External"/><Relationship Id="rId241" Type="http://schemas.openxmlformats.org/officeDocument/2006/relationships/hyperlink" Target="https://scalar.usc.edu/works/decoding-diaspora/media/fn-33c" TargetMode="External"/><Relationship Id="rId479" Type="http://schemas.openxmlformats.org/officeDocument/2006/relationships/hyperlink" Target="https://scalar.usc.edu/works/decoding-diaspora/media/fn-72a" TargetMode="External"/><Relationship Id="rId36" Type="http://schemas.openxmlformats.org/officeDocument/2006/relationships/hyperlink" Target="https://scalar.usc.edu/works/decoding-diaspora/media/fn-5a" TargetMode="External"/><Relationship Id="rId339" Type="http://schemas.openxmlformats.org/officeDocument/2006/relationships/hyperlink" Target="https://scalar.usc.edu/works/decoding-diaspora/media/fn-48d" TargetMode="External"/><Relationship Id="rId546" Type="http://schemas.openxmlformats.org/officeDocument/2006/relationships/hyperlink" Target="https://scalar.usc.edu/works/decoding-diaspora/media/fn-80d" TargetMode="External"/><Relationship Id="rId101" Type="http://schemas.openxmlformats.org/officeDocument/2006/relationships/hyperlink" Target="https://scalar.usc.edu/works/decoding-diaspora/media/fn-13c" TargetMode="External"/><Relationship Id="rId185" Type="http://schemas.openxmlformats.org/officeDocument/2006/relationships/hyperlink" Target="https://scalar.usc.edu/works/decoding-diaspora/media/fn-27a" TargetMode="External"/><Relationship Id="rId406" Type="http://schemas.openxmlformats.org/officeDocument/2006/relationships/hyperlink" Target="https://scalar.usc.edu/works/decoding-diaspora/media/fn-61a" TargetMode="External"/><Relationship Id="rId9" Type="http://schemas.openxmlformats.org/officeDocument/2006/relationships/hyperlink" Target="https://scalar.usc.edu/works/decoding-diaspora/media/fn-2b" TargetMode="External"/><Relationship Id="rId210" Type="http://schemas.openxmlformats.org/officeDocument/2006/relationships/hyperlink" Target="https://scalar.usc.edu/works/decoding-diaspora/media/fn-30d" TargetMode="External"/><Relationship Id="rId392" Type="http://schemas.openxmlformats.org/officeDocument/2006/relationships/hyperlink" Target="https://scalar.usc.edu/works/decoding-diaspora/media/fn-57d" TargetMode="External"/><Relationship Id="rId448" Type="http://schemas.openxmlformats.org/officeDocument/2006/relationships/hyperlink" Target="https://scalar.usc.edu/works/decoding-diaspora/media/fn-67d" TargetMode="External"/><Relationship Id="rId613" Type="http://schemas.openxmlformats.org/officeDocument/2006/relationships/hyperlink" Target="https://scalar.usc.edu/works/decoding-diaspora/media/fn-95a" TargetMode="External"/><Relationship Id="rId252" Type="http://schemas.openxmlformats.org/officeDocument/2006/relationships/hyperlink" Target="https://scalar.usc.edu/works/decoding-diaspora/media/fn-35a" TargetMode="External"/><Relationship Id="rId294" Type="http://schemas.openxmlformats.org/officeDocument/2006/relationships/hyperlink" Target="https://scalar.usc.edu/works/decoding-diaspora/media/fn-42a" TargetMode="External"/><Relationship Id="rId308" Type="http://schemas.openxmlformats.org/officeDocument/2006/relationships/hyperlink" Target="https://scalar.usc.edu/works/decoding-diaspora/media/fn-44a" TargetMode="External"/><Relationship Id="rId515" Type="http://schemas.openxmlformats.org/officeDocument/2006/relationships/hyperlink" Target="https://scalar.usc.edu/works/decoding-diaspora/media/fn-76b" TargetMode="External"/><Relationship Id="rId47" Type="http://schemas.openxmlformats.org/officeDocument/2006/relationships/hyperlink" Target="https://scalar.usc.edu/works/decoding-diaspora/media/fn-7a" TargetMode="External"/><Relationship Id="rId89" Type="http://schemas.openxmlformats.org/officeDocument/2006/relationships/hyperlink" Target="https://scalar.usc.edu/works/decoding-diaspora/media/fn-11c" TargetMode="External"/><Relationship Id="rId112" Type="http://schemas.openxmlformats.org/officeDocument/2006/relationships/hyperlink" Target="https://scalar.usc.edu/works/decoding-diaspora/media/fn-15a" TargetMode="External"/><Relationship Id="rId154" Type="http://schemas.openxmlformats.org/officeDocument/2006/relationships/hyperlink" Target="https://scalar.usc.edu/works/decoding-diaspora/media/fn-22d" TargetMode="External"/><Relationship Id="rId361" Type="http://schemas.openxmlformats.org/officeDocument/2006/relationships/hyperlink" Target="https://scalar.usc.edu/works/decoding-diaspora/media/fn-53a" TargetMode="External"/><Relationship Id="rId557" Type="http://schemas.openxmlformats.org/officeDocument/2006/relationships/hyperlink" Target="https://scalar.usc.edu/works/decoding-diaspora/media/fn-82d" TargetMode="External"/><Relationship Id="rId599" Type="http://schemas.openxmlformats.org/officeDocument/2006/relationships/hyperlink" Target="https://scalar.usc.edu/works/decoding-diaspora/media/fn-91d" TargetMode="External"/><Relationship Id="rId196" Type="http://schemas.openxmlformats.org/officeDocument/2006/relationships/hyperlink" Target="https://scalar.usc.edu/works/decoding-diaspora/media/fn-28c" TargetMode="External"/><Relationship Id="rId417" Type="http://schemas.openxmlformats.org/officeDocument/2006/relationships/hyperlink" Target="https://scalar.usc.edu/works/decoding-diaspora/media/fn-62a" TargetMode="External"/><Relationship Id="rId459" Type="http://schemas.openxmlformats.org/officeDocument/2006/relationships/hyperlink" Target="https://scalar.usc.edu/works/decoding-diaspora/media/fn-70a" TargetMode="External"/><Relationship Id="rId624" Type="http://schemas.openxmlformats.org/officeDocument/2006/relationships/hyperlink" Target="https://scalar.usc.edu/works/decoding-diaspora/media/fn-98a" TargetMode="External"/><Relationship Id="rId16" Type="http://schemas.openxmlformats.org/officeDocument/2006/relationships/hyperlink" Target="https://scalar.usc.edu/works/decoding-diaspora/media/fn-3a" TargetMode="External"/><Relationship Id="rId221" Type="http://schemas.openxmlformats.org/officeDocument/2006/relationships/hyperlink" Target="https://scalar.usc.edu/works/decoding-diaspora/media/fn-32c" TargetMode="External"/><Relationship Id="rId263" Type="http://schemas.openxmlformats.org/officeDocument/2006/relationships/hyperlink" Target="https://scalar.usc.edu/works/decoding-diaspora/media/fn-37a" TargetMode="External"/><Relationship Id="rId319" Type="http://schemas.openxmlformats.org/officeDocument/2006/relationships/hyperlink" Target="https://scalar.usc.edu/works/decoding-diaspora/media/fn-46a" TargetMode="External"/><Relationship Id="rId470" Type="http://schemas.openxmlformats.org/officeDocument/2006/relationships/hyperlink" Target="https://scalar.usc.edu/works/decoding-diaspora/media/fn-71a" TargetMode="External"/><Relationship Id="rId526" Type="http://schemas.openxmlformats.org/officeDocument/2006/relationships/hyperlink" Target="https://scalar.usc.edu/works/decoding-diaspora/media/fn-78d" TargetMode="External"/><Relationship Id="rId58" Type="http://schemas.openxmlformats.org/officeDocument/2006/relationships/hyperlink" Target="https://scalar.usc.edu/works/decoding-diaspora/media/fn-8a" TargetMode="External"/><Relationship Id="rId123" Type="http://schemas.openxmlformats.org/officeDocument/2006/relationships/hyperlink" Target="https://scalar.usc.edu/works/decoding-diaspora/media/fn-18a" TargetMode="External"/><Relationship Id="rId330" Type="http://schemas.openxmlformats.org/officeDocument/2006/relationships/hyperlink" Target="https://scalar.usc.edu/works/decoding-diaspora/media/fn-47c" TargetMode="External"/><Relationship Id="rId568" Type="http://schemas.openxmlformats.org/officeDocument/2006/relationships/hyperlink" Target="https://scalar.usc.edu/works/decoding-diaspora/media/fn-84a" TargetMode="External"/><Relationship Id="rId165" Type="http://schemas.openxmlformats.org/officeDocument/2006/relationships/hyperlink" Target="https://scalar.usc.edu/works/decoding-diaspora/media/fn-24a" TargetMode="External"/><Relationship Id="rId372" Type="http://schemas.openxmlformats.org/officeDocument/2006/relationships/hyperlink" Target="https://scalar.usc.edu/works/decoding-diaspora/media/fn-55a" TargetMode="External"/><Relationship Id="rId428" Type="http://schemas.openxmlformats.org/officeDocument/2006/relationships/hyperlink" Target="https://scalar.usc.edu/works/decoding-diaspora/media/fn-65c" TargetMode="External"/><Relationship Id="rId232" Type="http://schemas.openxmlformats.org/officeDocument/2006/relationships/hyperlink" Target="https://scalar.usc.edu/works/decoding-diaspora/media/fn-33d" TargetMode="External"/><Relationship Id="rId274" Type="http://schemas.openxmlformats.org/officeDocument/2006/relationships/hyperlink" Target="https://scalar.usc.edu/works/decoding-diaspora/media/fn-40a" TargetMode="External"/><Relationship Id="rId481" Type="http://schemas.openxmlformats.org/officeDocument/2006/relationships/hyperlink" Target="https://scalar.usc.edu/works/decoding-diaspora/media/fn-72c" TargetMode="External"/><Relationship Id="rId27" Type="http://schemas.openxmlformats.org/officeDocument/2006/relationships/hyperlink" Target="https://scalar.usc.edu/works/decoding-diaspora/media/fn-4a" TargetMode="External"/><Relationship Id="rId69" Type="http://schemas.openxmlformats.org/officeDocument/2006/relationships/hyperlink" Target="https://scalar.usc.edu/works/decoding-diaspora/media/fn-9d" TargetMode="External"/><Relationship Id="rId134" Type="http://schemas.openxmlformats.org/officeDocument/2006/relationships/hyperlink" Target="https://scalar.usc.edu/works/decoding-diaspora/media/fn-19c" TargetMode="External"/><Relationship Id="rId537" Type="http://schemas.openxmlformats.org/officeDocument/2006/relationships/hyperlink" Target="https://scalar.usc.edu/works/decoding-diaspora/media/fn-79d" TargetMode="External"/><Relationship Id="rId579" Type="http://schemas.openxmlformats.org/officeDocument/2006/relationships/hyperlink" Target="https://scalar.usc.edu/works/decoding-diaspora/media/fn-86d" TargetMode="External"/><Relationship Id="rId80" Type="http://schemas.openxmlformats.org/officeDocument/2006/relationships/hyperlink" Target="https://scalar.usc.edu/works/decoding-diaspora/media/fn-11a" TargetMode="External"/><Relationship Id="rId176" Type="http://schemas.openxmlformats.org/officeDocument/2006/relationships/hyperlink" Target="https://scalar.usc.edu/works/decoding-diaspora/media/fn-25c" TargetMode="External"/><Relationship Id="rId341" Type="http://schemas.openxmlformats.org/officeDocument/2006/relationships/hyperlink" Target="https://scalar.usc.edu/works/decoding-diaspora/media/fn-48d" TargetMode="External"/><Relationship Id="rId383" Type="http://schemas.openxmlformats.org/officeDocument/2006/relationships/hyperlink" Target="https://scalar.usc.edu/works/decoding-diaspora/media/fn-56a" TargetMode="External"/><Relationship Id="rId439" Type="http://schemas.openxmlformats.org/officeDocument/2006/relationships/hyperlink" Target="https://scalar.usc.edu/works/decoding-diaspora/media/fn-67a" TargetMode="External"/><Relationship Id="rId590" Type="http://schemas.openxmlformats.org/officeDocument/2006/relationships/hyperlink" Target="https://scalar.usc.edu/works/decoding-diaspora/media/fn-90a" TargetMode="External"/><Relationship Id="rId604" Type="http://schemas.openxmlformats.org/officeDocument/2006/relationships/hyperlink" Target="https://scalar.usc.edu/works/decoding-diaspora/media/fn-92d" TargetMode="External"/><Relationship Id="rId201" Type="http://schemas.openxmlformats.org/officeDocument/2006/relationships/hyperlink" Target="https://scalar.usc.edu/works/decoding-diaspora/media/fn-29a" TargetMode="External"/><Relationship Id="rId243" Type="http://schemas.openxmlformats.org/officeDocument/2006/relationships/hyperlink" Target="https://scalar.usc.edu/works/decoding-diaspora/media/fn-33c" TargetMode="External"/><Relationship Id="rId285" Type="http://schemas.openxmlformats.org/officeDocument/2006/relationships/hyperlink" Target="https://scalar.usc.edu/works/decoding-diaspora/media/fn-40c" TargetMode="External"/><Relationship Id="rId450" Type="http://schemas.openxmlformats.org/officeDocument/2006/relationships/hyperlink" Target="https://scalar.usc.edu/works/decoding-diaspora/media/fn-68a" TargetMode="External"/><Relationship Id="rId506" Type="http://schemas.openxmlformats.org/officeDocument/2006/relationships/hyperlink" Target="https://scalar.usc.edu/works/decoding-diaspora/media/fn-75c" TargetMode="External"/><Relationship Id="rId38" Type="http://schemas.openxmlformats.org/officeDocument/2006/relationships/hyperlink" Target="https://scalar.usc.edu/works/decoding-diaspora/media/fn-5d" TargetMode="External"/><Relationship Id="rId103" Type="http://schemas.openxmlformats.org/officeDocument/2006/relationships/hyperlink" Target="https://scalar.usc.edu/works/decoding-diaspora/media/fn-14a" TargetMode="External"/><Relationship Id="rId310" Type="http://schemas.openxmlformats.org/officeDocument/2006/relationships/hyperlink" Target="https://scalar.usc.edu/works/decoding-diaspora/media/fn-44d" TargetMode="External"/><Relationship Id="rId492" Type="http://schemas.openxmlformats.org/officeDocument/2006/relationships/hyperlink" Target="https://scalar.usc.edu/works/decoding-diaspora/media/fn-74a" TargetMode="External"/><Relationship Id="rId548" Type="http://schemas.openxmlformats.org/officeDocument/2006/relationships/hyperlink" Target="https://scalar.usc.edu/works/decoding-diaspora/media/fn-81a" TargetMode="External"/><Relationship Id="rId91" Type="http://schemas.openxmlformats.org/officeDocument/2006/relationships/hyperlink" Target="https://scalar.usc.edu/works/decoding-diaspora/media/fn-12a" TargetMode="External"/><Relationship Id="rId145" Type="http://schemas.openxmlformats.org/officeDocument/2006/relationships/hyperlink" Target="https://scalar.usc.edu/works/decoding-diaspora/media/fn-21c" TargetMode="External"/><Relationship Id="rId187" Type="http://schemas.openxmlformats.org/officeDocument/2006/relationships/hyperlink" Target="https://scalar.usc.edu/works/decoding-diaspora/media/fn-27c" TargetMode="External"/><Relationship Id="rId352" Type="http://schemas.openxmlformats.org/officeDocument/2006/relationships/hyperlink" Target="https://scalar.usc.edu/works/decoding-diaspora/media/fn-51a" TargetMode="External"/><Relationship Id="rId394" Type="http://schemas.openxmlformats.org/officeDocument/2006/relationships/hyperlink" Target="https://scalar.usc.edu/works/decoding-diaspora/media/fn-58a" TargetMode="External"/><Relationship Id="rId408" Type="http://schemas.openxmlformats.org/officeDocument/2006/relationships/hyperlink" Target="https://scalar.usc.edu/works/decoding-diaspora/media/fn-62a" TargetMode="External"/><Relationship Id="rId615" Type="http://schemas.openxmlformats.org/officeDocument/2006/relationships/hyperlink" Target="https://scalar.usc.edu/works/decoding-diaspora/media/fn-95c" TargetMode="External"/><Relationship Id="rId212" Type="http://schemas.openxmlformats.org/officeDocument/2006/relationships/hyperlink" Target="https://scalar.usc.edu/works/decoding-diaspora/media/fn-31a" TargetMode="External"/><Relationship Id="rId254" Type="http://schemas.openxmlformats.org/officeDocument/2006/relationships/hyperlink" Target="https://scalar.usc.edu/works/decoding-diaspora/media/fn-35a" TargetMode="External"/><Relationship Id="rId49" Type="http://schemas.openxmlformats.org/officeDocument/2006/relationships/hyperlink" Target="https://scalar.usc.edu/works/decoding-diaspora/media/fn-7a" TargetMode="External"/><Relationship Id="rId114" Type="http://schemas.openxmlformats.org/officeDocument/2006/relationships/hyperlink" Target="https://scalar.usc.edu/works/decoding-diaspora/media/fn-15c" TargetMode="External"/><Relationship Id="rId296" Type="http://schemas.openxmlformats.org/officeDocument/2006/relationships/hyperlink" Target="https://scalar.usc.edu/works/decoding-diaspora/media/fn-42a" TargetMode="External"/><Relationship Id="rId461" Type="http://schemas.openxmlformats.org/officeDocument/2006/relationships/hyperlink" Target="https://scalar.usc.edu/works/decoding-diaspora/media/fn-70a" TargetMode="External"/><Relationship Id="rId517" Type="http://schemas.openxmlformats.org/officeDocument/2006/relationships/hyperlink" Target="https://scalar.usc.edu/works/decoding-diaspora/media/fn-77a" TargetMode="External"/><Relationship Id="rId559" Type="http://schemas.openxmlformats.org/officeDocument/2006/relationships/hyperlink" Target="https://scalar.usc.edu/works/decoding-diaspora/media/fn-82c" TargetMode="External"/><Relationship Id="rId60" Type="http://schemas.openxmlformats.org/officeDocument/2006/relationships/hyperlink" Target="https://scalar.usc.edu/works/decoding-diaspora/media/fn-8a" TargetMode="External"/><Relationship Id="rId156" Type="http://schemas.openxmlformats.org/officeDocument/2006/relationships/hyperlink" Target="https://scalar.usc.edu/works/decoding-diaspora/media/fn-23a" TargetMode="External"/><Relationship Id="rId198" Type="http://schemas.openxmlformats.org/officeDocument/2006/relationships/hyperlink" Target="https://scalar.usc.edu/works/decoding-diaspora/media/fn-29a" TargetMode="External"/><Relationship Id="rId321" Type="http://schemas.openxmlformats.org/officeDocument/2006/relationships/hyperlink" Target="https://scalar.usc.edu/works/decoding-diaspora/media/fn-46c" TargetMode="External"/><Relationship Id="rId363" Type="http://schemas.openxmlformats.org/officeDocument/2006/relationships/hyperlink" Target="https://scalar.usc.edu/works/decoding-diaspora/media/fn-53d" TargetMode="External"/><Relationship Id="rId419" Type="http://schemas.openxmlformats.org/officeDocument/2006/relationships/hyperlink" Target="https://scalar.usc.edu/works/decoding-diaspora/media/fn-62d" TargetMode="External"/><Relationship Id="rId570" Type="http://schemas.openxmlformats.org/officeDocument/2006/relationships/hyperlink" Target="https://scalar.usc.edu/works/decoding-diaspora/media/fn-84a" TargetMode="External"/><Relationship Id="rId626" Type="http://schemas.openxmlformats.org/officeDocument/2006/relationships/hyperlink" Target="https://scalar.usc.edu/works/decoding-diaspora/media/fn-98c" TargetMode="External"/><Relationship Id="rId223" Type="http://schemas.openxmlformats.org/officeDocument/2006/relationships/hyperlink" Target="https://scalar.usc.edu/works/decoding-diaspora/media/fn-32d" TargetMode="External"/><Relationship Id="rId430" Type="http://schemas.openxmlformats.org/officeDocument/2006/relationships/hyperlink" Target="https://scalar.usc.edu/works/decoding-diaspora/media/fn-65d" TargetMode="External"/><Relationship Id="rId18" Type="http://schemas.openxmlformats.org/officeDocument/2006/relationships/hyperlink" Target="https://scalar.usc.edu/works/decoding-diaspora/media/fn-3b" TargetMode="External"/><Relationship Id="rId265" Type="http://schemas.openxmlformats.org/officeDocument/2006/relationships/hyperlink" Target="https://scalar.usc.edu/works/decoding-diaspora/media/fn-37d" TargetMode="External"/><Relationship Id="rId472" Type="http://schemas.openxmlformats.org/officeDocument/2006/relationships/hyperlink" Target="https://scalar.usc.edu/works/decoding-diaspora/media/fn-71a" TargetMode="External"/><Relationship Id="rId528" Type="http://schemas.openxmlformats.org/officeDocument/2006/relationships/hyperlink" Target="https://scalar.usc.edu/works/decoding-diaspora/media/fn-78d" TargetMode="External"/><Relationship Id="rId125" Type="http://schemas.openxmlformats.org/officeDocument/2006/relationships/hyperlink" Target="https://scalar.usc.edu/works/decoding-diaspora/media/fn-18c" TargetMode="External"/><Relationship Id="rId167" Type="http://schemas.openxmlformats.org/officeDocument/2006/relationships/hyperlink" Target="https://scalar.usc.edu/works/decoding-diaspora/media/fn-24c" TargetMode="External"/><Relationship Id="rId332" Type="http://schemas.openxmlformats.org/officeDocument/2006/relationships/hyperlink" Target="https://scalar.usc.edu/works/decoding-diaspora/media/fn-48a" TargetMode="External"/><Relationship Id="rId374" Type="http://schemas.openxmlformats.org/officeDocument/2006/relationships/hyperlink" Target="https://scalar.usc.edu/works/decoding-diaspora/media/fn-55d" TargetMode="External"/><Relationship Id="rId581" Type="http://schemas.openxmlformats.org/officeDocument/2006/relationships/hyperlink" Target="https://scalar.usc.edu/works/decoding-diaspora/media/fn-87d" TargetMode="External"/><Relationship Id="rId71" Type="http://schemas.openxmlformats.org/officeDocument/2006/relationships/hyperlink" Target="https://scalar.usc.edu/works/decoding-diaspora/media/fn-9c" TargetMode="External"/><Relationship Id="rId234" Type="http://schemas.openxmlformats.org/officeDocument/2006/relationships/hyperlink" Target="https://scalar.usc.edu/works/decoding-diaspora/media/fn-33d" TargetMode="External"/><Relationship Id="rId2" Type="http://schemas.openxmlformats.org/officeDocument/2006/relationships/hyperlink" Target="https://scalar.usc.edu/works/decoding-diaspora/media/fn-1b" TargetMode="External"/><Relationship Id="rId29" Type="http://schemas.openxmlformats.org/officeDocument/2006/relationships/hyperlink" Target="https://scalar.usc.edu/works/decoding-diaspora/media/fn-4a" TargetMode="External"/><Relationship Id="rId276" Type="http://schemas.openxmlformats.org/officeDocument/2006/relationships/hyperlink" Target="https://scalar.usc.edu/works/decoding-diaspora/media/fn-40a" TargetMode="External"/><Relationship Id="rId441" Type="http://schemas.openxmlformats.org/officeDocument/2006/relationships/hyperlink" Target="https://scalar.usc.edu/works/decoding-diaspora/media/fn-67c" TargetMode="External"/><Relationship Id="rId483" Type="http://schemas.openxmlformats.org/officeDocument/2006/relationships/hyperlink" Target="https://scalar.usc.edu/works/decoding-diaspora/media/fn-73a" TargetMode="External"/><Relationship Id="rId539" Type="http://schemas.openxmlformats.org/officeDocument/2006/relationships/hyperlink" Target="https://scalar.usc.edu/works/decoding-diaspora/media/fn-80a" TargetMode="External"/><Relationship Id="rId40" Type="http://schemas.openxmlformats.org/officeDocument/2006/relationships/hyperlink" Target="https://scalar.usc.edu/works/decoding-diaspora/media/fn-6c" TargetMode="External"/><Relationship Id="rId136" Type="http://schemas.openxmlformats.org/officeDocument/2006/relationships/hyperlink" Target="https://scalar.usc.edu/works/decoding-diaspora/media/fn-19c" TargetMode="External"/><Relationship Id="rId178" Type="http://schemas.openxmlformats.org/officeDocument/2006/relationships/hyperlink" Target="https://scalar.usc.edu/works/decoding-diaspora/media/fn-26d" TargetMode="External"/><Relationship Id="rId301" Type="http://schemas.openxmlformats.org/officeDocument/2006/relationships/hyperlink" Target="https://scalar.usc.edu/works/decoding-diaspora/media/fn-43a" TargetMode="External"/><Relationship Id="rId343" Type="http://schemas.openxmlformats.org/officeDocument/2006/relationships/hyperlink" Target="https://scalar.usc.edu/works/decoding-diaspora/media/fn-49a" TargetMode="External"/><Relationship Id="rId550" Type="http://schemas.openxmlformats.org/officeDocument/2006/relationships/hyperlink" Target="https://scalar.usc.edu/works/decoding-diaspora/media/fn-81a" TargetMode="External"/><Relationship Id="rId82" Type="http://schemas.openxmlformats.org/officeDocument/2006/relationships/hyperlink" Target="https://scalar.usc.edu/works/decoding-diaspora/media/fn-11d" TargetMode="External"/><Relationship Id="rId203" Type="http://schemas.openxmlformats.org/officeDocument/2006/relationships/hyperlink" Target="https://scalar.usc.edu/works/decoding-diaspora/media/fn-29c" TargetMode="External"/><Relationship Id="rId385" Type="http://schemas.openxmlformats.org/officeDocument/2006/relationships/hyperlink" Target="https://scalar.usc.edu/works/decoding-diaspora/media/fn-56a" TargetMode="External"/><Relationship Id="rId592" Type="http://schemas.openxmlformats.org/officeDocument/2006/relationships/hyperlink" Target="https://scalar.usc.edu/works/decoding-diaspora/media/fn-90b" TargetMode="External"/><Relationship Id="rId606" Type="http://schemas.openxmlformats.org/officeDocument/2006/relationships/hyperlink" Target="https://scalar.usc.edu/works/decoding-diaspora/media/fn-93c" TargetMode="External"/><Relationship Id="rId245" Type="http://schemas.openxmlformats.org/officeDocument/2006/relationships/hyperlink" Target="https://scalar.usc.edu/works/decoding-diaspora/media/fn-33c" TargetMode="External"/><Relationship Id="rId287" Type="http://schemas.openxmlformats.org/officeDocument/2006/relationships/hyperlink" Target="https://scalar.usc.edu/works/decoding-diaspora/media/fn-40d" TargetMode="External"/><Relationship Id="rId410" Type="http://schemas.openxmlformats.org/officeDocument/2006/relationships/hyperlink" Target="https://scalar.usc.edu/works/decoding-diaspora/media/fn-62a" TargetMode="External"/><Relationship Id="rId452" Type="http://schemas.openxmlformats.org/officeDocument/2006/relationships/hyperlink" Target="https://scalar.usc.edu/works/decoding-diaspora/media/fn-68d" TargetMode="External"/><Relationship Id="rId494" Type="http://schemas.openxmlformats.org/officeDocument/2006/relationships/hyperlink" Target="https://scalar.usc.edu/works/decoding-diaspora/media/fn-74a" TargetMode="External"/><Relationship Id="rId508" Type="http://schemas.openxmlformats.org/officeDocument/2006/relationships/hyperlink" Target="https://scalar.usc.edu/works/decoding-diaspora/media/fn-75d" TargetMode="External"/><Relationship Id="rId105" Type="http://schemas.openxmlformats.org/officeDocument/2006/relationships/hyperlink" Target="https://scalar.usc.edu/works/decoding-diaspora/media/fn-14a" TargetMode="External"/><Relationship Id="rId147" Type="http://schemas.openxmlformats.org/officeDocument/2006/relationships/hyperlink" Target="https://scalar.usc.edu/works/decoding-diaspora/media/fn-21d" TargetMode="External"/><Relationship Id="rId312" Type="http://schemas.openxmlformats.org/officeDocument/2006/relationships/hyperlink" Target="https://scalar.usc.edu/works/decoding-diaspora/media/fn-45c" TargetMode="External"/><Relationship Id="rId354" Type="http://schemas.openxmlformats.org/officeDocument/2006/relationships/hyperlink" Target="https://scalar.usc.edu/works/decoding-diaspora/media/fn-51d" TargetMode="External"/><Relationship Id="rId51" Type="http://schemas.openxmlformats.org/officeDocument/2006/relationships/hyperlink" Target="https://scalar.usc.edu/works/decoding-diaspora/media/fn-7a" TargetMode="External"/><Relationship Id="rId93" Type="http://schemas.openxmlformats.org/officeDocument/2006/relationships/hyperlink" Target="https://scalar.usc.edu/works/decoding-diaspora/media/fn-12a" TargetMode="External"/><Relationship Id="rId189" Type="http://schemas.openxmlformats.org/officeDocument/2006/relationships/hyperlink" Target="https://scalar.usc.edu/works/decoding-diaspora/media/fn-27d" TargetMode="External"/><Relationship Id="rId396" Type="http://schemas.openxmlformats.org/officeDocument/2006/relationships/hyperlink" Target="https://scalar.usc.edu/works/decoding-diaspora/media/fn-58a" TargetMode="External"/><Relationship Id="rId561" Type="http://schemas.openxmlformats.org/officeDocument/2006/relationships/hyperlink" Target="https://scalar.usc.edu/works/decoding-diaspora/media/fn-83a" TargetMode="External"/><Relationship Id="rId617" Type="http://schemas.openxmlformats.org/officeDocument/2006/relationships/hyperlink" Target="https://scalar.usc.edu/works/decoding-diaspora/media/fn-96a" TargetMode="External"/><Relationship Id="rId214" Type="http://schemas.openxmlformats.org/officeDocument/2006/relationships/hyperlink" Target="https://scalar.usc.edu/works/decoding-diaspora/media/fn-31a" TargetMode="External"/><Relationship Id="rId256" Type="http://schemas.openxmlformats.org/officeDocument/2006/relationships/hyperlink" Target="https://scalar.usc.edu/works/decoding-diaspora/media/fn-35c" TargetMode="External"/><Relationship Id="rId298" Type="http://schemas.openxmlformats.org/officeDocument/2006/relationships/hyperlink" Target="https://scalar.usc.edu/works/decoding-diaspora/media/fn-42a" TargetMode="External"/><Relationship Id="rId421" Type="http://schemas.openxmlformats.org/officeDocument/2006/relationships/hyperlink" Target="https://scalar.usc.edu/works/decoding-diaspora/media/fn-62d" TargetMode="External"/><Relationship Id="rId463" Type="http://schemas.openxmlformats.org/officeDocument/2006/relationships/hyperlink" Target="https://scalar.usc.edu/works/decoding-diaspora/media/fn-70c" TargetMode="External"/><Relationship Id="rId519" Type="http://schemas.openxmlformats.org/officeDocument/2006/relationships/hyperlink" Target="https://scalar.usc.edu/works/decoding-diaspora/media/fn-77a" TargetMode="External"/><Relationship Id="rId116" Type="http://schemas.openxmlformats.org/officeDocument/2006/relationships/hyperlink" Target="https://scalar.usc.edu/works/decoding-diaspora/media/fn-16a" TargetMode="External"/><Relationship Id="rId158" Type="http://schemas.openxmlformats.org/officeDocument/2006/relationships/hyperlink" Target="https://scalar.usc.edu/works/decoding-diaspora/media/fn-23a" TargetMode="External"/><Relationship Id="rId323" Type="http://schemas.openxmlformats.org/officeDocument/2006/relationships/hyperlink" Target="https://scalar.usc.edu/works/decoding-diaspora/media/fn-46c" TargetMode="External"/><Relationship Id="rId530" Type="http://schemas.openxmlformats.org/officeDocument/2006/relationships/hyperlink" Target="https://scalar.usc.edu/works/decoding-diaspora/media/fn-78d" TargetMode="External"/><Relationship Id="rId20" Type="http://schemas.openxmlformats.org/officeDocument/2006/relationships/hyperlink" Target="https://scalar.usc.edu/works/decoding-diaspora/media/fn-3c" TargetMode="External"/><Relationship Id="rId62" Type="http://schemas.openxmlformats.org/officeDocument/2006/relationships/hyperlink" Target="https://scalar.usc.edu/works/decoding-diaspora/media/fn-8c" TargetMode="External"/><Relationship Id="rId365" Type="http://schemas.openxmlformats.org/officeDocument/2006/relationships/hyperlink" Target="https://scalar.usc.edu/works/decoding-diaspora/media/fn-54a" TargetMode="External"/><Relationship Id="rId572" Type="http://schemas.openxmlformats.org/officeDocument/2006/relationships/hyperlink" Target="https://scalar.usc.edu/works/decoding-diaspora/media/fn-84a" TargetMode="External"/><Relationship Id="rId628" Type="http://schemas.openxmlformats.org/officeDocument/2006/relationships/hyperlink" Target="https://scalar.usc.edu/works/decoding-diaspora/media/fn-98d" TargetMode="External"/><Relationship Id="rId225" Type="http://schemas.openxmlformats.org/officeDocument/2006/relationships/hyperlink" Target="https://scalar.usc.edu/works/decoding-diaspora/media/fn-32d" TargetMode="External"/><Relationship Id="rId267" Type="http://schemas.openxmlformats.org/officeDocument/2006/relationships/hyperlink" Target="https://scalar.usc.edu/works/decoding-diaspora/media/fn-38d" TargetMode="External"/><Relationship Id="rId432" Type="http://schemas.openxmlformats.org/officeDocument/2006/relationships/hyperlink" Target="https://scalar.usc.edu/works/decoding-diaspora/media/fn-66a" TargetMode="External"/><Relationship Id="rId474" Type="http://schemas.openxmlformats.org/officeDocument/2006/relationships/hyperlink" Target="https://scalar.usc.edu/works/decoding-diaspora/media/fn-71a" TargetMode="External"/><Relationship Id="rId127" Type="http://schemas.openxmlformats.org/officeDocument/2006/relationships/hyperlink" Target="https://scalar.usc.edu/works/decoding-diaspora/media/fn-18c" TargetMode="External"/><Relationship Id="rId31" Type="http://schemas.openxmlformats.org/officeDocument/2006/relationships/hyperlink" Target="https://scalar.usc.edu/works/decoding-diaspora/media/fn-4a" TargetMode="External"/><Relationship Id="rId73" Type="http://schemas.openxmlformats.org/officeDocument/2006/relationships/hyperlink" Target="https://scalar.usc.edu/works/decoding-diaspora/media/fn-10a" TargetMode="External"/><Relationship Id="rId169" Type="http://schemas.openxmlformats.org/officeDocument/2006/relationships/hyperlink" Target="https://scalar.usc.edu/works/decoding-diaspora/media/fn-24c" TargetMode="External"/><Relationship Id="rId334" Type="http://schemas.openxmlformats.org/officeDocument/2006/relationships/hyperlink" Target="https://scalar.usc.edu/works/decoding-diaspora/media/fn-48c" TargetMode="External"/><Relationship Id="rId376" Type="http://schemas.openxmlformats.org/officeDocument/2006/relationships/hyperlink" Target="https://scalar.usc.edu/works/decoding-diaspora/media/fn-55d" TargetMode="External"/><Relationship Id="rId541" Type="http://schemas.openxmlformats.org/officeDocument/2006/relationships/hyperlink" Target="https://scalar.usc.edu/works/decoding-diaspora/media/fn-80c" TargetMode="External"/><Relationship Id="rId583" Type="http://schemas.openxmlformats.org/officeDocument/2006/relationships/hyperlink" Target="https://scalar.usc.edu/works/decoding-diaspora/media/fn-88c" TargetMode="External"/><Relationship Id="rId4" Type="http://schemas.openxmlformats.org/officeDocument/2006/relationships/hyperlink" Target="https://scalar.usc.edu/works/decoding-diaspora/media/fn-1c" TargetMode="External"/><Relationship Id="rId180" Type="http://schemas.openxmlformats.org/officeDocument/2006/relationships/hyperlink" Target="https://scalar.usc.edu/works/decoding-diaspora/media/fn-26c" TargetMode="External"/><Relationship Id="rId236" Type="http://schemas.openxmlformats.org/officeDocument/2006/relationships/hyperlink" Target="https://scalar.usc.edu/works/decoding-diaspora/media/fn-33d" TargetMode="External"/><Relationship Id="rId278" Type="http://schemas.openxmlformats.org/officeDocument/2006/relationships/hyperlink" Target="https://scalar.usc.edu/works/decoding-diaspora/media/fn-40c" TargetMode="External"/><Relationship Id="rId401" Type="http://schemas.openxmlformats.org/officeDocument/2006/relationships/hyperlink" Target="https://scalar.usc.edu/works/decoding-diaspora/media/fn-60c" TargetMode="External"/><Relationship Id="rId443" Type="http://schemas.openxmlformats.org/officeDocument/2006/relationships/hyperlink" Target="https://scalar.usc.edu/works/decoding-diaspora/media/fn-67d" TargetMode="External"/><Relationship Id="rId303" Type="http://schemas.openxmlformats.org/officeDocument/2006/relationships/hyperlink" Target="https://scalar.usc.edu/works/decoding-diaspora/media/fn-43c" TargetMode="External"/><Relationship Id="rId485" Type="http://schemas.openxmlformats.org/officeDocument/2006/relationships/hyperlink" Target="https://scalar.usc.edu/works/decoding-diaspora/media/fn-73d" TargetMode="External"/><Relationship Id="rId42" Type="http://schemas.openxmlformats.org/officeDocument/2006/relationships/hyperlink" Target="https://scalar.usc.edu/works/decoding-diaspora/media/fn-6c" TargetMode="External"/><Relationship Id="rId84" Type="http://schemas.openxmlformats.org/officeDocument/2006/relationships/hyperlink" Target="https://scalar.usc.edu/works/decoding-diaspora/media/fn-11d" TargetMode="External"/><Relationship Id="rId138" Type="http://schemas.openxmlformats.org/officeDocument/2006/relationships/hyperlink" Target="https://scalar.usc.edu/works/decoding-diaspora/media/fn-20a" TargetMode="External"/><Relationship Id="rId345" Type="http://schemas.openxmlformats.org/officeDocument/2006/relationships/hyperlink" Target="https://scalar.usc.edu/works/decoding-diaspora/media/fn-49d" TargetMode="External"/><Relationship Id="rId387" Type="http://schemas.openxmlformats.org/officeDocument/2006/relationships/hyperlink" Target="https://scalar.usc.edu/works/decoding-diaspora/media/fn-57a" TargetMode="External"/><Relationship Id="rId510" Type="http://schemas.openxmlformats.org/officeDocument/2006/relationships/hyperlink" Target="https://scalar.usc.edu/works/decoding-diaspora/media/fn-76a" TargetMode="External"/><Relationship Id="rId552" Type="http://schemas.openxmlformats.org/officeDocument/2006/relationships/hyperlink" Target="https://scalar.usc.edu/works/decoding-diaspora/media/fn-81c" TargetMode="External"/><Relationship Id="rId594" Type="http://schemas.openxmlformats.org/officeDocument/2006/relationships/hyperlink" Target="https://scalar.usc.edu/works/decoding-diaspora/media/fn-90b" TargetMode="External"/><Relationship Id="rId608" Type="http://schemas.openxmlformats.org/officeDocument/2006/relationships/hyperlink" Target="https://scalar.usc.edu/works/decoding-diaspora/media/fn-93d" TargetMode="External"/><Relationship Id="rId191" Type="http://schemas.openxmlformats.org/officeDocument/2006/relationships/hyperlink" Target="https://scalar.usc.edu/works/decoding-diaspora/media/fn-28a" TargetMode="External"/><Relationship Id="rId205" Type="http://schemas.openxmlformats.org/officeDocument/2006/relationships/hyperlink" Target="https://scalar.usc.edu/works/decoding-diaspora/media/fn-29c" TargetMode="External"/><Relationship Id="rId247" Type="http://schemas.openxmlformats.org/officeDocument/2006/relationships/hyperlink" Target="https://scalar.usc.edu/works/decoding-diaspora/media/fn-34a" TargetMode="External"/><Relationship Id="rId412" Type="http://schemas.openxmlformats.org/officeDocument/2006/relationships/hyperlink" Target="https://scalar.usc.edu/works/decoding-diaspora/media/fn-62a" TargetMode="External"/><Relationship Id="rId107" Type="http://schemas.openxmlformats.org/officeDocument/2006/relationships/hyperlink" Target="https://scalar.usc.edu/works/decoding-diaspora/media/fn-14c" TargetMode="External"/><Relationship Id="rId289" Type="http://schemas.openxmlformats.org/officeDocument/2006/relationships/hyperlink" Target="https://scalar.usc.edu/works/decoding-diaspora/media/fn-41a" TargetMode="External"/><Relationship Id="rId454" Type="http://schemas.openxmlformats.org/officeDocument/2006/relationships/hyperlink" Target="https://scalar.usc.edu/works/decoding-diaspora/media/fn-69d" TargetMode="External"/><Relationship Id="rId496" Type="http://schemas.openxmlformats.org/officeDocument/2006/relationships/hyperlink" Target="https://scalar.usc.edu/works/decoding-diaspora/media/fn-74d" TargetMode="External"/><Relationship Id="rId11" Type="http://schemas.openxmlformats.org/officeDocument/2006/relationships/hyperlink" Target="https://scalar.usc.edu/works/decoding-diaspora/media/fn-2c" TargetMode="External"/><Relationship Id="rId53" Type="http://schemas.openxmlformats.org/officeDocument/2006/relationships/hyperlink" Target="https://scalar.usc.edu/works/decoding-diaspora/media/fn-7a" TargetMode="External"/><Relationship Id="rId149" Type="http://schemas.openxmlformats.org/officeDocument/2006/relationships/hyperlink" Target="https://scalar.usc.edu/works/decoding-diaspora/media/fn-22a" TargetMode="External"/><Relationship Id="rId314" Type="http://schemas.openxmlformats.org/officeDocument/2006/relationships/hyperlink" Target="https://scalar.usc.edu/works/decoding-diaspora/media/fn-45c" TargetMode="External"/><Relationship Id="rId356" Type="http://schemas.openxmlformats.org/officeDocument/2006/relationships/hyperlink" Target="https://scalar.usc.edu/works/decoding-diaspora/media/fn-51c" TargetMode="External"/><Relationship Id="rId398" Type="http://schemas.openxmlformats.org/officeDocument/2006/relationships/hyperlink" Target="https://scalar.usc.edu/works/decoding-diaspora/media/fn-60a" TargetMode="External"/><Relationship Id="rId521" Type="http://schemas.openxmlformats.org/officeDocument/2006/relationships/hyperlink" Target="https://scalar.usc.edu/works/decoding-diaspora/media/fn-77c" TargetMode="External"/><Relationship Id="rId563" Type="http://schemas.openxmlformats.org/officeDocument/2006/relationships/hyperlink" Target="https://scalar.usc.edu/works/decoding-diaspora/media/fn-83c" TargetMode="External"/><Relationship Id="rId619" Type="http://schemas.openxmlformats.org/officeDocument/2006/relationships/hyperlink" Target="https://scalar.usc.edu/works/decoding-diaspora/media/fn-97a" TargetMode="External"/><Relationship Id="rId95" Type="http://schemas.openxmlformats.org/officeDocument/2006/relationships/hyperlink" Target="https://scalar.usc.edu/works/decoding-diaspora/media/fn-12a" TargetMode="External"/><Relationship Id="rId160" Type="http://schemas.openxmlformats.org/officeDocument/2006/relationships/hyperlink" Target="https://scalar.usc.edu/works/decoding-diaspora/media/fn-23a" TargetMode="External"/><Relationship Id="rId216" Type="http://schemas.openxmlformats.org/officeDocument/2006/relationships/hyperlink" Target="https://scalar.usc.edu/works/decoding-diaspora/media/fn-31d" TargetMode="External"/><Relationship Id="rId423" Type="http://schemas.openxmlformats.org/officeDocument/2006/relationships/hyperlink" Target="https://scalar.usc.edu/works/decoding-diaspora/media/fn-63a" TargetMode="External"/><Relationship Id="rId258" Type="http://schemas.openxmlformats.org/officeDocument/2006/relationships/hyperlink" Target="https://scalar.usc.edu/works/decoding-diaspora/media/fn-35c" TargetMode="External"/><Relationship Id="rId465" Type="http://schemas.openxmlformats.org/officeDocument/2006/relationships/hyperlink" Target="https://scalar.usc.edu/works/decoding-diaspora/media/fn-70c" TargetMode="External"/><Relationship Id="rId630" Type="http://schemas.openxmlformats.org/officeDocument/2006/relationships/hyperlink" Target="https://scalar.usc.edu/works/decoding-diaspora/media/fn-99c" TargetMode="External"/><Relationship Id="rId22" Type="http://schemas.openxmlformats.org/officeDocument/2006/relationships/hyperlink" Target="https://scalar.usc.edu/works/decoding-diaspora/media/fn-3c" TargetMode="External"/><Relationship Id="rId64" Type="http://schemas.openxmlformats.org/officeDocument/2006/relationships/hyperlink" Target="https://scalar.usc.edu/works/decoding-diaspora/media/fn-8c" TargetMode="External"/><Relationship Id="rId118" Type="http://schemas.openxmlformats.org/officeDocument/2006/relationships/hyperlink" Target="https://scalar.usc.edu/works/decoding-diaspora/media/fn-17a" TargetMode="External"/><Relationship Id="rId325" Type="http://schemas.openxmlformats.org/officeDocument/2006/relationships/hyperlink" Target="https://scalar.usc.edu/works/decoding-diaspora/media/fn-47a" TargetMode="External"/><Relationship Id="rId367" Type="http://schemas.openxmlformats.org/officeDocument/2006/relationships/hyperlink" Target="https://scalar.usc.edu/works/decoding-diaspora/media/fn-54a" TargetMode="External"/><Relationship Id="rId532" Type="http://schemas.openxmlformats.org/officeDocument/2006/relationships/hyperlink" Target="https://scalar.usc.edu/works/decoding-diaspora/media/fn-79a" TargetMode="External"/><Relationship Id="rId574" Type="http://schemas.openxmlformats.org/officeDocument/2006/relationships/hyperlink" Target="https://scalar.usc.edu/works/decoding-diaspora/media/fn-85a" TargetMode="External"/><Relationship Id="rId171" Type="http://schemas.openxmlformats.org/officeDocument/2006/relationships/hyperlink" Target="https://scalar.usc.edu/works/decoding-diaspora/media/fn-24d" TargetMode="External"/><Relationship Id="rId227" Type="http://schemas.openxmlformats.org/officeDocument/2006/relationships/hyperlink" Target="https://scalar.usc.edu/works/decoding-diaspora/media/fn-33a" TargetMode="External"/><Relationship Id="rId269" Type="http://schemas.openxmlformats.org/officeDocument/2006/relationships/hyperlink" Target="https://scalar.usc.edu/works/decoding-diaspora/media/fn-38c" TargetMode="External"/><Relationship Id="rId434" Type="http://schemas.openxmlformats.org/officeDocument/2006/relationships/hyperlink" Target="https://scalar.usc.edu/works/decoding-diaspora/media/fn-66a" TargetMode="External"/><Relationship Id="rId476" Type="http://schemas.openxmlformats.org/officeDocument/2006/relationships/hyperlink" Target="https://scalar.usc.edu/works/decoding-diaspora/media/fn-71d" TargetMode="External"/><Relationship Id="rId33" Type="http://schemas.openxmlformats.org/officeDocument/2006/relationships/hyperlink" Target="https://scalar.usc.edu/works/decoding-diaspora/media/fn-4d" TargetMode="External"/><Relationship Id="rId129" Type="http://schemas.openxmlformats.org/officeDocument/2006/relationships/hyperlink" Target="https://scalar.usc.edu/works/decoding-diaspora/media/fn-18c" TargetMode="External"/><Relationship Id="rId280" Type="http://schemas.openxmlformats.org/officeDocument/2006/relationships/hyperlink" Target="https://scalar.usc.edu/works/decoding-diaspora/media/fn-40c" TargetMode="External"/><Relationship Id="rId336" Type="http://schemas.openxmlformats.org/officeDocument/2006/relationships/hyperlink" Target="https://scalar.usc.edu/works/decoding-diaspora/media/fn-48c" TargetMode="External"/><Relationship Id="rId501" Type="http://schemas.openxmlformats.org/officeDocument/2006/relationships/hyperlink" Target="https://scalar.usc.edu/works/decoding-diaspora/media/fn-75a" TargetMode="External"/><Relationship Id="rId543" Type="http://schemas.openxmlformats.org/officeDocument/2006/relationships/hyperlink" Target="https://scalar.usc.edu/works/decoding-diaspora/media/fn-80c" TargetMode="External"/><Relationship Id="rId75" Type="http://schemas.openxmlformats.org/officeDocument/2006/relationships/hyperlink" Target="https://scalar.usc.edu/works/decoding-diaspora/media/fn-10b" TargetMode="External"/><Relationship Id="rId140" Type="http://schemas.openxmlformats.org/officeDocument/2006/relationships/hyperlink" Target="https://scalar.usc.edu/works/decoding-diaspora/media/fn-20a" TargetMode="External"/><Relationship Id="rId182" Type="http://schemas.openxmlformats.org/officeDocument/2006/relationships/hyperlink" Target="https://scalar.usc.edu/works/decoding-diaspora/media/fn-27a" TargetMode="External"/><Relationship Id="rId378" Type="http://schemas.openxmlformats.org/officeDocument/2006/relationships/hyperlink" Target="https://scalar.usc.edu/works/decoding-diaspora/media/fn-56a" TargetMode="External"/><Relationship Id="rId403" Type="http://schemas.openxmlformats.org/officeDocument/2006/relationships/hyperlink" Target="https://scalar.usc.edu/works/decoding-diaspora/media/fn-61b" TargetMode="External"/><Relationship Id="rId585" Type="http://schemas.openxmlformats.org/officeDocument/2006/relationships/hyperlink" Target="https://scalar.usc.edu/works/decoding-diaspora/media/fn-88c" TargetMode="External"/><Relationship Id="rId6" Type="http://schemas.openxmlformats.org/officeDocument/2006/relationships/hyperlink" Target="https://scalar.usc.edu/works/decoding-diaspora/media/fn-2a" TargetMode="External"/><Relationship Id="rId238" Type="http://schemas.openxmlformats.org/officeDocument/2006/relationships/hyperlink" Target="https://scalar.usc.edu/works/decoding-diaspora/media/fn-33c" TargetMode="External"/><Relationship Id="rId445" Type="http://schemas.openxmlformats.org/officeDocument/2006/relationships/hyperlink" Target="https://scalar.usc.edu/works/decoding-diaspora/media/fn-67d" TargetMode="External"/><Relationship Id="rId487" Type="http://schemas.openxmlformats.org/officeDocument/2006/relationships/hyperlink" Target="https://scalar.usc.edu/works/decoding-diaspora/media/fn-73c" TargetMode="External"/><Relationship Id="rId610" Type="http://schemas.openxmlformats.org/officeDocument/2006/relationships/hyperlink" Target="https://scalar.usc.edu/works/decoding-diaspora/media/fn-94a" TargetMode="External"/><Relationship Id="rId291" Type="http://schemas.openxmlformats.org/officeDocument/2006/relationships/hyperlink" Target="https://scalar.usc.edu/works/decoding-diaspora/media/fn-41a" TargetMode="External"/><Relationship Id="rId305" Type="http://schemas.openxmlformats.org/officeDocument/2006/relationships/hyperlink" Target="https://scalar.usc.edu/works/decoding-diaspora/media/fn-43d" TargetMode="External"/><Relationship Id="rId347" Type="http://schemas.openxmlformats.org/officeDocument/2006/relationships/hyperlink" Target="https://scalar.usc.edu/works/decoding-diaspora/media/fn-50d" TargetMode="External"/><Relationship Id="rId512" Type="http://schemas.openxmlformats.org/officeDocument/2006/relationships/hyperlink" Target="https://scalar.usc.edu/works/decoding-diaspora/media/fn-76b" TargetMode="External"/><Relationship Id="rId44" Type="http://schemas.openxmlformats.org/officeDocument/2006/relationships/hyperlink" Target="https://scalar.usc.edu/works/decoding-diaspora/media/fn-7a" TargetMode="External"/><Relationship Id="rId86" Type="http://schemas.openxmlformats.org/officeDocument/2006/relationships/hyperlink" Target="https://scalar.usc.edu/works/decoding-diaspora/media/fn-11c" TargetMode="External"/><Relationship Id="rId151" Type="http://schemas.openxmlformats.org/officeDocument/2006/relationships/hyperlink" Target="https://scalar.usc.edu/works/decoding-diaspora/media/fn-22a" TargetMode="External"/><Relationship Id="rId389" Type="http://schemas.openxmlformats.org/officeDocument/2006/relationships/hyperlink" Target="https://scalar.usc.edu/works/decoding-diaspora/media/fn-57a" TargetMode="External"/><Relationship Id="rId554" Type="http://schemas.openxmlformats.org/officeDocument/2006/relationships/hyperlink" Target="https://scalar.usc.edu/works/decoding-diaspora/media/fn-82a" TargetMode="External"/><Relationship Id="rId596" Type="http://schemas.openxmlformats.org/officeDocument/2006/relationships/hyperlink" Target="https://scalar.usc.edu/works/decoding-diaspora/media/fn-91d" TargetMode="External"/><Relationship Id="rId193" Type="http://schemas.openxmlformats.org/officeDocument/2006/relationships/hyperlink" Target="https://scalar.usc.edu/works/decoding-diaspora/media/fn-28b" TargetMode="External"/><Relationship Id="rId207" Type="http://schemas.openxmlformats.org/officeDocument/2006/relationships/hyperlink" Target="https://scalar.usc.edu/works/decoding-diaspora/media/fn-29d" TargetMode="External"/><Relationship Id="rId249" Type="http://schemas.openxmlformats.org/officeDocument/2006/relationships/hyperlink" Target="https://scalar.usc.edu/works/decoding-diaspora/media/fn-34c" TargetMode="External"/><Relationship Id="rId414" Type="http://schemas.openxmlformats.org/officeDocument/2006/relationships/hyperlink" Target="https://scalar.usc.edu/works/decoding-diaspora/media/fn-62a" TargetMode="External"/><Relationship Id="rId456" Type="http://schemas.openxmlformats.org/officeDocument/2006/relationships/hyperlink" Target="https://scalar.usc.edu/works/decoding-diaspora/media/fn-69c" TargetMode="External"/><Relationship Id="rId498" Type="http://schemas.openxmlformats.org/officeDocument/2006/relationships/hyperlink" Target="https://scalar.usc.edu/works/decoding-diaspora/media/fn-74c" TargetMode="External"/><Relationship Id="rId621" Type="http://schemas.openxmlformats.org/officeDocument/2006/relationships/hyperlink" Target="https://scalar.usc.edu/works/decoding-diaspora/media/fn-97b" TargetMode="External"/><Relationship Id="rId13" Type="http://schemas.openxmlformats.org/officeDocument/2006/relationships/hyperlink" Target="https://scalar.usc.edu/works/decoding-diaspora/media/fn-3a" TargetMode="External"/><Relationship Id="rId109" Type="http://schemas.openxmlformats.org/officeDocument/2006/relationships/hyperlink" Target="https://scalar.usc.edu/works/decoding-diaspora/media/fn-14d" TargetMode="External"/><Relationship Id="rId260" Type="http://schemas.openxmlformats.org/officeDocument/2006/relationships/hyperlink" Target="https://scalar.usc.edu/works/decoding-diaspora/media/fn-36c" TargetMode="External"/><Relationship Id="rId316" Type="http://schemas.openxmlformats.org/officeDocument/2006/relationships/hyperlink" Target="https://scalar.usc.edu/works/decoding-diaspora/media/fn-46a" TargetMode="External"/><Relationship Id="rId523" Type="http://schemas.openxmlformats.org/officeDocument/2006/relationships/hyperlink" Target="https://scalar.usc.edu/works/decoding-diaspora/media/fn-77d" TargetMode="External"/><Relationship Id="rId55" Type="http://schemas.openxmlformats.org/officeDocument/2006/relationships/hyperlink" Target="https://scalar.usc.edu/works/decoding-diaspora/media/fn-7c" TargetMode="External"/><Relationship Id="rId97" Type="http://schemas.openxmlformats.org/officeDocument/2006/relationships/hyperlink" Target="https://scalar.usc.edu/works/decoding-diaspora/media/fn-12a" TargetMode="External"/><Relationship Id="rId120" Type="http://schemas.openxmlformats.org/officeDocument/2006/relationships/hyperlink" Target="https://scalar.usc.edu/works/decoding-diaspora/media/fn-17c" TargetMode="External"/><Relationship Id="rId358" Type="http://schemas.openxmlformats.org/officeDocument/2006/relationships/hyperlink" Target="https://scalar.usc.edu/works/decoding-diaspora/media/fn-52c" TargetMode="External"/><Relationship Id="rId565" Type="http://schemas.openxmlformats.org/officeDocument/2006/relationships/hyperlink" Target="https://scalar.usc.edu/works/decoding-diaspora/media/fn-83d" TargetMode="External"/><Relationship Id="rId162" Type="http://schemas.openxmlformats.org/officeDocument/2006/relationships/hyperlink" Target="https://scalar.usc.edu/works/decoding-diaspora/media/fn-23c" TargetMode="External"/><Relationship Id="rId218" Type="http://schemas.openxmlformats.org/officeDocument/2006/relationships/hyperlink" Target="https://scalar.usc.edu/works/decoding-diaspora/media/fn-31d" TargetMode="External"/><Relationship Id="rId425" Type="http://schemas.openxmlformats.org/officeDocument/2006/relationships/hyperlink" Target="https://scalar.usc.edu/works/decoding-diaspora/media/fn-63c" TargetMode="External"/><Relationship Id="rId467" Type="http://schemas.openxmlformats.org/officeDocument/2006/relationships/hyperlink" Target="https://scalar.usc.edu/works/decoding-diaspora/media/fn-70d" TargetMode="External"/><Relationship Id="rId632" Type="http://schemas.openxmlformats.org/officeDocument/2006/relationships/hyperlink" Target="https://scalar.usc.edu/works/decoding-diaspora/media/fn-34c" TargetMode="External"/><Relationship Id="rId271" Type="http://schemas.openxmlformats.org/officeDocument/2006/relationships/hyperlink" Target="https://scalar.usc.edu/works/decoding-diaspora/media/fn-39a" TargetMode="External"/><Relationship Id="rId24" Type="http://schemas.openxmlformats.org/officeDocument/2006/relationships/hyperlink" Target="https://scalar.usc.edu/works/decoding-diaspora/media/fn-4a" TargetMode="External"/><Relationship Id="rId66" Type="http://schemas.openxmlformats.org/officeDocument/2006/relationships/hyperlink" Target="https://scalar.usc.edu/works/decoding-diaspora/media/fn-8d" TargetMode="External"/><Relationship Id="rId131" Type="http://schemas.openxmlformats.org/officeDocument/2006/relationships/hyperlink" Target="https://scalar.usc.edu/works/decoding-diaspora/media/fn-19a" TargetMode="External"/><Relationship Id="rId327" Type="http://schemas.openxmlformats.org/officeDocument/2006/relationships/hyperlink" Target="https://scalar.usc.edu/works/decoding-diaspora/media/fn-47c" TargetMode="External"/><Relationship Id="rId369" Type="http://schemas.openxmlformats.org/officeDocument/2006/relationships/hyperlink" Target="https://scalar.usc.edu/works/decoding-diaspora/media/fn-55a" TargetMode="External"/><Relationship Id="rId534" Type="http://schemas.openxmlformats.org/officeDocument/2006/relationships/hyperlink" Target="https://scalar.usc.edu/works/decoding-diaspora/media/fn-79a" TargetMode="External"/><Relationship Id="rId576" Type="http://schemas.openxmlformats.org/officeDocument/2006/relationships/hyperlink" Target="https://scalar.usc.edu/works/decoding-diaspora/media/fn-85d" TargetMode="External"/><Relationship Id="rId173" Type="http://schemas.openxmlformats.org/officeDocument/2006/relationships/hyperlink" Target="https://scalar.usc.edu/works/decoding-diaspora/media/fn-25a" TargetMode="External"/><Relationship Id="rId229" Type="http://schemas.openxmlformats.org/officeDocument/2006/relationships/hyperlink" Target="https://scalar.usc.edu/works/decoding-diaspora/media/fn-33a" TargetMode="External"/><Relationship Id="rId380" Type="http://schemas.openxmlformats.org/officeDocument/2006/relationships/hyperlink" Target="https://scalar.usc.edu/works/decoding-diaspora/media/fn-56a" TargetMode="External"/><Relationship Id="rId436" Type="http://schemas.openxmlformats.org/officeDocument/2006/relationships/hyperlink" Target="https://scalar.usc.edu/works/decoding-diaspora/media/fn-66d" TargetMode="External"/><Relationship Id="rId601" Type="http://schemas.openxmlformats.org/officeDocument/2006/relationships/hyperlink" Target="https://scalar.usc.edu/works/decoding-diaspora/media/fn-91c" TargetMode="External"/><Relationship Id="rId240" Type="http://schemas.openxmlformats.org/officeDocument/2006/relationships/hyperlink" Target="https://scalar.usc.edu/works/decoding-diaspora/media/fn-33c" TargetMode="External"/><Relationship Id="rId478" Type="http://schemas.openxmlformats.org/officeDocument/2006/relationships/hyperlink" Target="https://scalar.usc.edu/works/decoding-diaspora/media/fn-71d" TargetMode="External"/><Relationship Id="rId35" Type="http://schemas.openxmlformats.org/officeDocument/2006/relationships/hyperlink" Target="https://scalar.usc.edu/works/decoding-diaspora/media/fn-4c" TargetMode="External"/><Relationship Id="rId77" Type="http://schemas.openxmlformats.org/officeDocument/2006/relationships/hyperlink" Target="https://scalar.usc.edu/works/decoding-diaspora/media/fn-10c" TargetMode="External"/><Relationship Id="rId100" Type="http://schemas.openxmlformats.org/officeDocument/2006/relationships/hyperlink" Target="https://scalar.usc.edu/works/decoding-diaspora/media/fn-13a" TargetMode="External"/><Relationship Id="rId282" Type="http://schemas.openxmlformats.org/officeDocument/2006/relationships/hyperlink" Target="https://scalar.usc.edu/works/decoding-diaspora/media/fn-40c" TargetMode="External"/><Relationship Id="rId338" Type="http://schemas.openxmlformats.org/officeDocument/2006/relationships/hyperlink" Target="https://scalar.usc.edu/works/decoding-diaspora/media/fn-48d" TargetMode="External"/><Relationship Id="rId503" Type="http://schemas.openxmlformats.org/officeDocument/2006/relationships/hyperlink" Target="https://scalar.usc.edu/works/decoding-diaspora/media/fn-75a" TargetMode="External"/><Relationship Id="rId545" Type="http://schemas.openxmlformats.org/officeDocument/2006/relationships/hyperlink" Target="https://scalar.usc.edu/works/decoding-diaspora/media/fn-80d" TargetMode="External"/><Relationship Id="rId587" Type="http://schemas.openxmlformats.org/officeDocument/2006/relationships/hyperlink" Target="https://scalar.usc.edu/works/decoding-diaspora/media/fn-89a" TargetMode="External"/><Relationship Id="rId8" Type="http://schemas.openxmlformats.org/officeDocument/2006/relationships/hyperlink" Target="https://scalar.usc.edu/works/decoding-diaspora/media/fn-2a" TargetMode="External"/><Relationship Id="rId142" Type="http://schemas.openxmlformats.org/officeDocument/2006/relationships/hyperlink" Target="https://scalar.usc.edu/works/decoding-diaspora/media/fn-21a" TargetMode="External"/><Relationship Id="rId184" Type="http://schemas.openxmlformats.org/officeDocument/2006/relationships/hyperlink" Target="https://scalar.usc.edu/works/decoding-diaspora/media/fn-27a" TargetMode="External"/><Relationship Id="rId391" Type="http://schemas.openxmlformats.org/officeDocument/2006/relationships/hyperlink" Target="https://scalar.usc.edu/works/decoding-diaspora/media/fn-57c" TargetMode="External"/><Relationship Id="rId405" Type="http://schemas.openxmlformats.org/officeDocument/2006/relationships/hyperlink" Target="https://scalar.usc.edu/works/decoding-diaspora/media/fn-61a" TargetMode="External"/><Relationship Id="rId447" Type="http://schemas.openxmlformats.org/officeDocument/2006/relationships/hyperlink" Target="https://scalar.usc.edu/works/decoding-diaspora/media/fn-67d" TargetMode="External"/><Relationship Id="rId612" Type="http://schemas.openxmlformats.org/officeDocument/2006/relationships/hyperlink" Target="https://scalar.usc.edu/works/decoding-diaspora/media/fn-94c" TargetMode="External"/><Relationship Id="rId251" Type="http://schemas.openxmlformats.org/officeDocument/2006/relationships/hyperlink" Target="https://scalar.usc.edu/works/decoding-diaspora/media/fn-35a" TargetMode="External"/><Relationship Id="rId489" Type="http://schemas.openxmlformats.org/officeDocument/2006/relationships/hyperlink" Target="https://scalar.usc.edu/works/decoding-diaspora/media/fn-74a" TargetMode="External"/><Relationship Id="rId46" Type="http://schemas.openxmlformats.org/officeDocument/2006/relationships/hyperlink" Target="https://scalar.usc.edu/works/decoding-diaspora/media/fn-7a" TargetMode="External"/><Relationship Id="rId293" Type="http://schemas.openxmlformats.org/officeDocument/2006/relationships/hyperlink" Target="https://scalar.usc.edu/works/decoding-diaspora/media/fn-41d" TargetMode="External"/><Relationship Id="rId307" Type="http://schemas.openxmlformats.org/officeDocument/2006/relationships/hyperlink" Target="https://scalar.usc.edu/works/decoding-diaspora/media/fn-43d" TargetMode="External"/><Relationship Id="rId349" Type="http://schemas.openxmlformats.org/officeDocument/2006/relationships/hyperlink" Target="https://scalar.usc.edu/works/decoding-diaspora/media/fn-50c" TargetMode="External"/><Relationship Id="rId514" Type="http://schemas.openxmlformats.org/officeDocument/2006/relationships/hyperlink" Target="https://scalar.usc.edu/works/decoding-diaspora/media/fn-76b" TargetMode="External"/><Relationship Id="rId556" Type="http://schemas.openxmlformats.org/officeDocument/2006/relationships/hyperlink" Target="https://scalar.usc.edu/works/decoding-diaspora/media/fn-82d" TargetMode="External"/><Relationship Id="rId88" Type="http://schemas.openxmlformats.org/officeDocument/2006/relationships/hyperlink" Target="https://scalar.usc.edu/works/decoding-diaspora/media/fn-11c" TargetMode="External"/><Relationship Id="rId111" Type="http://schemas.openxmlformats.org/officeDocument/2006/relationships/hyperlink" Target="https://scalar.usc.edu/works/decoding-diaspora/media/fn-15a" TargetMode="External"/><Relationship Id="rId153" Type="http://schemas.openxmlformats.org/officeDocument/2006/relationships/hyperlink" Target="https://scalar.usc.edu/works/decoding-diaspora/media/fn-22c" TargetMode="External"/><Relationship Id="rId195" Type="http://schemas.openxmlformats.org/officeDocument/2006/relationships/hyperlink" Target="https://scalar.usc.edu/works/decoding-diaspora/media/fn-28b" TargetMode="External"/><Relationship Id="rId209" Type="http://schemas.openxmlformats.org/officeDocument/2006/relationships/hyperlink" Target="https://scalar.usc.edu/works/decoding-diaspora/media/fn-30c" TargetMode="External"/><Relationship Id="rId360" Type="http://schemas.openxmlformats.org/officeDocument/2006/relationships/hyperlink" Target="https://scalar.usc.edu/works/decoding-diaspora/media/fn-53a" TargetMode="External"/><Relationship Id="rId416" Type="http://schemas.openxmlformats.org/officeDocument/2006/relationships/hyperlink" Target="https://scalar.usc.edu/works/decoding-diaspora/media/fn-62a" TargetMode="External"/><Relationship Id="rId598" Type="http://schemas.openxmlformats.org/officeDocument/2006/relationships/hyperlink" Target="https://scalar.usc.edu/works/decoding-diaspora/media/fn-91d" TargetMode="External"/><Relationship Id="rId220" Type="http://schemas.openxmlformats.org/officeDocument/2006/relationships/hyperlink" Target="https://scalar.usc.edu/works/decoding-diaspora/media/fn-32c" TargetMode="External"/><Relationship Id="rId458" Type="http://schemas.openxmlformats.org/officeDocument/2006/relationships/hyperlink" Target="https://scalar.usc.edu/works/decoding-diaspora/media/fn-70a" TargetMode="External"/><Relationship Id="rId623" Type="http://schemas.openxmlformats.org/officeDocument/2006/relationships/hyperlink" Target="https://scalar.usc.edu/works/decoding-diaspora/media/fn-97b" TargetMode="External"/><Relationship Id="rId15" Type="http://schemas.openxmlformats.org/officeDocument/2006/relationships/hyperlink" Target="https://scalar.usc.edu/works/decoding-diaspora/media/fn-3a" TargetMode="External"/><Relationship Id="rId57" Type="http://schemas.openxmlformats.org/officeDocument/2006/relationships/hyperlink" Target="https://scalar.usc.edu/works/decoding-diaspora/media/fn-8a" TargetMode="External"/><Relationship Id="rId262" Type="http://schemas.openxmlformats.org/officeDocument/2006/relationships/hyperlink" Target="https://scalar.usc.edu/works/decoding-diaspora/media/fn-37a" TargetMode="External"/><Relationship Id="rId318" Type="http://schemas.openxmlformats.org/officeDocument/2006/relationships/hyperlink" Target="https://scalar.usc.edu/works/decoding-diaspora/media/fn-46a" TargetMode="External"/><Relationship Id="rId525" Type="http://schemas.openxmlformats.org/officeDocument/2006/relationships/hyperlink" Target="https://scalar.usc.edu/works/decoding-diaspora/media/fn-78a" TargetMode="External"/><Relationship Id="rId567" Type="http://schemas.openxmlformats.org/officeDocument/2006/relationships/hyperlink" Target="https://scalar.usc.edu/works/decoding-diaspora/media/fn-83d" TargetMode="External"/><Relationship Id="rId99" Type="http://schemas.openxmlformats.org/officeDocument/2006/relationships/hyperlink" Target="https://scalar.usc.edu/works/decoding-diaspora/media/fn-12c" TargetMode="External"/><Relationship Id="rId122" Type="http://schemas.openxmlformats.org/officeDocument/2006/relationships/hyperlink" Target="https://scalar.usc.edu/works/decoding-diaspora/media/fn-18a" TargetMode="External"/><Relationship Id="rId164" Type="http://schemas.openxmlformats.org/officeDocument/2006/relationships/hyperlink" Target="https://scalar.usc.edu/works/decoding-diaspora/media/fn-24a" TargetMode="External"/><Relationship Id="rId371" Type="http://schemas.openxmlformats.org/officeDocument/2006/relationships/hyperlink" Target="https://scalar.usc.edu/works/decoding-diaspora/media/fn-55a" TargetMode="External"/><Relationship Id="rId427" Type="http://schemas.openxmlformats.org/officeDocument/2006/relationships/hyperlink" Target="https://scalar.usc.edu/works/decoding-diaspora/media/fn-65a" TargetMode="External"/><Relationship Id="rId469" Type="http://schemas.openxmlformats.org/officeDocument/2006/relationships/hyperlink" Target="https://scalar.usc.edu/works/decoding-diaspora/media/fn-70d" TargetMode="External"/><Relationship Id="rId26" Type="http://schemas.openxmlformats.org/officeDocument/2006/relationships/hyperlink" Target="https://scalar.usc.edu/works/decoding-diaspora/media/fn-4a" TargetMode="External"/><Relationship Id="rId231" Type="http://schemas.openxmlformats.org/officeDocument/2006/relationships/hyperlink" Target="https://scalar.usc.edu/works/decoding-diaspora/media/fn-33d" TargetMode="External"/><Relationship Id="rId273" Type="http://schemas.openxmlformats.org/officeDocument/2006/relationships/hyperlink" Target="https://scalar.usc.edu/works/decoding-diaspora/media/fn-39c" TargetMode="External"/><Relationship Id="rId329" Type="http://schemas.openxmlformats.org/officeDocument/2006/relationships/hyperlink" Target="https://scalar.usc.edu/works/decoding-diaspora/media/fn-47c" TargetMode="External"/><Relationship Id="rId480" Type="http://schemas.openxmlformats.org/officeDocument/2006/relationships/hyperlink" Target="https://scalar.usc.edu/works/decoding-diaspora/media/fn-72a" TargetMode="External"/><Relationship Id="rId536" Type="http://schemas.openxmlformats.org/officeDocument/2006/relationships/hyperlink" Target="https://scalar.usc.edu/works/decoding-diaspora/media/fn-79c" TargetMode="External"/><Relationship Id="rId68" Type="http://schemas.openxmlformats.org/officeDocument/2006/relationships/hyperlink" Target="https://scalar.usc.edu/works/decoding-diaspora/media/fn-9a" TargetMode="External"/><Relationship Id="rId133" Type="http://schemas.openxmlformats.org/officeDocument/2006/relationships/hyperlink" Target="https://scalar.usc.edu/works/decoding-diaspora/media/fn-19d" TargetMode="External"/><Relationship Id="rId175" Type="http://schemas.openxmlformats.org/officeDocument/2006/relationships/hyperlink" Target="https://scalar.usc.edu/works/decoding-diaspora/media/fn-25c" TargetMode="External"/><Relationship Id="rId340" Type="http://schemas.openxmlformats.org/officeDocument/2006/relationships/hyperlink" Target="https://scalar.usc.edu/works/decoding-diaspora/media/fn-48d" TargetMode="External"/><Relationship Id="rId578" Type="http://schemas.openxmlformats.org/officeDocument/2006/relationships/hyperlink" Target="https://scalar.usc.edu/works/decoding-diaspora/media/fn-86c" TargetMode="External"/><Relationship Id="rId200" Type="http://schemas.openxmlformats.org/officeDocument/2006/relationships/hyperlink" Target="https://scalar.usc.edu/works/decoding-diaspora/media/fn-29a" TargetMode="External"/><Relationship Id="rId382" Type="http://schemas.openxmlformats.org/officeDocument/2006/relationships/hyperlink" Target="https://scalar.usc.edu/works/decoding-diaspora/media/fn-56a" TargetMode="External"/><Relationship Id="rId438" Type="http://schemas.openxmlformats.org/officeDocument/2006/relationships/hyperlink" Target="https://scalar.usc.edu/works/decoding-diaspora/media/fn-67a" TargetMode="External"/><Relationship Id="rId603" Type="http://schemas.openxmlformats.org/officeDocument/2006/relationships/hyperlink" Target="https://scalar.usc.edu/works/decoding-diaspora/media/fn-92d" TargetMode="External"/><Relationship Id="rId242" Type="http://schemas.openxmlformats.org/officeDocument/2006/relationships/hyperlink" Target="https://scalar.usc.edu/works/decoding-diaspora/media/fn-33c" TargetMode="External"/><Relationship Id="rId284" Type="http://schemas.openxmlformats.org/officeDocument/2006/relationships/hyperlink" Target="https://scalar.usc.edu/works/decoding-diaspora/media/fn-40c" TargetMode="External"/><Relationship Id="rId491" Type="http://schemas.openxmlformats.org/officeDocument/2006/relationships/hyperlink" Target="https://scalar.usc.edu/works/decoding-diaspora/media/fn-74a" TargetMode="External"/><Relationship Id="rId505" Type="http://schemas.openxmlformats.org/officeDocument/2006/relationships/hyperlink" Target="https://scalar.usc.edu/works/decoding-diaspora/media/fn-75a" TargetMode="External"/><Relationship Id="rId37" Type="http://schemas.openxmlformats.org/officeDocument/2006/relationships/hyperlink" Target="https://scalar.usc.edu/works/decoding-diaspora/media/fn-5c" TargetMode="External"/><Relationship Id="rId79" Type="http://schemas.openxmlformats.org/officeDocument/2006/relationships/hyperlink" Target="https://scalar.usc.edu/works/decoding-diaspora/media/fn-11a" TargetMode="External"/><Relationship Id="rId102" Type="http://schemas.openxmlformats.org/officeDocument/2006/relationships/hyperlink" Target="https://scalar.usc.edu/works/decoding-diaspora/media/fn-14a" TargetMode="External"/><Relationship Id="rId144" Type="http://schemas.openxmlformats.org/officeDocument/2006/relationships/hyperlink" Target="https://scalar.usc.edu/works/decoding-diaspora/media/fn-21c" TargetMode="External"/><Relationship Id="rId547" Type="http://schemas.openxmlformats.org/officeDocument/2006/relationships/hyperlink" Target="https://scalar.usc.edu/works/decoding-diaspora/media/fn-80d" TargetMode="External"/><Relationship Id="rId589" Type="http://schemas.openxmlformats.org/officeDocument/2006/relationships/hyperlink" Target="https://scalar.usc.edu/works/decoding-diaspora/media/fn-89c" TargetMode="External"/><Relationship Id="rId90" Type="http://schemas.openxmlformats.org/officeDocument/2006/relationships/hyperlink" Target="https://scalar.usc.edu/works/decoding-diaspora/media/fn-11c" TargetMode="External"/><Relationship Id="rId186" Type="http://schemas.openxmlformats.org/officeDocument/2006/relationships/hyperlink" Target="https://scalar.usc.edu/works/decoding-diaspora/media/fn-27c" TargetMode="External"/><Relationship Id="rId351" Type="http://schemas.openxmlformats.org/officeDocument/2006/relationships/hyperlink" Target="https://scalar.usc.edu/works/decoding-diaspora/media/fn-50c" TargetMode="External"/><Relationship Id="rId393" Type="http://schemas.openxmlformats.org/officeDocument/2006/relationships/hyperlink" Target="https://scalar.usc.edu/works/decoding-diaspora/media/fn-57d" TargetMode="External"/><Relationship Id="rId407" Type="http://schemas.openxmlformats.org/officeDocument/2006/relationships/hyperlink" Target="https://scalar.usc.edu/works/decoding-diaspora/media/fn-61d" TargetMode="External"/><Relationship Id="rId449" Type="http://schemas.openxmlformats.org/officeDocument/2006/relationships/hyperlink" Target="https://scalar.usc.edu/works/decoding-diaspora/media/fn-68a" TargetMode="External"/><Relationship Id="rId614" Type="http://schemas.openxmlformats.org/officeDocument/2006/relationships/hyperlink" Target="https://scalar.usc.edu/works/decoding-diaspora/media/fn-95a" TargetMode="External"/><Relationship Id="rId211" Type="http://schemas.openxmlformats.org/officeDocument/2006/relationships/hyperlink" Target="https://scalar.usc.edu/works/decoding-diaspora/media/fn-31a" TargetMode="External"/><Relationship Id="rId253" Type="http://schemas.openxmlformats.org/officeDocument/2006/relationships/hyperlink" Target="https://scalar.usc.edu/works/decoding-diaspora/media/fn-35a" TargetMode="External"/><Relationship Id="rId295" Type="http://schemas.openxmlformats.org/officeDocument/2006/relationships/hyperlink" Target="https://scalar.usc.edu/works/decoding-diaspora/media/fn-42a" TargetMode="External"/><Relationship Id="rId309" Type="http://schemas.openxmlformats.org/officeDocument/2006/relationships/hyperlink" Target="https://scalar.usc.edu/works/decoding-diaspora/media/fn-44b" TargetMode="External"/><Relationship Id="rId460" Type="http://schemas.openxmlformats.org/officeDocument/2006/relationships/hyperlink" Target="https://scalar.usc.edu/works/decoding-diaspora/media/fn-70a" TargetMode="External"/><Relationship Id="rId516" Type="http://schemas.openxmlformats.org/officeDocument/2006/relationships/hyperlink" Target="https://scalar.usc.edu/works/decoding-diaspora/media/fn-76c" TargetMode="External"/><Relationship Id="rId48" Type="http://schemas.openxmlformats.org/officeDocument/2006/relationships/hyperlink" Target="https://scalar.usc.edu/works/decoding-diaspora/media/fn-7a" TargetMode="External"/><Relationship Id="rId113" Type="http://schemas.openxmlformats.org/officeDocument/2006/relationships/hyperlink" Target="https://scalar.usc.edu/works/decoding-diaspora/media/fn-15c" TargetMode="External"/><Relationship Id="rId320" Type="http://schemas.openxmlformats.org/officeDocument/2006/relationships/hyperlink" Target="https://scalar.usc.edu/works/decoding-diaspora/media/fn-46c" TargetMode="External"/><Relationship Id="rId558" Type="http://schemas.openxmlformats.org/officeDocument/2006/relationships/hyperlink" Target="https://scalar.usc.edu/works/decoding-diaspora/media/fn-82c" TargetMode="External"/><Relationship Id="rId155" Type="http://schemas.openxmlformats.org/officeDocument/2006/relationships/hyperlink" Target="https://scalar.usc.edu/works/decoding-diaspora/media/fn-22d" TargetMode="External"/><Relationship Id="rId197" Type="http://schemas.openxmlformats.org/officeDocument/2006/relationships/hyperlink" Target="https://scalar.usc.edu/works/decoding-diaspora/media/fn-28c" TargetMode="External"/><Relationship Id="rId362" Type="http://schemas.openxmlformats.org/officeDocument/2006/relationships/hyperlink" Target="https://scalar.usc.edu/works/decoding-diaspora/media/fn-53a" TargetMode="External"/><Relationship Id="rId418" Type="http://schemas.openxmlformats.org/officeDocument/2006/relationships/hyperlink" Target="https://scalar.usc.edu/works/decoding-diaspora/media/fn-62c" TargetMode="External"/><Relationship Id="rId625" Type="http://schemas.openxmlformats.org/officeDocument/2006/relationships/hyperlink" Target="https://scalar.usc.edu/works/decoding-diaspora/media/fn-98c" TargetMode="External"/><Relationship Id="rId222" Type="http://schemas.openxmlformats.org/officeDocument/2006/relationships/hyperlink" Target="https://scalar.usc.edu/works/decoding-diaspora/media/fn-32d" TargetMode="External"/><Relationship Id="rId264" Type="http://schemas.openxmlformats.org/officeDocument/2006/relationships/hyperlink" Target="https://scalar.usc.edu/works/decoding-diaspora/media/fn-37a" TargetMode="External"/><Relationship Id="rId471" Type="http://schemas.openxmlformats.org/officeDocument/2006/relationships/hyperlink" Target="https://scalar.usc.edu/works/decoding-diaspora/media/fn-71a" TargetMode="External"/><Relationship Id="rId17" Type="http://schemas.openxmlformats.org/officeDocument/2006/relationships/hyperlink" Target="https://scalar.usc.edu/works/decoding-diaspora/media/fn-3b" TargetMode="External"/><Relationship Id="rId59" Type="http://schemas.openxmlformats.org/officeDocument/2006/relationships/hyperlink" Target="https://scalar.usc.edu/works/decoding-diaspora/media/fn-8a" TargetMode="External"/><Relationship Id="rId124" Type="http://schemas.openxmlformats.org/officeDocument/2006/relationships/hyperlink" Target="https://scalar.usc.edu/works/decoding-diaspora/media/fn-18c" TargetMode="External"/><Relationship Id="rId527" Type="http://schemas.openxmlformats.org/officeDocument/2006/relationships/hyperlink" Target="https://scalar.usc.edu/works/decoding-diaspora/media/fn-78d" TargetMode="External"/><Relationship Id="rId569" Type="http://schemas.openxmlformats.org/officeDocument/2006/relationships/hyperlink" Target="https://scalar.usc.edu/works/decoding-diaspora/media/fn-84a" TargetMode="External"/><Relationship Id="rId70" Type="http://schemas.openxmlformats.org/officeDocument/2006/relationships/hyperlink" Target="https://scalar.usc.edu/works/decoding-diaspora/media/fn-9d" TargetMode="External"/><Relationship Id="rId166" Type="http://schemas.openxmlformats.org/officeDocument/2006/relationships/hyperlink" Target="https://scalar.usc.edu/works/decoding-diaspora/media/fn-24c" TargetMode="External"/><Relationship Id="rId331" Type="http://schemas.openxmlformats.org/officeDocument/2006/relationships/hyperlink" Target="https://scalar.usc.edu/works/decoding-diaspora/media/fn-48a" TargetMode="External"/><Relationship Id="rId373" Type="http://schemas.openxmlformats.org/officeDocument/2006/relationships/hyperlink" Target="https://scalar.usc.edu/works/decoding-diaspora/media/fn-55c" TargetMode="External"/><Relationship Id="rId429" Type="http://schemas.openxmlformats.org/officeDocument/2006/relationships/hyperlink" Target="https://scalar.usc.edu/works/decoding-diaspora/media/fn-65d" TargetMode="External"/><Relationship Id="rId580" Type="http://schemas.openxmlformats.org/officeDocument/2006/relationships/hyperlink" Target="https://scalar.usc.edu/works/decoding-diaspora/media/fn-87c" TargetMode="External"/><Relationship Id="rId1" Type="http://schemas.openxmlformats.org/officeDocument/2006/relationships/hyperlink" Target="https://scalar.usc.edu/works/decoding-diaspora/media/fn-1A" TargetMode="External"/><Relationship Id="rId233" Type="http://schemas.openxmlformats.org/officeDocument/2006/relationships/hyperlink" Target="https://scalar.usc.edu/works/decoding-diaspora/media/fn-33d" TargetMode="External"/><Relationship Id="rId440" Type="http://schemas.openxmlformats.org/officeDocument/2006/relationships/hyperlink" Target="https://scalar.usc.edu/works/decoding-diaspora/media/fn-67a" TargetMode="External"/><Relationship Id="rId28" Type="http://schemas.openxmlformats.org/officeDocument/2006/relationships/hyperlink" Target="https://scalar.usc.edu/works/decoding-diaspora/media/fn-4a" TargetMode="External"/><Relationship Id="rId275" Type="http://schemas.openxmlformats.org/officeDocument/2006/relationships/hyperlink" Target="https://scalar.usc.edu/works/decoding-diaspora/media/fn-40a" TargetMode="External"/><Relationship Id="rId300" Type="http://schemas.openxmlformats.org/officeDocument/2006/relationships/hyperlink" Target="https://scalar.usc.edu/works/decoding-diaspora/media/fn-42c" TargetMode="External"/><Relationship Id="rId482" Type="http://schemas.openxmlformats.org/officeDocument/2006/relationships/hyperlink" Target="https://scalar.usc.edu/works/decoding-diaspora/media/fn-72d" TargetMode="External"/><Relationship Id="rId538" Type="http://schemas.openxmlformats.org/officeDocument/2006/relationships/hyperlink" Target="https://scalar.usc.edu/works/decoding-diaspora/media/fn-79d" TargetMode="External"/><Relationship Id="rId81" Type="http://schemas.openxmlformats.org/officeDocument/2006/relationships/hyperlink" Target="https://scalar.usc.edu/works/decoding-diaspora/media/fn-11d" TargetMode="External"/><Relationship Id="rId135" Type="http://schemas.openxmlformats.org/officeDocument/2006/relationships/hyperlink" Target="https://scalar.usc.edu/works/decoding-diaspora/media/fn-19c" TargetMode="External"/><Relationship Id="rId177" Type="http://schemas.openxmlformats.org/officeDocument/2006/relationships/hyperlink" Target="https://scalar.usc.edu/works/decoding-diaspora/media/fn-26a" TargetMode="External"/><Relationship Id="rId342" Type="http://schemas.openxmlformats.org/officeDocument/2006/relationships/hyperlink" Target="https://scalar.usc.edu/works/decoding-diaspora/media/fn-49a" TargetMode="External"/><Relationship Id="rId384" Type="http://schemas.openxmlformats.org/officeDocument/2006/relationships/hyperlink" Target="https://scalar.usc.edu/works/decoding-diaspora/media/fn-56a" TargetMode="External"/><Relationship Id="rId591" Type="http://schemas.openxmlformats.org/officeDocument/2006/relationships/hyperlink" Target="https://scalar.usc.edu/works/decoding-diaspora/media/fn-90c" TargetMode="External"/><Relationship Id="rId605" Type="http://schemas.openxmlformats.org/officeDocument/2006/relationships/hyperlink" Target="https://scalar.usc.edu/works/decoding-diaspora/media/fn-93a" TargetMode="External"/><Relationship Id="rId202" Type="http://schemas.openxmlformats.org/officeDocument/2006/relationships/hyperlink" Target="https://scalar.usc.edu/works/decoding-diaspora/media/fn-29c" TargetMode="External"/><Relationship Id="rId244" Type="http://schemas.openxmlformats.org/officeDocument/2006/relationships/hyperlink" Target="https://scalar.usc.edu/works/decoding-diaspora/media/fn-33c" TargetMode="External"/><Relationship Id="rId39" Type="http://schemas.openxmlformats.org/officeDocument/2006/relationships/hyperlink" Target="https://scalar.usc.edu/works/decoding-diaspora/media/fn-6a" TargetMode="External"/><Relationship Id="rId286" Type="http://schemas.openxmlformats.org/officeDocument/2006/relationships/hyperlink" Target="https://scalar.usc.edu/works/decoding-diaspora/media/fn-40c" TargetMode="External"/><Relationship Id="rId451" Type="http://schemas.openxmlformats.org/officeDocument/2006/relationships/hyperlink" Target="https://scalar.usc.edu/works/decoding-diaspora/media/fn-68c" TargetMode="External"/><Relationship Id="rId493" Type="http://schemas.openxmlformats.org/officeDocument/2006/relationships/hyperlink" Target="https://scalar.usc.edu/works/decoding-diaspora/media/fn-74a" TargetMode="External"/><Relationship Id="rId507" Type="http://schemas.openxmlformats.org/officeDocument/2006/relationships/hyperlink" Target="https://scalar.usc.edu/works/decoding-diaspora/media/fn-75c" TargetMode="External"/><Relationship Id="rId549" Type="http://schemas.openxmlformats.org/officeDocument/2006/relationships/hyperlink" Target="https://scalar.usc.edu/works/decoding-diaspora/media/fn-81a" TargetMode="External"/><Relationship Id="rId50" Type="http://schemas.openxmlformats.org/officeDocument/2006/relationships/hyperlink" Target="https://scalar.usc.edu/works/decoding-diaspora/media/fn-7a" TargetMode="External"/><Relationship Id="rId104" Type="http://schemas.openxmlformats.org/officeDocument/2006/relationships/hyperlink" Target="https://scalar.usc.edu/works/decoding-diaspora/media/fn-14a" TargetMode="External"/><Relationship Id="rId146" Type="http://schemas.openxmlformats.org/officeDocument/2006/relationships/hyperlink" Target="https://scalar.usc.edu/works/decoding-diaspora/media/fn-21c" TargetMode="External"/><Relationship Id="rId188" Type="http://schemas.openxmlformats.org/officeDocument/2006/relationships/hyperlink" Target="https://scalar.usc.edu/works/decoding-diaspora/media/fn-27d" TargetMode="External"/><Relationship Id="rId311" Type="http://schemas.openxmlformats.org/officeDocument/2006/relationships/hyperlink" Target="https://scalar.usc.edu/works/decoding-diaspora/media/fn-45a" TargetMode="External"/><Relationship Id="rId353" Type="http://schemas.openxmlformats.org/officeDocument/2006/relationships/hyperlink" Target="https://scalar.usc.edu/works/decoding-diaspora/media/fn-51a" TargetMode="External"/><Relationship Id="rId395" Type="http://schemas.openxmlformats.org/officeDocument/2006/relationships/hyperlink" Target="https://scalar.usc.edu/works/decoding-diaspora/media/fn-58a" TargetMode="External"/><Relationship Id="rId409" Type="http://schemas.openxmlformats.org/officeDocument/2006/relationships/hyperlink" Target="https://scalar.usc.edu/works/decoding-diaspora/media/fn-62a" TargetMode="External"/><Relationship Id="rId560" Type="http://schemas.openxmlformats.org/officeDocument/2006/relationships/hyperlink" Target="https://scalar.usc.edu/works/decoding-diaspora/media/fn-82c" TargetMode="External"/><Relationship Id="rId92" Type="http://schemas.openxmlformats.org/officeDocument/2006/relationships/hyperlink" Target="https://scalar.usc.edu/works/decoding-diaspora/media/fn-12a" TargetMode="External"/><Relationship Id="rId213" Type="http://schemas.openxmlformats.org/officeDocument/2006/relationships/hyperlink" Target="https://scalar.usc.edu/works/decoding-diaspora/media/fn-31a" TargetMode="External"/><Relationship Id="rId420" Type="http://schemas.openxmlformats.org/officeDocument/2006/relationships/hyperlink" Target="https://scalar.usc.edu/works/decoding-diaspora/media/fn-62d" TargetMode="External"/><Relationship Id="rId616" Type="http://schemas.openxmlformats.org/officeDocument/2006/relationships/hyperlink" Target="https://scalar.usc.edu/works/decoding-diaspora/media/fn-95d" TargetMode="External"/><Relationship Id="rId255" Type="http://schemas.openxmlformats.org/officeDocument/2006/relationships/hyperlink" Target="https://scalar.usc.edu/works/decoding-diaspora/media/fn-35d" TargetMode="External"/><Relationship Id="rId297" Type="http://schemas.openxmlformats.org/officeDocument/2006/relationships/hyperlink" Target="https://scalar.usc.edu/works/decoding-diaspora/media/fn-42a" TargetMode="External"/><Relationship Id="rId462" Type="http://schemas.openxmlformats.org/officeDocument/2006/relationships/hyperlink" Target="https://scalar.usc.edu/works/decoding-diaspora/media/fn-70c" TargetMode="External"/><Relationship Id="rId518" Type="http://schemas.openxmlformats.org/officeDocument/2006/relationships/hyperlink" Target="https://scalar.usc.edu/works/decoding-diaspora/media/fn-77a" TargetMode="External"/><Relationship Id="rId115" Type="http://schemas.openxmlformats.org/officeDocument/2006/relationships/hyperlink" Target="https://scalar.usc.edu/works/decoding-diaspora/media/fn-15d" TargetMode="External"/><Relationship Id="rId157" Type="http://schemas.openxmlformats.org/officeDocument/2006/relationships/hyperlink" Target="https://scalar.usc.edu/works/decoding-diaspora/media/fn-23a" TargetMode="External"/><Relationship Id="rId322" Type="http://schemas.openxmlformats.org/officeDocument/2006/relationships/hyperlink" Target="https://scalar.usc.edu/works/decoding-diaspora/media/fn-46c" TargetMode="External"/><Relationship Id="rId364" Type="http://schemas.openxmlformats.org/officeDocument/2006/relationships/hyperlink" Target="https://scalar.usc.edu/works/decoding-diaspora/media/fn-53d" TargetMode="External"/><Relationship Id="rId61" Type="http://schemas.openxmlformats.org/officeDocument/2006/relationships/hyperlink" Target="https://scalar.usc.edu/works/decoding-diaspora/media/fn-8c" TargetMode="External"/><Relationship Id="rId199" Type="http://schemas.openxmlformats.org/officeDocument/2006/relationships/hyperlink" Target="https://scalar.usc.edu/works/decoding-diaspora/media/fn-29a" TargetMode="External"/><Relationship Id="rId571" Type="http://schemas.openxmlformats.org/officeDocument/2006/relationships/hyperlink" Target="https://scalar.usc.edu/works/decoding-diaspora/media/fn-84a" TargetMode="External"/><Relationship Id="rId627" Type="http://schemas.openxmlformats.org/officeDocument/2006/relationships/hyperlink" Target="https://scalar.usc.edu/works/decoding-diaspora/media/fn-98c" TargetMode="External"/><Relationship Id="rId19" Type="http://schemas.openxmlformats.org/officeDocument/2006/relationships/hyperlink" Target="https://scalar.usc.edu/works/decoding-diaspora/media/fn-3c" TargetMode="External"/><Relationship Id="rId224" Type="http://schemas.openxmlformats.org/officeDocument/2006/relationships/hyperlink" Target="https://scalar.usc.edu/works/decoding-diaspora/media/fn-32d" TargetMode="External"/><Relationship Id="rId266" Type="http://schemas.openxmlformats.org/officeDocument/2006/relationships/hyperlink" Target="https://scalar.usc.edu/works/decoding-diaspora/media/fn-38a" TargetMode="External"/><Relationship Id="rId431" Type="http://schemas.openxmlformats.org/officeDocument/2006/relationships/hyperlink" Target="https://scalar.usc.edu/works/decoding-diaspora/media/fn-65d" TargetMode="External"/><Relationship Id="rId473" Type="http://schemas.openxmlformats.org/officeDocument/2006/relationships/hyperlink" Target="https://scalar.usc.edu/works/decoding-diaspora/media/fn-71a" TargetMode="External"/><Relationship Id="rId529" Type="http://schemas.openxmlformats.org/officeDocument/2006/relationships/hyperlink" Target="https://scalar.usc.edu/works/decoding-diaspora/media/fn-78d" TargetMode="External"/><Relationship Id="rId30" Type="http://schemas.openxmlformats.org/officeDocument/2006/relationships/hyperlink" Target="https://scalar.usc.edu/works/decoding-diaspora/media/fn-4a" TargetMode="External"/><Relationship Id="rId126" Type="http://schemas.openxmlformats.org/officeDocument/2006/relationships/hyperlink" Target="https://scalar.usc.edu/works/decoding-diaspora/media/fn-18c" TargetMode="External"/><Relationship Id="rId168" Type="http://schemas.openxmlformats.org/officeDocument/2006/relationships/hyperlink" Target="https://scalar.usc.edu/works/decoding-diaspora/media/fn-24c" TargetMode="External"/><Relationship Id="rId333" Type="http://schemas.openxmlformats.org/officeDocument/2006/relationships/hyperlink" Target="https://scalar.usc.edu/works/decoding-diaspora/media/fn-48a" TargetMode="External"/><Relationship Id="rId540" Type="http://schemas.openxmlformats.org/officeDocument/2006/relationships/hyperlink" Target="https://scalar.usc.edu/works/decoding-diaspora/media/fn-80c" TargetMode="External"/><Relationship Id="rId72" Type="http://schemas.openxmlformats.org/officeDocument/2006/relationships/hyperlink" Target="https://scalar.usc.edu/works/decoding-diaspora/media/fn-9c" TargetMode="External"/><Relationship Id="rId375" Type="http://schemas.openxmlformats.org/officeDocument/2006/relationships/hyperlink" Target="https://scalar.usc.edu/works/decoding-diaspora/media/fn-55d" TargetMode="External"/><Relationship Id="rId582" Type="http://schemas.openxmlformats.org/officeDocument/2006/relationships/hyperlink" Target="https://scalar.usc.edu/works/decoding-diaspora/media/fn-88c" TargetMode="External"/><Relationship Id="rId3" Type="http://schemas.openxmlformats.org/officeDocument/2006/relationships/hyperlink" Target="https://scalar.usc.edu/works/decoding-diaspora/media/fn-1b" TargetMode="External"/><Relationship Id="rId235" Type="http://schemas.openxmlformats.org/officeDocument/2006/relationships/hyperlink" Target="https://scalar.usc.edu/works/decoding-diaspora/media/fn-33d" TargetMode="External"/><Relationship Id="rId277" Type="http://schemas.openxmlformats.org/officeDocument/2006/relationships/hyperlink" Target="https://scalar.usc.edu/works/decoding-diaspora/media/fn-40a" TargetMode="External"/><Relationship Id="rId400" Type="http://schemas.openxmlformats.org/officeDocument/2006/relationships/hyperlink" Target="https://scalar.usc.edu/works/decoding-diaspora/media/fn-60d" TargetMode="External"/><Relationship Id="rId442" Type="http://schemas.openxmlformats.org/officeDocument/2006/relationships/hyperlink" Target="https://scalar.usc.edu/works/decoding-diaspora/media/fn-67d" TargetMode="External"/><Relationship Id="rId484" Type="http://schemas.openxmlformats.org/officeDocument/2006/relationships/hyperlink" Target="https://scalar.usc.edu/works/decoding-diaspora/media/fn-73d" TargetMode="External"/><Relationship Id="rId137" Type="http://schemas.openxmlformats.org/officeDocument/2006/relationships/hyperlink" Target="https://scalar.usc.edu/works/decoding-diaspora/media/fn-20a" TargetMode="External"/><Relationship Id="rId302" Type="http://schemas.openxmlformats.org/officeDocument/2006/relationships/hyperlink" Target="https://scalar.usc.edu/works/decoding-diaspora/media/fn-43a" TargetMode="External"/><Relationship Id="rId344" Type="http://schemas.openxmlformats.org/officeDocument/2006/relationships/hyperlink" Target="https://scalar.usc.edu/works/decoding-diaspora/media/fn-49c" TargetMode="External"/><Relationship Id="rId41" Type="http://schemas.openxmlformats.org/officeDocument/2006/relationships/hyperlink" Target="https://scalar.usc.edu/works/decoding-diaspora/media/fn-6d" TargetMode="External"/><Relationship Id="rId83" Type="http://schemas.openxmlformats.org/officeDocument/2006/relationships/hyperlink" Target="https://scalar.usc.edu/works/decoding-diaspora/media/fn-11d" TargetMode="External"/><Relationship Id="rId179" Type="http://schemas.openxmlformats.org/officeDocument/2006/relationships/hyperlink" Target="https://scalar.usc.edu/works/decoding-diaspora/media/fn-26d" TargetMode="External"/><Relationship Id="rId386" Type="http://schemas.openxmlformats.org/officeDocument/2006/relationships/hyperlink" Target="https://scalar.usc.edu/works/decoding-diaspora/media/fn-56a" TargetMode="External"/><Relationship Id="rId551" Type="http://schemas.openxmlformats.org/officeDocument/2006/relationships/hyperlink" Target="https://scalar.usc.edu/works/decoding-diaspora/media/fn-81c" TargetMode="External"/><Relationship Id="rId593" Type="http://schemas.openxmlformats.org/officeDocument/2006/relationships/hyperlink" Target="https://scalar.usc.edu/works/decoding-diaspora/media/fn-90b" TargetMode="External"/><Relationship Id="rId607" Type="http://schemas.openxmlformats.org/officeDocument/2006/relationships/hyperlink" Target="https://scalar.usc.edu/works/decoding-diaspora/media/fn-93d" TargetMode="External"/><Relationship Id="rId190" Type="http://schemas.openxmlformats.org/officeDocument/2006/relationships/hyperlink" Target="https://scalar.usc.edu/works/decoding-diaspora/media/fn-28a" TargetMode="External"/><Relationship Id="rId204" Type="http://schemas.openxmlformats.org/officeDocument/2006/relationships/hyperlink" Target="https://scalar.usc.edu/works/decoding-diaspora/media/fn-29c" TargetMode="External"/><Relationship Id="rId246" Type="http://schemas.openxmlformats.org/officeDocument/2006/relationships/hyperlink" Target="https://scalar.usc.edu/works/decoding-diaspora/media/fn-34a" TargetMode="External"/><Relationship Id="rId288" Type="http://schemas.openxmlformats.org/officeDocument/2006/relationships/hyperlink" Target="https://scalar.usc.edu/works/decoding-diaspora/media/fn-41a" TargetMode="External"/><Relationship Id="rId411" Type="http://schemas.openxmlformats.org/officeDocument/2006/relationships/hyperlink" Target="https://scalar.usc.edu/works/decoding-diaspora/media/fn-62a" TargetMode="External"/><Relationship Id="rId453" Type="http://schemas.openxmlformats.org/officeDocument/2006/relationships/hyperlink" Target="https://scalar.usc.edu/works/decoding-diaspora/media/fn-69a" TargetMode="External"/><Relationship Id="rId509" Type="http://schemas.openxmlformats.org/officeDocument/2006/relationships/hyperlink" Target="https://scalar.usc.edu/works/decoding-diaspora/media/fn-76a" TargetMode="External"/><Relationship Id="rId106" Type="http://schemas.openxmlformats.org/officeDocument/2006/relationships/hyperlink" Target="https://scalar.usc.edu/works/decoding-diaspora/media/fn-14a" TargetMode="External"/><Relationship Id="rId313" Type="http://schemas.openxmlformats.org/officeDocument/2006/relationships/hyperlink" Target="https://scalar.usc.edu/works/decoding-diaspora/media/fn-45c" TargetMode="External"/><Relationship Id="rId495" Type="http://schemas.openxmlformats.org/officeDocument/2006/relationships/hyperlink" Target="https://scalar.usc.edu/works/decoding-diaspora/media/fn-74d" TargetMode="External"/><Relationship Id="rId10" Type="http://schemas.openxmlformats.org/officeDocument/2006/relationships/hyperlink" Target="https://scalar.usc.edu/works/decoding-diaspora/media/fn-2b" TargetMode="External"/><Relationship Id="rId52" Type="http://schemas.openxmlformats.org/officeDocument/2006/relationships/hyperlink" Target="https://scalar.usc.edu/works/decoding-diaspora/media/fn-7a" TargetMode="External"/><Relationship Id="rId94" Type="http://schemas.openxmlformats.org/officeDocument/2006/relationships/hyperlink" Target="https://scalar.usc.edu/works/decoding-diaspora/media/fn-12a" TargetMode="External"/><Relationship Id="rId148" Type="http://schemas.openxmlformats.org/officeDocument/2006/relationships/hyperlink" Target="https://scalar.usc.edu/works/decoding-diaspora/media/fn-22a" TargetMode="External"/><Relationship Id="rId355" Type="http://schemas.openxmlformats.org/officeDocument/2006/relationships/hyperlink" Target="https://scalar.usc.edu/works/decoding-diaspora/media/fn-51d" TargetMode="External"/><Relationship Id="rId397" Type="http://schemas.openxmlformats.org/officeDocument/2006/relationships/hyperlink" Target="https://scalar.usc.edu/works/decoding-diaspora/media/fn-58d" TargetMode="External"/><Relationship Id="rId520" Type="http://schemas.openxmlformats.org/officeDocument/2006/relationships/hyperlink" Target="https://scalar.usc.edu/works/decoding-diaspora/media/fn-77a" TargetMode="External"/><Relationship Id="rId562" Type="http://schemas.openxmlformats.org/officeDocument/2006/relationships/hyperlink" Target="https://scalar.usc.edu/works/decoding-diaspora/media/fn-83c" TargetMode="External"/><Relationship Id="rId618" Type="http://schemas.openxmlformats.org/officeDocument/2006/relationships/hyperlink" Target="https://scalar.usc.edu/works/decoding-diaspora/media/fn-97a" TargetMode="External"/><Relationship Id="rId215" Type="http://schemas.openxmlformats.org/officeDocument/2006/relationships/hyperlink" Target="https://scalar.usc.edu/works/decoding-diaspora/media/fn-31c" TargetMode="External"/><Relationship Id="rId257" Type="http://schemas.openxmlformats.org/officeDocument/2006/relationships/hyperlink" Target="https://scalar.usc.edu/works/decoding-diaspora/media/fn-35c" TargetMode="External"/><Relationship Id="rId422" Type="http://schemas.openxmlformats.org/officeDocument/2006/relationships/hyperlink" Target="https://scalar.usc.edu/works/decoding-diaspora/media/fn-62d" TargetMode="External"/><Relationship Id="rId464" Type="http://schemas.openxmlformats.org/officeDocument/2006/relationships/hyperlink" Target="https://scalar.usc.edu/works/decoding-diaspora/media/fn-70c" TargetMode="External"/><Relationship Id="rId299" Type="http://schemas.openxmlformats.org/officeDocument/2006/relationships/hyperlink" Target="https://scalar.usc.edu/works/decoding-diaspora/media/fn-42d" TargetMode="External"/><Relationship Id="rId63" Type="http://schemas.openxmlformats.org/officeDocument/2006/relationships/hyperlink" Target="https://scalar.usc.edu/works/decoding-diaspora/media/fn-8c" TargetMode="External"/><Relationship Id="rId159" Type="http://schemas.openxmlformats.org/officeDocument/2006/relationships/hyperlink" Target="https://scalar.usc.edu/works/decoding-diaspora/media/fn-23a" TargetMode="External"/><Relationship Id="rId366" Type="http://schemas.openxmlformats.org/officeDocument/2006/relationships/hyperlink" Target="https://scalar.usc.edu/works/decoding-diaspora/media/fn-54a" TargetMode="External"/><Relationship Id="rId573" Type="http://schemas.openxmlformats.org/officeDocument/2006/relationships/hyperlink" Target="https://scalar.usc.edu/works/decoding-diaspora/media/fn-84c" TargetMode="External"/><Relationship Id="rId226" Type="http://schemas.openxmlformats.org/officeDocument/2006/relationships/hyperlink" Target="https://scalar.usc.edu/works/decoding-diaspora/media/fn-33a" TargetMode="External"/><Relationship Id="rId433" Type="http://schemas.openxmlformats.org/officeDocument/2006/relationships/hyperlink" Target="https://scalar.usc.edu/works/decoding-diaspora/media/fn-66a" TargetMode="External"/><Relationship Id="rId74" Type="http://schemas.openxmlformats.org/officeDocument/2006/relationships/hyperlink" Target="https://scalar.usc.edu/works/decoding-diaspora/media/fn-10b" TargetMode="External"/><Relationship Id="rId377" Type="http://schemas.openxmlformats.org/officeDocument/2006/relationships/hyperlink" Target="https://scalar.usc.edu/works/decoding-diaspora/media/fn-56a" TargetMode="External"/><Relationship Id="rId500" Type="http://schemas.openxmlformats.org/officeDocument/2006/relationships/hyperlink" Target="https://scalar.usc.edu/works/decoding-diaspora/media/fn-74c" TargetMode="External"/><Relationship Id="rId584" Type="http://schemas.openxmlformats.org/officeDocument/2006/relationships/hyperlink" Target="https://scalar.usc.edu/works/decoding-diaspora/media/fn-88c" TargetMode="External"/><Relationship Id="rId5" Type="http://schemas.openxmlformats.org/officeDocument/2006/relationships/hyperlink" Target="https://scalar.usc.edu/works/decoding-diaspora/media/fn-2a" TargetMode="External"/><Relationship Id="rId237" Type="http://schemas.openxmlformats.org/officeDocument/2006/relationships/hyperlink" Target="https://scalar.usc.edu/works/decoding-diaspora/media/fn-33d" TargetMode="External"/><Relationship Id="rId444" Type="http://schemas.openxmlformats.org/officeDocument/2006/relationships/hyperlink" Target="https://scalar.usc.edu/works/decoding-diaspora/media/fn-67d" TargetMode="External"/><Relationship Id="rId290" Type="http://schemas.openxmlformats.org/officeDocument/2006/relationships/hyperlink" Target="https://scalar.usc.edu/works/decoding-diaspora/media/fn-41a" TargetMode="External"/><Relationship Id="rId304" Type="http://schemas.openxmlformats.org/officeDocument/2006/relationships/hyperlink" Target="https://scalar.usc.edu/works/decoding-diaspora/media/fn-43d" TargetMode="External"/><Relationship Id="rId388" Type="http://schemas.openxmlformats.org/officeDocument/2006/relationships/hyperlink" Target="https://scalar.usc.edu/works/decoding-diaspora/media/fn-57a" TargetMode="External"/><Relationship Id="rId511" Type="http://schemas.openxmlformats.org/officeDocument/2006/relationships/hyperlink" Target="https://scalar.usc.edu/works/decoding-diaspora/media/fn-76a" TargetMode="External"/><Relationship Id="rId609" Type="http://schemas.openxmlformats.org/officeDocument/2006/relationships/hyperlink" Target="https://scalar.usc.edu/works/decoding-diaspora/media/fn-93d" TargetMode="External"/><Relationship Id="rId85" Type="http://schemas.openxmlformats.org/officeDocument/2006/relationships/hyperlink" Target="https://scalar.usc.edu/works/decoding-diaspora/media/fn-11c" TargetMode="External"/><Relationship Id="rId150" Type="http://schemas.openxmlformats.org/officeDocument/2006/relationships/hyperlink" Target="https://scalar.usc.edu/works/decoding-diaspora/media/fn-22a" TargetMode="External"/><Relationship Id="rId595" Type="http://schemas.openxmlformats.org/officeDocument/2006/relationships/hyperlink" Target="https://scalar.usc.edu/works/decoding-diaspora/media/fn-91a" TargetMode="External"/><Relationship Id="rId248" Type="http://schemas.openxmlformats.org/officeDocument/2006/relationships/hyperlink" Target="https://scalar.usc.edu/works/decoding-diaspora/media/fn-34c" TargetMode="External"/><Relationship Id="rId455" Type="http://schemas.openxmlformats.org/officeDocument/2006/relationships/hyperlink" Target="https://scalar.usc.edu/works/decoding-diaspora/media/fn-69c" TargetMode="External"/><Relationship Id="rId12" Type="http://schemas.openxmlformats.org/officeDocument/2006/relationships/hyperlink" Target="https://scalar.usc.edu/works/decoding-diaspora/media/fn-3a" TargetMode="External"/><Relationship Id="rId108" Type="http://schemas.openxmlformats.org/officeDocument/2006/relationships/hyperlink" Target="https://scalar.usc.edu/works/decoding-diaspora/media/fn-14c" TargetMode="External"/><Relationship Id="rId315" Type="http://schemas.openxmlformats.org/officeDocument/2006/relationships/hyperlink" Target="https://scalar.usc.edu/works/decoding-diaspora/media/fn-46a" TargetMode="External"/><Relationship Id="rId522" Type="http://schemas.openxmlformats.org/officeDocument/2006/relationships/hyperlink" Target="https://scalar.usc.edu/works/decoding-diaspora/media/fn-77c" TargetMode="External"/><Relationship Id="rId96" Type="http://schemas.openxmlformats.org/officeDocument/2006/relationships/hyperlink" Target="https://scalar.usc.edu/works/decoding-diaspora/media/fn-12a" TargetMode="External"/><Relationship Id="rId161" Type="http://schemas.openxmlformats.org/officeDocument/2006/relationships/hyperlink" Target="https://scalar.usc.edu/works/decoding-diaspora/media/fn-23d" TargetMode="External"/><Relationship Id="rId399" Type="http://schemas.openxmlformats.org/officeDocument/2006/relationships/hyperlink" Target="https://scalar.usc.edu/works/decoding-diaspora/media/fn-60a" TargetMode="External"/><Relationship Id="rId259" Type="http://schemas.openxmlformats.org/officeDocument/2006/relationships/hyperlink" Target="https://scalar.usc.edu/works/decoding-diaspora/media/fn-36a" TargetMode="External"/><Relationship Id="rId466" Type="http://schemas.openxmlformats.org/officeDocument/2006/relationships/hyperlink" Target="https://scalar.usc.edu/works/decoding-diaspora/media/fn-70c" TargetMode="External"/><Relationship Id="rId23" Type="http://schemas.openxmlformats.org/officeDocument/2006/relationships/hyperlink" Target="https://scalar.usc.edu/works/decoding-diaspora/media/fn-4a" TargetMode="External"/><Relationship Id="rId119" Type="http://schemas.openxmlformats.org/officeDocument/2006/relationships/hyperlink" Target="https://scalar.usc.edu/works/decoding-diaspora/media/fn-17c" TargetMode="External"/><Relationship Id="rId326" Type="http://schemas.openxmlformats.org/officeDocument/2006/relationships/hyperlink" Target="https://scalar.usc.edu/works/decoding-diaspora/media/fn-47a" TargetMode="External"/><Relationship Id="rId533" Type="http://schemas.openxmlformats.org/officeDocument/2006/relationships/hyperlink" Target="https://scalar.usc.edu/works/decoding-diaspora/media/fn-79a" TargetMode="External"/><Relationship Id="rId172" Type="http://schemas.openxmlformats.org/officeDocument/2006/relationships/hyperlink" Target="https://scalar.usc.edu/works/decoding-diaspora/media/fn-25a" TargetMode="External"/><Relationship Id="rId477" Type="http://schemas.openxmlformats.org/officeDocument/2006/relationships/hyperlink" Target="https://scalar.usc.edu/works/decoding-diaspora/media/fn-71d" TargetMode="External"/><Relationship Id="rId600" Type="http://schemas.openxmlformats.org/officeDocument/2006/relationships/hyperlink" Target="https://scalar.usc.edu/works/decoding-diaspora/media/fn-91c" TargetMode="External"/><Relationship Id="rId337" Type="http://schemas.openxmlformats.org/officeDocument/2006/relationships/hyperlink" Target="https://scalar.usc.edu/works/decoding-diaspora/media/fn-48c" TargetMode="External"/><Relationship Id="rId34" Type="http://schemas.openxmlformats.org/officeDocument/2006/relationships/hyperlink" Target="https://scalar.usc.edu/works/decoding-diaspora/media/fn-4c" TargetMode="External"/><Relationship Id="rId544" Type="http://schemas.openxmlformats.org/officeDocument/2006/relationships/hyperlink" Target="https://scalar.usc.edu/works/decoding-diaspora/media/fn-80d" TargetMode="External"/><Relationship Id="rId183" Type="http://schemas.openxmlformats.org/officeDocument/2006/relationships/hyperlink" Target="https://scalar.usc.edu/works/decoding-diaspora/media/fn-27a" TargetMode="External"/><Relationship Id="rId390" Type="http://schemas.openxmlformats.org/officeDocument/2006/relationships/hyperlink" Target="https://scalar.usc.edu/works/decoding-diaspora/media/fn-57a" TargetMode="External"/><Relationship Id="rId404" Type="http://schemas.openxmlformats.org/officeDocument/2006/relationships/hyperlink" Target="https://scalar.usc.edu/works/decoding-diaspora/media/fn-61a" TargetMode="External"/><Relationship Id="rId611" Type="http://schemas.openxmlformats.org/officeDocument/2006/relationships/hyperlink" Target="https://scalar.usc.edu/works/decoding-diaspora/media/fn-94c" TargetMode="External"/><Relationship Id="rId250" Type="http://schemas.openxmlformats.org/officeDocument/2006/relationships/hyperlink" Target="https://scalar.usc.edu/works/decoding-diaspora/media/fn-35a" TargetMode="External"/><Relationship Id="rId488" Type="http://schemas.openxmlformats.org/officeDocument/2006/relationships/hyperlink" Target="https://scalar.usc.edu/works/decoding-diaspora/media/fn-73c" TargetMode="External"/><Relationship Id="rId45" Type="http://schemas.openxmlformats.org/officeDocument/2006/relationships/hyperlink" Target="https://scalar.usc.edu/works/decoding-diaspora/media/fn-7a" TargetMode="External"/><Relationship Id="rId110" Type="http://schemas.openxmlformats.org/officeDocument/2006/relationships/hyperlink" Target="https://scalar.usc.edu/works/decoding-diaspora/media/fn-14d" TargetMode="External"/><Relationship Id="rId348" Type="http://schemas.openxmlformats.org/officeDocument/2006/relationships/hyperlink" Target="https://scalar.usc.edu/works/decoding-diaspora/media/fn-50d" TargetMode="External"/><Relationship Id="rId555" Type="http://schemas.openxmlformats.org/officeDocument/2006/relationships/hyperlink" Target="https://scalar.usc.edu/works/decoding-diaspora/media/fn-82a" TargetMode="External"/><Relationship Id="rId194" Type="http://schemas.openxmlformats.org/officeDocument/2006/relationships/hyperlink" Target="https://scalar.usc.edu/works/decoding-diaspora/media/fn-28b" TargetMode="External"/><Relationship Id="rId208" Type="http://schemas.openxmlformats.org/officeDocument/2006/relationships/hyperlink" Target="https://scalar.usc.edu/works/decoding-diaspora/media/fn-30a" TargetMode="External"/><Relationship Id="rId415" Type="http://schemas.openxmlformats.org/officeDocument/2006/relationships/hyperlink" Target="https://scalar.usc.edu/works/decoding-diaspora/media/fn-62a" TargetMode="External"/><Relationship Id="rId622" Type="http://schemas.openxmlformats.org/officeDocument/2006/relationships/hyperlink" Target="https://scalar.usc.edu/works/decoding-diaspora/media/fn-97b" TargetMode="External"/><Relationship Id="rId261" Type="http://schemas.openxmlformats.org/officeDocument/2006/relationships/hyperlink" Target="https://scalar.usc.edu/works/decoding-diaspora/media/fn-36c" TargetMode="External"/><Relationship Id="rId499" Type="http://schemas.openxmlformats.org/officeDocument/2006/relationships/hyperlink" Target="https://scalar.usc.edu/works/decoding-diaspora/media/fn-74c" TargetMode="External"/><Relationship Id="rId56" Type="http://schemas.openxmlformats.org/officeDocument/2006/relationships/hyperlink" Target="https://scalar.usc.edu/works/decoding-diaspora/media/fn-7d" TargetMode="External"/><Relationship Id="rId359" Type="http://schemas.openxmlformats.org/officeDocument/2006/relationships/hyperlink" Target="https://scalar.usc.edu/works/decoding-diaspora/media/fn-52d" TargetMode="External"/><Relationship Id="rId566" Type="http://schemas.openxmlformats.org/officeDocument/2006/relationships/hyperlink" Target="https://scalar.usc.edu/works/decoding-diaspora/media/fn-83d" TargetMode="External"/><Relationship Id="rId121" Type="http://schemas.openxmlformats.org/officeDocument/2006/relationships/hyperlink" Target="https://scalar.usc.edu/works/decoding-diaspora/media/fn-17d" TargetMode="External"/><Relationship Id="rId219" Type="http://schemas.openxmlformats.org/officeDocument/2006/relationships/hyperlink" Target="https://scalar.usc.edu/works/decoding-diaspora/media/fn-32a" TargetMode="External"/><Relationship Id="rId426" Type="http://schemas.openxmlformats.org/officeDocument/2006/relationships/hyperlink" Target="https://scalar.usc.edu/works/decoding-diaspora/media/fn-65a" TargetMode="External"/><Relationship Id="rId633" Type="http://schemas.openxmlformats.org/officeDocument/2006/relationships/hyperlink" Target="https://scalar.usc.edu/works/decoding-diaspora/media/fn-35a" TargetMode="External"/><Relationship Id="rId67" Type="http://schemas.openxmlformats.org/officeDocument/2006/relationships/hyperlink" Target="https://scalar.usc.edu/works/decoding-diaspora/media/fn-9a" TargetMode="External"/><Relationship Id="rId272" Type="http://schemas.openxmlformats.org/officeDocument/2006/relationships/hyperlink" Target="https://scalar.usc.edu/works/decoding-diaspora/media/fn-39b" TargetMode="External"/><Relationship Id="rId577" Type="http://schemas.openxmlformats.org/officeDocument/2006/relationships/hyperlink" Target="https://scalar.usc.edu/works/decoding-diaspora/media/fn-86a" TargetMode="External"/><Relationship Id="rId132" Type="http://schemas.openxmlformats.org/officeDocument/2006/relationships/hyperlink" Target="https://scalar.usc.edu/works/decoding-diaspora/media/fn-19d" TargetMode="External"/><Relationship Id="rId437" Type="http://schemas.openxmlformats.org/officeDocument/2006/relationships/hyperlink" Target="https://scalar.usc.edu/works/decoding-diaspora/media/fn-67a" TargetMode="External"/><Relationship Id="rId283" Type="http://schemas.openxmlformats.org/officeDocument/2006/relationships/hyperlink" Target="https://scalar.usc.edu/works/decoding-diaspora/media/fn-40c" TargetMode="External"/><Relationship Id="rId490" Type="http://schemas.openxmlformats.org/officeDocument/2006/relationships/hyperlink" Target="https://scalar.usc.edu/works/decoding-diaspora/media/fn-74a" TargetMode="External"/><Relationship Id="rId504" Type="http://schemas.openxmlformats.org/officeDocument/2006/relationships/hyperlink" Target="https://scalar.usc.edu/works/decoding-diaspora/media/fn-75a" TargetMode="External"/><Relationship Id="rId78" Type="http://schemas.openxmlformats.org/officeDocument/2006/relationships/hyperlink" Target="https://scalar.usc.edu/works/decoding-diaspora/media/fn-10c" TargetMode="External"/><Relationship Id="rId143" Type="http://schemas.openxmlformats.org/officeDocument/2006/relationships/hyperlink" Target="https://scalar.usc.edu/works/decoding-diaspora/media/fn-21c" TargetMode="External"/><Relationship Id="rId350" Type="http://schemas.openxmlformats.org/officeDocument/2006/relationships/hyperlink" Target="https://scalar.usc.edu/works/decoding-diaspora/media/fn-50c" TargetMode="External"/><Relationship Id="rId588" Type="http://schemas.openxmlformats.org/officeDocument/2006/relationships/hyperlink" Target="https://scalar.usc.edu/works/decoding-diaspora/media/fn-89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2C80-2DBB-4F2B-A8DC-3D5C15E7B53B}">
  <dimension ref="A1:H638"/>
  <sheetViews>
    <sheetView workbookViewId="0">
      <selection activeCell="C622" sqref="C622"/>
    </sheetView>
  </sheetViews>
  <sheetFormatPr defaultRowHeight="15"/>
  <cols>
    <col min="1" max="1" width="20.5703125" customWidth="1"/>
    <col min="2" max="2" width="43.28515625" customWidth="1"/>
  </cols>
  <sheetData>
    <row r="1" spans="1:8">
      <c r="A1" s="26" t="s">
        <v>0</v>
      </c>
      <c r="B1" s="7" t="s">
        <v>1</v>
      </c>
      <c r="C1" s="8" t="s">
        <v>2</v>
      </c>
      <c r="D1" s="9"/>
      <c r="E1" s="9"/>
      <c r="F1" s="9"/>
      <c r="G1" s="9"/>
      <c r="H1" s="9"/>
    </row>
    <row r="2" spans="1:8">
      <c r="A2" s="26" t="s">
        <v>3</v>
      </c>
      <c r="B2" s="1" t="s">
        <v>4</v>
      </c>
      <c r="C2" s="11" t="s">
        <v>5</v>
      </c>
      <c r="D2" s="4"/>
      <c r="E2" s="4"/>
      <c r="F2" s="4"/>
      <c r="G2" s="4"/>
      <c r="H2" s="4"/>
    </row>
    <row r="3" spans="1:8">
      <c r="A3" s="26" t="s">
        <v>6</v>
      </c>
      <c r="B3" s="1" t="s">
        <v>7</v>
      </c>
      <c r="C3" s="11" t="s">
        <v>8</v>
      </c>
      <c r="D3" s="4"/>
      <c r="E3" s="4"/>
      <c r="F3" s="4"/>
      <c r="G3" s="4"/>
      <c r="H3" s="4"/>
    </row>
    <row r="4" spans="1:8">
      <c r="A4" s="26" t="s">
        <v>9</v>
      </c>
      <c r="B4" s="1" t="s">
        <v>10</v>
      </c>
      <c r="C4" s="11" t="s">
        <v>8</v>
      </c>
      <c r="D4" s="4"/>
      <c r="E4" s="4"/>
      <c r="F4" s="4"/>
      <c r="G4" s="4"/>
      <c r="H4" s="4"/>
    </row>
    <row r="5" spans="1:8">
      <c r="A5" s="26" t="s">
        <v>11</v>
      </c>
      <c r="B5" s="2" t="s">
        <v>12</v>
      </c>
      <c r="C5" s="11" t="s">
        <v>13</v>
      </c>
      <c r="D5" s="4"/>
      <c r="E5" s="4"/>
      <c r="F5" s="4"/>
      <c r="G5" s="4"/>
      <c r="H5" s="4"/>
    </row>
    <row r="6" spans="1:8">
      <c r="A6" s="26" t="s">
        <v>14</v>
      </c>
      <c r="B6" s="1" t="s">
        <v>15</v>
      </c>
      <c r="C6" s="11" t="s">
        <v>16</v>
      </c>
      <c r="D6" s="4"/>
      <c r="E6" s="4"/>
      <c r="F6" s="4"/>
      <c r="G6" s="4"/>
      <c r="H6" s="4"/>
    </row>
    <row r="7" spans="1:8">
      <c r="A7" s="26" t="s">
        <v>17</v>
      </c>
      <c r="B7" s="1" t="s">
        <v>18</v>
      </c>
      <c r="C7" s="11" t="s">
        <v>16</v>
      </c>
      <c r="D7" s="4"/>
      <c r="E7" s="4"/>
      <c r="F7" s="4"/>
      <c r="G7" s="4"/>
      <c r="H7" s="4"/>
    </row>
    <row r="8" spans="1:8">
      <c r="A8" s="26" t="s">
        <v>19</v>
      </c>
      <c r="B8" s="2" t="s">
        <v>20</v>
      </c>
      <c r="C8" s="11" t="s">
        <v>16</v>
      </c>
      <c r="D8" s="4"/>
      <c r="E8" s="4"/>
      <c r="F8" s="4"/>
      <c r="G8" s="4"/>
      <c r="H8" s="4"/>
    </row>
    <row r="9" spans="1:8">
      <c r="A9" s="26" t="s">
        <v>21</v>
      </c>
      <c r="B9" s="1" t="s">
        <v>22</v>
      </c>
      <c r="C9" s="11" t="s">
        <v>16</v>
      </c>
      <c r="D9" s="4"/>
      <c r="E9" s="4"/>
      <c r="F9" s="4"/>
      <c r="G9" s="4"/>
      <c r="H9" s="4"/>
    </row>
    <row r="10" spans="1:8">
      <c r="A10" s="26" t="s">
        <v>23</v>
      </c>
      <c r="B10" s="1" t="s">
        <v>24</v>
      </c>
      <c r="C10" s="11" t="s">
        <v>25</v>
      </c>
      <c r="D10" s="4"/>
      <c r="E10" s="4"/>
      <c r="F10" s="4"/>
      <c r="G10" s="4"/>
      <c r="H10" s="4"/>
    </row>
    <row r="11" spans="1:8">
      <c r="A11" s="26" t="s">
        <v>26</v>
      </c>
      <c r="B11" s="1" t="s">
        <v>27</v>
      </c>
      <c r="C11" s="11" t="s">
        <v>25</v>
      </c>
      <c r="D11" s="4"/>
      <c r="E11" s="4"/>
      <c r="F11" s="4"/>
      <c r="G11" s="4"/>
      <c r="H11" s="4"/>
    </row>
    <row r="12" spans="1:8">
      <c r="A12" s="26" t="s">
        <v>28</v>
      </c>
      <c r="B12" s="1" t="s">
        <v>29</v>
      </c>
      <c r="C12" s="11" t="s">
        <v>30</v>
      </c>
      <c r="D12" s="4"/>
      <c r="E12" s="4"/>
      <c r="F12" s="4"/>
      <c r="G12" s="4"/>
      <c r="H12" s="4"/>
    </row>
    <row r="13" spans="1:8">
      <c r="A13" s="26" t="s">
        <v>31</v>
      </c>
      <c r="B13" s="1" t="s">
        <v>32</v>
      </c>
      <c r="C13" s="11" t="s">
        <v>33</v>
      </c>
      <c r="D13" s="4"/>
      <c r="E13" s="4"/>
      <c r="F13" s="4"/>
      <c r="G13" s="4"/>
      <c r="H13" s="4"/>
    </row>
    <row r="14" spans="1:8">
      <c r="A14" s="26" t="s">
        <v>34</v>
      </c>
      <c r="B14" s="1" t="s">
        <v>35</v>
      </c>
      <c r="C14" s="11" t="s">
        <v>33</v>
      </c>
      <c r="D14" s="4"/>
      <c r="E14" s="4"/>
      <c r="F14" s="4"/>
      <c r="G14" s="4"/>
      <c r="H14" s="4"/>
    </row>
    <row r="15" spans="1:8">
      <c r="A15" s="26" t="s">
        <v>36</v>
      </c>
      <c r="B15" s="1" t="s">
        <v>37</v>
      </c>
      <c r="C15" s="11" t="s">
        <v>33</v>
      </c>
      <c r="D15" s="4"/>
      <c r="E15" s="4"/>
      <c r="F15" s="12"/>
      <c r="G15" s="4"/>
      <c r="H15" s="4"/>
    </row>
    <row r="16" spans="1:8">
      <c r="A16" s="26" t="s">
        <v>38</v>
      </c>
      <c r="B16" s="1" t="s">
        <v>39</v>
      </c>
      <c r="C16" s="11" t="s">
        <v>33</v>
      </c>
      <c r="D16" s="4"/>
      <c r="E16" s="4"/>
      <c r="F16" s="4"/>
      <c r="G16" s="4"/>
      <c r="H16" s="4"/>
    </row>
    <row r="17" spans="1:8">
      <c r="A17" s="26" t="s">
        <v>40</v>
      </c>
      <c r="B17" s="1" t="s">
        <v>41</v>
      </c>
      <c r="C17" s="11" t="s">
        <v>33</v>
      </c>
      <c r="D17" s="4"/>
      <c r="E17" s="4"/>
      <c r="F17" s="4"/>
      <c r="G17" s="4"/>
      <c r="H17" s="4"/>
    </row>
    <row r="18" spans="1:8">
      <c r="A18" s="26" t="s">
        <v>42</v>
      </c>
      <c r="B18" s="1" t="s">
        <v>43</v>
      </c>
      <c r="C18" s="11" t="s">
        <v>44</v>
      </c>
      <c r="D18" s="4"/>
      <c r="E18" s="4"/>
      <c r="F18" s="4"/>
      <c r="G18" s="4"/>
      <c r="H18" s="4"/>
    </row>
    <row r="19" spans="1:8">
      <c r="A19" s="26" t="s">
        <v>45</v>
      </c>
      <c r="B19" s="1" t="s">
        <v>46</v>
      </c>
      <c r="C19" s="11" t="s">
        <v>44</v>
      </c>
      <c r="D19" s="4"/>
      <c r="E19" s="4"/>
      <c r="F19" s="4"/>
      <c r="G19" s="4"/>
      <c r="H19" s="4"/>
    </row>
    <row r="20" spans="1:8">
      <c r="A20" s="26" t="s">
        <v>47</v>
      </c>
      <c r="B20" s="1" t="s">
        <v>48</v>
      </c>
      <c r="C20" s="11" t="s">
        <v>49</v>
      </c>
      <c r="D20" s="4"/>
      <c r="E20" s="4"/>
      <c r="F20" s="4"/>
      <c r="G20" s="4"/>
      <c r="H20" s="4"/>
    </row>
    <row r="21" spans="1:8">
      <c r="A21" s="26" t="s">
        <v>50</v>
      </c>
      <c r="B21" s="1" t="s">
        <v>51</v>
      </c>
      <c r="C21" s="11" t="s">
        <v>49</v>
      </c>
      <c r="D21" s="4"/>
      <c r="E21" s="4"/>
      <c r="F21" s="4"/>
      <c r="G21" s="4"/>
      <c r="H21" s="4"/>
    </row>
    <row r="22" spans="1:8">
      <c r="A22" s="26" t="s">
        <v>52</v>
      </c>
      <c r="B22" s="1" t="s">
        <v>53</v>
      </c>
      <c r="C22" s="11" t="s">
        <v>49</v>
      </c>
      <c r="D22" s="4"/>
      <c r="E22" s="4"/>
      <c r="F22" s="4"/>
      <c r="G22" s="4"/>
      <c r="H22" s="4"/>
    </row>
    <row r="23" spans="1:8">
      <c r="A23" s="26" t="s">
        <v>54</v>
      </c>
      <c r="B23" s="41" t="s">
        <v>55</v>
      </c>
      <c r="C23" s="11" t="s">
        <v>49</v>
      </c>
      <c r="D23" s="4"/>
      <c r="E23" s="4"/>
      <c r="F23" s="4"/>
      <c r="G23" s="4"/>
      <c r="H23" s="4"/>
    </row>
    <row r="24" spans="1:8">
      <c r="A24" s="26" t="s">
        <v>56</v>
      </c>
      <c r="B24" s="1" t="s">
        <v>57</v>
      </c>
      <c r="C24" s="11" t="s">
        <v>58</v>
      </c>
      <c r="D24" s="4"/>
      <c r="E24" s="4"/>
      <c r="F24" s="4"/>
      <c r="G24" s="4"/>
      <c r="H24" s="4"/>
    </row>
    <row r="25" spans="1:8">
      <c r="A25" s="26" t="s">
        <v>59</v>
      </c>
      <c r="B25" s="1" t="s">
        <v>60</v>
      </c>
      <c r="C25" s="11" t="s">
        <v>58</v>
      </c>
      <c r="D25" s="4"/>
      <c r="E25" s="4"/>
      <c r="F25" s="4"/>
      <c r="G25" s="4"/>
      <c r="H25" s="4"/>
    </row>
    <row r="26" spans="1:8">
      <c r="A26" s="26" t="s">
        <v>61</v>
      </c>
      <c r="B26" s="1" t="s">
        <v>62</v>
      </c>
      <c r="C26" s="11" t="s">
        <v>58</v>
      </c>
      <c r="D26" s="4"/>
      <c r="E26" s="4"/>
      <c r="F26" s="4"/>
      <c r="G26" s="4"/>
      <c r="H26" s="4"/>
    </row>
    <row r="27" spans="1:8">
      <c r="A27" s="26" t="s">
        <v>63</v>
      </c>
      <c r="B27" s="2" t="s">
        <v>64</v>
      </c>
      <c r="C27" s="11" t="s">
        <v>58</v>
      </c>
      <c r="D27" s="4"/>
      <c r="E27" s="4"/>
      <c r="F27" s="4"/>
      <c r="G27" s="4"/>
      <c r="H27" s="4"/>
    </row>
    <row r="28" spans="1:8">
      <c r="A28" s="26" t="s">
        <v>65</v>
      </c>
      <c r="B28" s="1" t="s">
        <v>66</v>
      </c>
      <c r="C28" s="11" t="s">
        <v>58</v>
      </c>
      <c r="D28" s="4"/>
      <c r="E28" s="4"/>
      <c r="F28" s="4"/>
      <c r="G28" s="4"/>
      <c r="H28" s="4"/>
    </row>
    <row r="29" spans="1:8">
      <c r="A29" s="26" t="s">
        <v>67</v>
      </c>
      <c r="B29" s="1" t="s">
        <v>68</v>
      </c>
      <c r="C29" s="11" t="s">
        <v>58</v>
      </c>
      <c r="D29" s="4"/>
      <c r="E29" s="4"/>
      <c r="F29" s="4"/>
      <c r="G29" s="4"/>
      <c r="H29" s="4"/>
    </row>
    <row r="30" spans="1:8">
      <c r="A30" s="26" t="s">
        <v>69</v>
      </c>
      <c r="B30" s="1" t="s">
        <v>70</v>
      </c>
      <c r="C30" s="11" t="s">
        <v>58</v>
      </c>
      <c r="D30" s="4"/>
      <c r="E30" s="4"/>
      <c r="F30" s="4"/>
      <c r="G30" s="4"/>
      <c r="H30" s="4"/>
    </row>
    <row r="31" spans="1:8">
      <c r="A31" s="26" t="s">
        <v>71</v>
      </c>
      <c r="B31" s="1" t="s">
        <v>72</v>
      </c>
      <c r="C31" s="11" t="s">
        <v>58</v>
      </c>
      <c r="D31" s="4"/>
      <c r="E31" s="4"/>
      <c r="F31" s="4"/>
      <c r="G31" s="4"/>
      <c r="H31" s="4"/>
    </row>
    <row r="32" spans="1:8">
      <c r="A32" s="26" t="s">
        <v>73</v>
      </c>
      <c r="B32" s="1" t="s">
        <v>74</v>
      </c>
      <c r="C32" s="11" t="s">
        <v>58</v>
      </c>
      <c r="D32" s="4"/>
      <c r="E32" s="4"/>
      <c r="F32" s="4"/>
      <c r="G32" s="4"/>
      <c r="H32" s="4"/>
    </row>
    <row r="33" spans="1:8">
      <c r="A33" s="26" t="s">
        <v>75</v>
      </c>
      <c r="B33" s="1" t="s">
        <v>76</v>
      </c>
      <c r="C33" s="11" t="s">
        <v>77</v>
      </c>
      <c r="D33" s="4"/>
      <c r="E33" s="4"/>
      <c r="F33" s="4"/>
      <c r="G33" s="4"/>
      <c r="H33" s="4"/>
    </row>
    <row r="34" spans="1:8">
      <c r="A34" s="26" t="s">
        <v>78</v>
      </c>
      <c r="B34" s="1" t="s">
        <v>79</v>
      </c>
      <c r="C34" s="11" t="s">
        <v>77</v>
      </c>
      <c r="D34" s="4"/>
      <c r="E34" s="4"/>
      <c r="F34" s="4"/>
      <c r="G34" s="4"/>
      <c r="H34" s="4"/>
    </row>
    <row r="35" spans="1:8">
      <c r="A35" s="26" t="s">
        <v>80</v>
      </c>
      <c r="B35" s="1" t="s">
        <v>81</v>
      </c>
      <c r="C35" s="11" t="s">
        <v>82</v>
      </c>
      <c r="D35" s="4"/>
      <c r="E35" s="4"/>
      <c r="F35" s="4"/>
      <c r="G35" s="4"/>
      <c r="H35" s="4"/>
    </row>
    <row r="36" spans="1:8">
      <c r="A36" s="26" t="s">
        <v>83</v>
      </c>
      <c r="B36" s="1" t="s">
        <v>84</v>
      </c>
      <c r="C36" s="11" t="s">
        <v>85</v>
      </c>
      <c r="D36" s="4"/>
      <c r="E36" s="4"/>
      <c r="F36" s="4"/>
      <c r="G36" s="4"/>
      <c r="H36" s="4"/>
    </row>
    <row r="37" spans="1:8">
      <c r="A37" s="26" t="s">
        <v>86</v>
      </c>
      <c r="B37" s="1" t="s">
        <v>87</v>
      </c>
      <c r="C37" s="11" t="s">
        <v>88</v>
      </c>
      <c r="D37" s="4"/>
      <c r="E37" s="4"/>
      <c r="F37" s="4"/>
      <c r="G37" s="4"/>
      <c r="H37" s="4"/>
    </row>
    <row r="38" spans="1:8">
      <c r="A38" s="26" t="s">
        <v>89</v>
      </c>
      <c r="B38" s="1" t="s">
        <v>90</v>
      </c>
      <c r="C38" s="11" t="s">
        <v>91</v>
      </c>
      <c r="D38" s="4"/>
      <c r="E38" s="4"/>
      <c r="F38" s="4"/>
      <c r="G38" s="4"/>
      <c r="H38" s="4"/>
    </row>
    <row r="39" spans="1:8">
      <c r="A39" s="26" t="s">
        <v>92</v>
      </c>
      <c r="B39" s="1" t="s">
        <v>93</v>
      </c>
      <c r="C39" s="11" t="s">
        <v>94</v>
      </c>
      <c r="D39" s="4"/>
      <c r="E39" s="4"/>
      <c r="F39" s="4"/>
      <c r="G39" s="4"/>
      <c r="H39" s="4"/>
    </row>
    <row r="40" spans="1:8">
      <c r="A40" s="26" t="s">
        <v>95</v>
      </c>
      <c r="B40" s="1" t="s">
        <v>96</v>
      </c>
      <c r="C40" s="11" t="s">
        <v>97</v>
      </c>
      <c r="D40" s="4"/>
      <c r="E40" s="4"/>
      <c r="F40" s="4"/>
      <c r="G40" s="4"/>
      <c r="H40" s="4"/>
    </row>
    <row r="41" spans="1:8">
      <c r="A41" s="26" t="s">
        <v>98</v>
      </c>
      <c r="B41" s="1" t="s">
        <v>99</v>
      </c>
      <c r="C41" s="11" t="s">
        <v>97</v>
      </c>
      <c r="D41" s="4"/>
      <c r="E41" s="4"/>
      <c r="F41" s="4"/>
      <c r="G41" s="4"/>
      <c r="H41" s="4"/>
    </row>
    <row r="42" spans="1:8">
      <c r="A42" s="26" t="s">
        <v>100</v>
      </c>
      <c r="B42" s="1" t="s">
        <v>101</v>
      </c>
      <c r="C42" s="11" t="s">
        <v>97</v>
      </c>
      <c r="D42" s="4"/>
      <c r="E42" s="4"/>
      <c r="F42" s="4"/>
      <c r="G42" s="4"/>
      <c r="H42" s="4"/>
    </row>
    <row r="43" spans="1:8">
      <c r="A43" s="26" t="s">
        <v>102</v>
      </c>
      <c r="B43" s="1" t="s">
        <v>103</v>
      </c>
      <c r="C43" s="11" t="s">
        <v>97</v>
      </c>
      <c r="D43" s="4"/>
      <c r="E43" s="4"/>
      <c r="F43" s="4"/>
      <c r="G43" s="4"/>
      <c r="H43" s="4"/>
    </row>
    <row r="44" spans="1:8">
      <c r="A44" s="26" t="s">
        <v>104</v>
      </c>
      <c r="B44" s="1" t="s">
        <v>105</v>
      </c>
      <c r="C44" s="11" t="s">
        <v>106</v>
      </c>
      <c r="D44" s="4"/>
      <c r="E44" s="4"/>
      <c r="F44" s="4"/>
      <c r="G44" s="4"/>
      <c r="H44" s="4"/>
    </row>
    <row r="45" spans="1:8">
      <c r="A45" s="26" t="s">
        <v>107</v>
      </c>
      <c r="B45" s="1" t="s">
        <v>108</v>
      </c>
      <c r="C45" s="11" t="s">
        <v>106</v>
      </c>
      <c r="D45" s="4"/>
      <c r="E45" s="4"/>
      <c r="F45" s="4"/>
      <c r="G45" s="4"/>
      <c r="H45" s="4"/>
    </row>
    <row r="46" spans="1:8">
      <c r="A46" s="26" t="s">
        <v>109</v>
      </c>
      <c r="B46" s="1" t="s">
        <v>110</v>
      </c>
      <c r="C46" s="11" t="s">
        <v>106</v>
      </c>
      <c r="D46" s="4"/>
      <c r="E46" s="4"/>
      <c r="F46" s="4"/>
      <c r="G46" s="4"/>
      <c r="H46" s="4"/>
    </row>
    <row r="47" spans="1:8">
      <c r="A47" s="26" t="s">
        <v>111</v>
      </c>
      <c r="B47" s="1" t="s">
        <v>112</v>
      </c>
      <c r="C47" s="11" t="s">
        <v>106</v>
      </c>
      <c r="D47" s="4"/>
      <c r="E47" s="4"/>
      <c r="F47" s="12"/>
      <c r="G47" s="4"/>
      <c r="H47" s="4"/>
    </row>
    <row r="48" spans="1:8">
      <c r="A48" s="26" t="s">
        <v>113</v>
      </c>
      <c r="B48" s="1" t="s">
        <v>114</v>
      </c>
      <c r="C48" s="11" t="s">
        <v>106</v>
      </c>
      <c r="D48" s="4"/>
      <c r="E48" s="4"/>
      <c r="F48" s="12"/>
      <c r="G48" s="4"/>
      <c r="H48" s="4"/>
    </row>
    <row r="49" spans="1:8">
      <c r="A49" s="26" t="s">
        <v>115</v>
      </c>
      <c r="B49" s="1" t="s">
        <v>116</v>
      </c>
      <c r="C49" s="11" t="s">
        <v>106</v>
      </c>
      <c r="D49" s="4"/>
      <c r="E49" s="4"/>
      <c r="F49" s="4"/>
      <c r="G49" s="4"/>
      <c r="H49" s="4"/>
    </row>
    <row r="50" spans="1:8">
      <c r="A50" s="26" t="s">
        <v>117</v>
      </c>
      <c r="B50" s="1" t="s">
        <v>118</v>
      </c>
      <c r="C50" s="11" t="s">
        <v>106</v>
      </c>
      <c r="D50" s="4"/>
      <c r="E50" s="4"/>
      <c r="F50" s="4"/>
      <c r="G50" s="4"/>
      <c r="H50" s="4"/>
    </row>
    <row r="51" spans="1:8">
      <c r="A51" s="26" t="s">
        <v>119</v>
      </c>
      <c r="B51" s="1" t="s">
        <v>120</v>
      </c>
      <c r="C51" s="11" t="s">
        <v>106</v>
      </c>
      <c r="D51" s="4"/>
      <c r="E51" s="4"/>
      <c r="F51" s="4"/>
      <c r="G51" s="4"/>
      <c r="H51" s="4"/>
    </row>
    <row r="52" spans="1:8">
      <c r="A52" s="26" t="s">
        <v>121</v>
      </c>
      <c r="B52" s="1" t="s">
        <v>122</v>
      </c>
      <c r="C52" s="11" t="s">
        <v>106</v>
      </c>
      <c r="D52" s="4"/>
      <c r="E52" s="4"/>
      <c r="F52" s="4"/>
      <c r="G52" s="4"/>
      <c r="H52" s="4"/>
    </row>
    <row r="53" spans="1:8">
      <c r="A53" s="26" t="s">
        <v>123</v>
      </c>
      <c r="B53" s="1" t="s">
        <v>124</v>
      </c>
      <c r="C53" s="11" t="s">
        <v>125</v>
      </c>
      <c r="D53" s="4"/>
      <c r="E53" s="4"/>
      <c r="F53" s="4"/>
      <c r="G53" s="4"/>
      <c r="H53" s="4"/>
    </row>
    <row r="54" spans="1:8">
      <c r="A54" s="26" t="s">
        <v>126</v>
      </c>
      <c r="B54" s="1" t="s">
        <v>127</v>
      </c>
      <c r="C54" s="11" t="s">
        <v>128</v>
      </c>
      <c r="D54" s="4"/>
      <c r="E54" s="4"/>
      <c r="F54" s="4"/>
      <c r="G54" s="4"/>
      <c r="H54" s="4"/>
    </row>
    <row r="55" spans="1:8">
      <c r="A55" s="26" t="s">
        <v>129</v>
      </c>
      <c r="B55" s="1" t="s">
        <v>130</v>
      </c>
      <c r="C55" s="11" t="s">
        <v>131</v>
      </c>
      <c r="D55" s="4"/>
      <c r="E55" s="4"/>
      <c r="F55" s="4"/>
      <c r="G55" s="4"/>
      <c r="H55" s="4"/>
    </row>
    <row r="56" spans="1:8">
      <c r="A56" s="26" t="s">
        <v>132</v>
      </c>
      <c r="B56" s="1" t="s">
        <v>133</v>
      </c>
      <c r="C56" s="11" t="s">
        <v>131</v>
      </c>
      <c r="D56" s="4"/>
      <c r="E56" s="4"/>
      <c r="F56" s="4"/>
      <c r="G56" s="4"/>
      <c r="H56" s="4"/>
    </row>
    <row r="57" spans="1:8">
      <c r="A57" s="26" t="s">
        <v>134</v>
      </c>
      <c r="B57" s="1" t="s">
        <v>135</v>
      </c>
      <c r="C57" s="11" t="s">
        <v>131</v>
      </c>
      <c r="D57" s="4"/>
      <c r="E57" s="4"/>
      <c r="F57" s="4"/>
      <c r="G57" s="4"/>
      <c r="H57" s="4"/>
    </row>
    <row r="58" spans="1:8">
      <c r="A58" s="26" t="s">
        <v>136</v>
      </c>
      <c r="B58" s="1" t="s">
        <v>137</v>
      </c>
      <c r="C58" s="11" t="s">
        <v>131</v>
      </c>
      <c r="D58" s="4"/>
      <c r="E58" s="4"/>
      <c r="F58" s="4"/>
      <c r="G58" s="4"/>
      <c r="H58" s="4"/>
    </row>
    <row r="59" spans="1:8">
      <c r="A59" s="26" t="s">
        <v>138</v>
      </c>
      <c r="B59" s="1" t="s">
        <v>139</v>
      </c>
      <c r="C59" s="11" t="s">
        <v>140</v>
      </c>
      <c r="D59" s="4"/>
      <c r="E59" s="4"/>
      <c r="F59" s="4"/>
      <c r="G59" s="4"/>
      <c r="H59" s="4"/>
    </row>
    <row r="60" spans="1:8">
      <c r="A60" s="26" t="s">
        <v>141</v>
      </c>
      <c r="B60" s="1" t="s">
        <v>142</v>
      </c>
      <c r="C60" s="11" t="s">
        <v>140</v>
      </c>
      <c r="D60" s="4"/>
      <c r="E60" s="4"/>
      <c r="F60" s="4"/>
      <c r="G60" s="4"/>
      <c r="H60" s="4"/>
    </row>
    <row r="61" spans="1:8">
      <c r="A61" s="26" t="s">
        <v>143</v>
      </c>
      <c r="B61" s="1" t="s">
        <v>144</v>
      </c>
      <c r="C61" s="11" t="s">
        <v>140</v>
      </c>
      <c r="D61" s="4"/>
      <c r="E61" s="4"/>
      <c r="F61" s="4"/>
      <c r="G61" s="4"/>
      <c r="H61" s="4"/>
    </row>
    <row r="62" spans="1:8">
      <c r="A62" s="26" t="s">
        <v>145</v>
      </c>
      <c r="B62" s="1" t="s">
        <v>146</v>
      </c>
      <c r="C62" s="11" t="s">
        <v>140</v>
      </c>
      <c r="D62" s="4"/>
      <c r="E62" s="4"/>
      <c r="F62" s="4"/>
      <c r="G62" s="4"/>
      <c r="H62" s="4"/>
    </row>
    <row r="63" spans="1:8">
      <c r="A63" s="26" t="s">
        <v>147</v>
      </c>
      <c r="B63" s="1" t="s">
        <v>148</v>
      </c>
      <c r="C63" s="11" t="s">
        <v>149</v>
      </c>
      <c r="D63" s="4"/>
      <c r="E63" s="4"/>
      <c r="F63" s="4"/>
      <c r="G63" s="4"/>
      <c r="H63" s="4"/>
    </row>
    <row r="64" spans="1:8">
      <c r="A64" s="26" t="s">
        <v>150</v>
      </c>
      <c r="B64" s="1" t="s">
        <v>151</v>
      </c>
      <c r="C64" s="11" t="s">
        <v>149</v>
      </c>
      <c r="D64" s="4"/>
      <c r="E64" s="4"/>
      <c r="F64" s="4"/>
      <c r="G64" s="4"/>
      <c r="H64" s="4"/>
    </row>
    <row r="65" spans="1:8">
      <c r="A65" s="26" t="s">
        <v>152</v>
      </c>
      <c r="B65" s="1" t="s">
        <v>153</v>
      </c>
      <c r="C65" s="11" t="s">
        <v>154</v>
      </c>
      <c r="D65" s="4"/>
      <c r="E65" s="4"/>
      <c r="F65" s="4"/>
      <c r="G65" s="4"/>
      <c r="H65" s="4"/>
    </row>
    <row r="66" spans="1:8">
      <c r="A66" s="26" t="s">
        <v>155</v>
      </c>
      <c r="B66" s="1" t="s">
        <v>156</v>
      </c>
      <c r="C66" s="11" t="s">
        <v>154</v>
      </c>
      <c r="D66" s="4"/>
      <c r="E66" s="4"/>
      <c r="F66" s="4"/>
      <c r="G66" s="4"/>
      <c r="H66" s="4"/>
    </row>
    <row r="67" spans="1:8">
      <c r="A67" s="26" t="s">
        <v>157</v>
      </c>
      <c r="B67" s="2" t="s">
        <v>158</v>
      </c>
      <c r="C67" s="11" t="s">
        <v>159</v>
      </c>
      <c r="D67" s="4"/>
      <c r="E67" s="4"/>
      <c r="F67" s="4"/>
      <c r="G67" s="4"/>
      <c r="H67" s="4"/>
    </row>
    <row r="68" spans="1:8">
      <c r="A68" s="26" t="s">
        <v>160</v>
      </c>
      <c r="B68" s="2" t="s">
        <v>161</v>
      </c>
      <c r="C68" s="11" t="s">
        <v>159</v>
      </c>
      <c r="D68" s="4"/>
      <c r="E68" s="4"/>
      <c r="F68" s="4"/>
      <c r="G68" s="4"/>
      <c r="H68" s="4"/>
    </row>
    <row r="69" spans="1:8">
      <c r="A69" s="26" t="s">
        <v>162</v>
      </c>
      <c r="B69" s="1" t="s">
        <v>163</v>
      </c>
      <c r="C69" s="11" t="s">
        <v>164</v>
      </c>
      <c r="D69" s="4"/>
      <c r="E69" s="4"/>
      <c r="F69" s="4"/>
      <c r="G69" s="4"/>
      <c r="H69" s="4"/>
    </row>
    <row r="70" spans="1:8">
      <c r="A70" s="26" t="s">
        <v>165</v>
      </c>
      <c r="B70" s="1" t="s">
        <v>166</v>
      </c>
      <c r="C70" s="11" t="s">
        <v>164</v>
      </c>
      <c r="D70" s="4"/>
      <c r="E70" s="4"/>
      <c r="F70" s="4"/>
      <c r="G70" s="4"/>
      <c r="H70" s="4"/>
    </row>
    <row r="71" spans="1:8">
      <c r="A71" s="26" t="s">
        <v>167</v>
      </c>
      <c r="B71" s="1" t="s">
        <v>168</v>
      </c>
      <c r="C71" s="11" t="s">
        <v>169</v>
      </c>
      <c r="D71" s="4"/>
      <c r="E71" s="4"/>
      <c r="F71" s="4"/>
      <c r="G71" s="4"/>
      <c r="H71" s="4"/>
    </row>
    <row r="72" spans="1:8">
      <c r="A72" s="26" t="s">
        <v>170</v>
      </c>
      <c r="B72" s="1" t="s">
        <v>171</v>
      </c>
      <c r="C72" s="11" t="s">
        <v>172</v>
      </c>
      <c r="D72" s="4"/>
      <c r="E72" s="4"/>
      <c r="F72" s="4"/>
      <c r="G72" s="4"/>
      <c r="H72" s="4"/>
    </row>
    <row r="73" spans="1:8">
      <c r="A73" s="26" t="s">
        <v>173</v>
      </c>
      <c r="B73" s="2" t="s">
        <v>174</v>
      </c>
      <c r="C73" s="11" t="s">
        <v>172</v>
      </c>
      <c r="D73" s="4"/>
      <c r="E73" s="4"/>
      <c r="F73" s="4"/>
      <c r="G73" s="4"/>
      <c r="H73" s="4"/>
    </row>
    <row r="74" spans="1:8">
      <c r="A74" s="26" t="s">
        <v>175</v>
      </c>
      <c r="B74" s="1" t="s">
        <v>176</v>
      </c>
      <c r="C74" s="11" t="s">
        <v>172</v>
      </c>
      <c r="D74" s="4"/>
      <c r="E74" s="4"/>
      <c r="F74" s="4"/>
      <c r="G74" s="4"/>
      <c r="H74" s="4"/>
    </row>
    <row r="75" spans="1:8">
      <c r="A75" s="26" t="s">
        <v>177</v>
      </c>
      <c r="B75" s="1" t="s">
        <v>178</v>
      </c>
      <c r="C75" s="11" t="s">
        <v>179</v>
      </c>
      <c r="D75" s="4"/>
      <c r="E75" s="4"/>
      <c r="F75" s="4"/>
      <c r="G75" s="4"/>
      <c r="H75" s="4"/>
    </row>
    <row r="76" spans="1:8">
      <c r="A76" s="26" t="s">
        <v>180</v>
      </c>
      <c r="B76" s="1" t="s">
        <v>181</v>
      </c>
      <c r="C76" s="11" t="s">
        <v>179</v>
      </c>
      <c r="D76" s="4"/>
      <c r="E76" s="4"/>
      <c r="F76" s="4"/>
      <c r="G76" s="4"/>
      <c r="H76" s="4"/>
    </row>
    <row r="77" spans="1:8">
      <c r="A77" s="26" t="s">
        <v>182</v>
      </c>
      <c r="B77" s="1" t="s">
        <v>183</v>
      </c>
      <c r="C77" s="11" t="s">
        <v>184</v>
      </c>
      <c r="D77" s="4"/>
      <c r="E77" s="4"/>
      <c r="F77" s="4"/>
      <c r="G77" s="4"/>
      <c r="H77" s="4"/>
    </row>
    <row r="78" spans="1:8">
      <c r="A78" s="26" t="s">
        <v>185</v>
      </c>
      <c r="B78" s="1" t="s">
        <v>186</v>
      </c>
      <c r="C78" s="11" t="s">
        <v>184</v>
      </c>
      <c r="D78" s="4"/>
      <c r="E78" s="4"/>
      <c r="F78" s="4"/>
      <c r="G78" s="4"/>
      <c r="H78" s="4"/>
    </row>
    <row r="79" spans="1:8">
      <c r="A79" s="26" t="s">
        <v>187</v>
      </c>
      <c r="B79" s="1" t="s">
        <v>188</v>
      </c>
      <c r="C79" s="11" t="s">
        <v>189</v>
      </c>
      <c r="D79" s="4"/>
      <c r="E79" s="4"/>
      <c r="F79" s="4"/>
      <c r="G79" s="4"/>
      <c r="H79" s="4"/>
    </row>
    <row r="80" spans="1:8">
      <c r="A80" s="26" t="s">
        <v>190</v>
      </c>
      <c r="B80" s="1" t="s">
        <v>191</v>
      </c>
      <c r="C80" s="11" t="s">
        <v>189</v>
      </c>
      <c r="D80" s="4"/>
      <c r="E80" s="4"/>
      <c r="F80" s="4"/>
      <c r="G80" s="4"/>
      <c r="H80" s="4"/>
    </row>
    <row r="81" spans="1:8">
      <c r="A81" s="26" t="s">
        <v>192</v>
      </c>
      <c r="B81" s="1" t="s">
        <v>193</v>
      </c>
      <c r="C81" s="11" t="s">
        <v>189</v>
      </c>
      <c r="D81" s="4"/>
      <c r="E81" s="4"/>
      <c r="F81" s="4"/>
      <c r="G81" s="4"/>
      <c r="H81" s="4"/>
    </row>
    <row r="82" spans="1:8">
      <c r="A82" s="26" t="s">
        <v>194</v>
      </c>
      <c r="B82" s="1" t="s">
        <v>195</v>
      </c>
      <c r="C82" s="11" t="s">
        <v>189</v>
      </c>
      <c r="D82" s="4"/>
      <c r="E82" s="4"/>
      <c r="F82" s="4"/>
      <c r="G82" s="4"/>
      <c r="H82" s="4"/>
    </row>
    <row r="83" spans="1:8">
      <c r="A83" s="26" t="s">
        <v>196</v>
      </c>
      <c r="B83" s="1" t="s">
        <v>197</v>
      </c>
      <c r="C83" s="11" t="s">
        <v>189</v>
      </c>
      <c r="D83" s="4"/>
      <c r="E83" s="4"/>
      <c r="F83" s="4"/>
      <c r="G83" s="4"/>
      <c r="H83" s="4"/>
    </row>
    <row r="84" spans="1:8">
      <c r="A84" s="26" t="s">
        <v>198</v>
      </c>
      <c r="B84" s="1" t="s">
        <v>199</v>
      </c>
      <c r="C84" s="11" t="s">
        <v>189</v>
      </c>
      <c r="D84" s="4"/>
      <c r="E84" s="4"/>
      <c r="F84" s="4"/>
      <c r="G84" s="4"/>
      <c r="H84" s="4"/>
    </row>
    <row r="85" spans="1:8">
      <c r="A85" s="26" t="s">
        <v>200</v>
      </c>
      <c r="B85" s="1" t="s">
        <v>201</v>
      </c>
      <c r="C85" s="11" t="s">
        <v>202</v>
      </c>
      <c r="D85" s="4"/>
      <c r="E85" s="4"/>
      <c r="F85" s="4"/>
      <c r="G85" s="4"/>
      <c r="H85" s="4"/>
    </row>
    <row r="86" spans="1:8">
      <c r="A86" s="26" t="s">
        <v>203</v>
      </c>
      <c r="B86" s="1" t="s">
        <v>204</v>
      </c>
      <c r="C86" s="11" t="s">
        <v>202</v>
      </c>
      <c r="D86" s="4"/>
      <c r="E86" s="4"/>
      <c r="F86" s="4"/>
      <c r="G86" s="4"/>
      <c r="H86" s="4"/>
    </row>
    <row r="87" spans="1:8">
      <c r="A87" s="26" t="s">
        <v>205</v>
      </c>
      <c r="B87" s="1" t="s">
        <v>206</v>
      </c>
      <c r="C87" s="11" t="s">
        <v>202</v>
      </c>
      <c r="D87" s="4"/>
      <c r="E87" s="4"/>
      <c r="F87" s="4"/>
      <c r="G87" s="4"/>
      <c r="H87" s="4"/>
    </row>
    <row r="88" spans="1:8">
      <c r="A88" s="26" t="s">
        <v>207</v>
      </c>
      <c r="B88" s="1" t="s">
        <v>208</v>
      </c>
      <c r="C88" s="11" t="s">
        <v>202</v>
      </c>
      <c r="D88" s="4"/>
      <c r="E88" s="4"/>
      <c r="F88" s="4"/>
      <c r="G88" s="4"/>
      <c r="H88" s="4"/>
    </row>
    <row r="89" spans="1:8">
      <c r="A89" s="26" t="s">
        <v>209</v>
      </c>
      <c r="B89" s="1" t="s">
        <v>210</v>
      </c>
      <c r="C89" s="11" t="s">
        <v>211</v>
      </c>
      <c r="D89" s="4"/>
      <c r="E89" s="4"/>
      <c r="F89" s="4"/>
      <c r="G89" s="4"/>
      <c r="H89" s="4"/>
    </row>
    <row r="90" spans="1:8">
      <c r="A90" s="26" t="s">
        <v>212</v>
      </c>
      <c r="B90" s="1" t="s">
        <v>213</v>
      </c>
      <c r="C90" s="11" t="s">
        <v>211</v>
      </c>
      <c r="D90" s="4"/>
      <c r="E90" s="4"/>
      <c r="F90" s="4"/>
      <c r="G90" s="4"/>
      <c r="H90" s="4"/>
    </row>
    <row r="91" spans="1:8">
      <c r="A91" s="26" t="s">
        <v>214</v>
      </c>
      <c r="B91" s="1" t="s">
        <v>215</v>
      </c>
      <c r="C91" s="11" t="s">
        <v>211</v>
      </c>
      <c r="D91" s="4"/>
      <c r="E91" s="4"/>
      <c r="F91" s="4"/>
      <c r="G91" s="4"/>
      <c r="H91" s="4"/>
    </row>
    <row r="92" spans="1:8">
      <c r="A92" s="26" t="s">
        <v>216</v>
      </c>
      <c r="B92" s="1" t="s">
        <v>217</v>
      </c>
      <c r="C92" s="11" t="s">
        <v>211</v>
      </c>
      <c r="D92" s="4"/>
      <c r="E92" s="4"/>
      <c r="F92" s="4"/>
      <c r="G92" s="4"/>
      <c r="H92" s="4"/>
    </row>
    <row r="93" spans="1:8">
      <c r="A93" s="26" t="s">
        <v>218</v>
      </c>
      <c r="B93" s="1" t="s">
        <v>219</v>
      </c>
      <c r="C93" s="11" t="s">
        <v>211</v>
      </c>
      <c r="D93" s="4"/>
      <c r="E93" s="4"/>
      <c r="F93" s="4"/>
      <c r="G93" s="4"/>
      <c r="H93" s="4"/>
    </row>
    <row r="94" spans="1:8">
      <c r="A94" s="26" t="s">
        <v>220</v>
      </c>
      <c r="B94" s="1" t="s">
        <v>221</v>
      </c>
      <c r="C94" s="11" t="s">
        <v>211</v>
      </c>
      <c r="D94" s="4"/>
      <c r="E94" s="4"/>
      <c r="F94" s="4"/>
      <c r="G94" s="4"/>
      <c r="H94" s="4"/>
    </row>
    <row r="95" spans="1:8">
      <c r="A95" s="26" t="s">
        <v>222</v>
      </c>
      <c r="B95" s="1" t="s">
        <v>223</v>
      </c>
      <c r="C95" s="11" t="s">
        <v>211</v>
      </c>
      <c r="D95" s="4"/>
      <c r="E95" s="4"/>
      <c r="F95" s="4"/>
      <c r="G95" s="4"/>
      <c r="H95" s="4"/>
    </row>
    <row r="96" spans="1:8">
      <c r="A96" s="26" t="s">
        <v>224</v>
      </c>
      <c r="B96" s="1" t="s">
        <v>225</v>
      </c>
      <c r="C96" s="11" t="s">
        <v>226</v>
      </c>
      <c r="D96" s="4"/>
      <c r="E96" s="4"/>
      <c r="F96" s="4"/>
      <c r="G96" s="4"/>
      <c r="H96" s="4"/>
    </row>
    <row r="97" spans="1:8">
      <c r="A97" s="26" t="s">
        <v>227</v>
      </c>
      <c r="B97" s="1" t="s">
        <v>228</v>
      </c>
      <c r="C97" s="11" t="s">
        <v>226</v>
      </c>
      <c r="D97" s="4"/>
      <c r="E97" s="4"/>
      <c r="F97" s="4"/>
      <c r="G97" s="4"/>
      <c r="H97" s="4"/>
    </row>
    <row r="98" spans="1:8">
      <c r="A98" s="26" t="s">
        <v>229</v>
      </c>
      <c r="B98" s="1" t="s">
        <v>230</v>
      </c>
      <c r="C98" s="11" t="s">
        <v>231</v>
      </c>
      <c r="D98" s="4"/>
      <c r="E98" s="4"/>
      <c r="F98" s="4"/>
      <c r="G98" s="4"/>
      <c r="H98" s="4"/>
    </row>
    <row r="99" spans="1:8">
      <c r="A99" s="26" t="s">
        <v>232</v>
      </c>
      <c r="B99" s="1" t="s">
        <v>233</v>
      </c>
      <c r="C99" s="11" t="s">
        <v>234</v>
      </c>
      <c r="D99" s="4"/>
      <c r="E99" s="4"/>
      <c r="F99" s="4"/>
      <c r="G99" s="4"/>
      <c r="H99" s="4"/>
    </row>
    <row r="100" spans="1:8">
      <c r="A100" s="26" t="s">
        <v>235</v>
      </c>
      <c r="B100" s="1" t="s">
        <v>236</v>
      </c>
      <c r="C100" s="11" t="s">
        <v>237</v>
      </c>
      <c r="D100" s="4"/>
      <c r="E100" s="4"/>
      <c r="F100" s="4"/>
      <c r="G100" s="4"/>
      <c r="H100" s="4"/>
    </row>
    <row r="101" spans="1:8">
      <c r="A101" s="26" t="s">
        <v>238</v>
      </c>
      <c r="B101" s="1" t="s">
        <v>239</v>
      </c>
      <c r="C101" s="11" t="s">
        <v>237</v>
      </c>
      <c r="D101" s="4"/>
      <c r="E101" s="4"/>
      <c r="F101" s="4"/>
      <c r="G101" s="4"/>
      <c r="H101" s="4"/>
    </row>
    <row r="102" spans="1:8">
      <c r="A102" s="26" t="s">
        <v>240</v>
      </c>
      <c r="B102" s="1" t="s">
        <v>241</v>
      </c>
      <c r="C102" s="11" t="s">
        <v>237</v>
      </c>
      <c r="D102" s="4"/>
      <c r="E102" s="4"/>
      <c r="F102" s="4"/>
      <c r="G102" s="4"/>
      <c r="H102" s="4"/>
    </row>
    <row r="103" spans="1:8">
      <c r="A103" s="26" t="s">
        <v>242</v>
      </c>
      <c r="B103" s="1" t="s">
        <v>243</v>
      </c>
      <c r="C103" s="11" t="s">
        <v>237</v>
      </c>
      <c r="D103" s="4"/>
      <c r="E103" s="4"/>
      <c r="F103" s="4"/>
      <c r="G103" s="4"/>
      <c r="H103" s="4"/>
    </row>
    <row r="104" spans="1:8">
      <c r="A104" s="26" t="s">
        <v>244</v>
      </c>
      <c r="B104" s="1" t="s">
        <v>245</v>
      </c>
      <c r="C104" s="11" t="s">
        <v>237</v>
      </c>
      <c r="D104" s="4"/>
      <c r="E104" s="4"/>
      <c r="F104" s="4"/>
      <c r="G104" s="4"/>
      <c r="H104" s="4"/>
    </row>
    <row r="105" spans="1:8">
      <c r="A105" s="26" t="s">
        <v>246</v>
      </c>
      <c r="B105" s="1" t="s">
        <v>247</v>
      </c>
      <c r="C105" s="11" t="s">
        <v>248</v>
      </c>
      <c r="D105" s="4"/>
      <c r="E105" s="4"/>
      <c r="F105" s="4"/>
      <c r="G105" s="4"/>
      <c r="H105" s="4"/>
    </row>
    <row r="106" spans="1:8">
      <c r="A106" s="26" t="s">
        <v>249</v>
      </c>
      <c r="B106" s="1" t="s">
        <v>250</v>
      </c>
      <c r="C106" s="11" t="s">
        <v>248</v>
      </c>
      <c r="D106" s="4"/>
      <c r="E106" s="4"/>
      <c r="F106" s="4"/>
      <c r="G106" s="4"/>
      <c r="H106" s="4"/>
    </row>
    <row r="107" spans="1:8">
      <c r="A107" s="26" t="s">
        <v>251</v>
      </c>
      <c r="B107" s="1" t="s">
        <v>252</v>
      </c>
      <c r="C107" s="11" t="s">
        <v>253</v>
      </c>
      <c r="D107" s="4"/>
      <c r="E107" s="4"/>
      <c r="F107" s="4"/>
      <c r="G107" s="4"/>
      <c r="H107" s="4"/>
    </row>
    <row r="108" spans="1:8">
      <c r="A108" s="26" t="s">
        <v>254</v>
      </c>
      <c r="B108" s="1" t="s">
        <v>255</v>
      </c>
      <c r="C108" s="11" t="s">
        <v>253</v>
      </c>
      <c r="D108" s="4"/>
      <c r="E108" s="4"/>
      <c r="F108" s="4"/>
      <c r="G108" s="4"/>
      <c r="H108" s="4"/>
    </row>
    <row r="109" spans="1:8">
      <c r="A109" s="26" t="s">
        <v>256</v>
      </c>
      <c r="B109" s="1" t="s">
        <v>257</v>
      </c>
      <c r="C109" s="11" t="s">
        <v>258</v>
      </c>
      <c r="D109" s="4"/>
      <c r="E109" s="4"/>
      <c r="F109" s="4"/>
      <c r="G109" s="4"/>
      <c r="H109" s="4"/>
    </row>
    <row r="110" spans="1:8">
      <c r="A110" s="26" t="s">
        <v>259</v>
      </c>
      <c r="B110" s="1" t="s">
        <v>260</v>
      </c>
      <c r="C110" s="11" t="s">
        <v>258</v>
      </c>
      <c r="D110" s="4"/>
      <c r="E110" s="4"/>
      <c r="F110" s="4"/>
      <c r="G110" s="4"/>
      <c r="H110" s="4"/>
    </row>
    <row r="111" spans="1:8">
      <c r="A111" s="26" t="s">
        <v>261</v>
      </c>
      <c r="B111" s="1" t="s">
        <v>262</v>
      </c>
      <c r="C111" s="11" t="s">
        <v>263</v>
      </c>
      <c r="D111" s="4"/>
      <c r="E111" s="4"/>
      <c r="F111" s="4"/>
      <c r="G111" s="4"/>
      <c r="H111" s="4"/>
    </row>
    <row r="112" spans="1:8">
      <c r="A112" s="26" t="s">
        <v>264</v>
      </c>
      <c r="B112" s="1" t="s">
        <v>265</v>
      </c>
      <c r="C112" s="11" t="s">
        <v>263</v>
      </c>
      <c r="D112" s="4"/>
      <c r="E112" s="4"/>
      <c r="F112" s="4"/>
      <c r="G112" s="4"/>
      <c r="H112" s="4"/>
    </row>
    <row r="113" spans="1:8">
      <c r="A113" s="26" t="s">
        <v>266</v>
      </c>
      <c r="B113" s="1" t="s">
        <v>267</v>
      </c>
      <c r="C113" s="11" t="s">
        <v>268</v>
      </c>
      <c r="D113" s="4"/>
      <c r="E113" s="4"/>
      <c r="F113" s="4"/>
      <c r="G113" s="4"/>
      <c r="H113" s="4"/>
    </row>
    <row r="114" spans="1:8">
      <c r="A114" s="26" t="s">
        <v>269</v>
      </c>
      <c r="B114" s="2" t="s">
        <v>270</v>
      </c>
      <c r="C114" s="11" t="s">
        <v>271</v>
      </c>
      <c r="D114" s="4"/>
      <c r="E114" s="4"/>
      <c r="F114" s="4"/>
      <c r="G114" s="4"/>
      <c r="H114" s="4"/>
    </row>
    <row r="115" spans="1:8">
      <c r="A115" s="26" t="s">
        <v>272</v>
      </c>
      <c r="B115" s="1" t="s">
        <v>273</v>
      </c>
      <c r="C115" s="11" t="s">
        <v>274</v>
      </c>
      <c r="D115" s="4"/>
      <c r="E115" s="4"/>
      <c r="F115" s="4"/>
      <c r="G115" s="4"/>
      <c r="H115" s="4"/>
    </row>
    <row r="116" spans="1:8">
      <c r="A116" s="26" t="s">
        <v>275</v>
      </c>
      <c r="B116" s="1" t="s">
        <v>276</v>
      </c>
      <c r="C116" s="11" t="s">
        <v>277</v>
      </c>
      <c r="D116" s="4"/>
      <c r="E116" s="4"/>
      <c r="F116" s="4"/>
      <c r="G116" s="4"/>
      <c r="H116" s="4"/>
    </row>
    <row r="117" spans="1:8">
      <c r="A117" s="26" t="s">
        <v>278</v>
      </c>
      <c r="B117" s="1" t="s">
        <v>279</v>
      </c>
      <c r="C117" s="11" t="s">
        <v>280</v>
      </c>
      <c r="D117" s="4"/>
      <c r="E117" s="4"/>
      <c r="F117" s="4"/>
      <c r="G117" s="4"/>
      <c r="H117" s="4"/>
    </row>
    <row r="118" spans="1:8">
      <c r="A118" s="26" t="s">
        <v>281</v>
      </c>
      <c r="B118" s="1" t="s">
        <v>282</v>
      </c>
      <c r="C118" s="11" t="s">
        <v>280</v>
      </c>
      <c r="D118" s="4"/>
      <c r="E118" s="4"/>
      <c r="F118" s="4"/>
      <c r="G118" s="4"/>
      <c r="H118" s="4"/>
    </row>
    <row r="119" spans="1:8">
      <c r="A119" s="26" t="s">
        <v>283</v>
      </c>
      <c r="B119" s="1" t="s">
        <v>284</v>
      </c>
      <c r="C119" s="11" t="s">
        <v>285</v>
      </c>
      <c r="D119" s="4"/>
      <c r="E119" s="4"/>
      <c r="F119" s="4"/>
      <c r="G119" s="4"/>
      <c r="H119" s="4"/>
    </row>
    <row r="120" spans="1:8">
      <c r="A120" s="26" t="s">
        <v>286</v>
      </c>
      <c r="B120" s="1" t="s">
        <v>287</v>
      </c>
      <c r="C120" s="11" t="s">
        <v>288</v>
      </c>
      <c r="D120" s="4"/>
      <c r="E120" s="4"/>
      <c r="F120" s="4"/>
      <c r="G120" s="4"/>
      <c r="H120" s="4"/>
    </row>
    <row r="121" spans="1:8">
      <c r="A121" s="26" t="s">
        <v>289</v>
      </c>
      <c r="B121" s="1" t="s">
        <v>290</v>
      </c>
      <c r="C121" s="11" t="s">
        <v>288</v>
      </c>
      <c r="D121" s="4"/>
      <c r="E121" s="4"/>
      <c r="F121" s="4"/>
      <c r="G121" s="4"/>
      <c r="H121" s="4"/>
    </row>
    <row r="122" spans="1:8">
      <c r="A122" s="26" t="s">
        <v>291</v>
      </c>
      <c r="B122" s="1" t="s">
        <v>292</v>
      </c>
      <c r="C122" s="11" t="s">
        <v>293</v>
      </c>
      <c r="D122" s="4"/>
      <c r="E122" s="4"/>
      <c r="F122" s="4"/>
      <c r="G122" s="4"/>
      <c r="H122" s="4"/>
    </row>
    <row r="123" spans="1:8">
      <c r="A123" s="26" t="s">
        <v>294</v>
      </c>
      <c r="B123" s="1" t="s">
        <v>295</v>
      </c>
      <c r="C123" s="11" t="s">
        <v>293</v>
      </c>
      <c r="D123" s="4"/>
      <c r="E123" s="4"/>
      <c r="F123" s="4"/>
      <c r="G123" s="4"/>
      <c r="H123" s="4"/>
    </row>
    <row r="124" spans="1:8">
      <c r="A124" s="26" t="s">
        <v>296</v>
      </c>
      <c r="B124" s="1" t="s">
        <v>297</v>
      </c>
      <c r="C124" s="11" t="s">
        <v>293</v>
      </c>
      <c r="D124" s="4"/>
      <c r="E124" s="4"/>
      <c r="F124" s="4"/>
      <c r="G124" s="4"/>
      <c r="H124" s="4"/>
    </row>
    <row r="125" spans="1:8">
      <c r="A125" s="26" t="s">
        <v>298</v>
      </c>
      <c r="B125" s="1" t="s">
        <v>299</v>
      </c>
      <c r="C125" s="11" t="s">
        <v>293</v>
      </c>
      <c r="D125" s="4"/>
      <c r="E125" s="4"/>
      <c r="F125" s="4"/>
      <c r="G125" s="4"/>
      <c r="H125" s="4"/>
    </row>
    <row r="126" spans="1:8">
      <c r="A126" s="26" t="s">
        <v>300</v>
      </c>
      <c r="B126" s="1" t="s">
        <v>301</v>
      </c>
      <c r="C126" s="11" t="s">
        <v>293</v>
      </c>
      <c r="D126" s="4"/>
      <c r="E126" s="4"/>
      <c r="F126" s="4"/>
      <c r="G126" s="4"/>
      <c r="H126" s="4"/>
    </row>
    <row r="127" spans="1:8">
      <c r="A127" s="26" t="s">
        <v>302</v>
      </c>
      <c r="B127" s="1" t="s">
        <v>303</v>
      </c>
      <c r="C127" s="11" t="s">
        <v>293</v>
      </c>
      <c r="D127" s="4"/>
      <c r="E127" s="4"/>
      <c r="F127" s="4"/>
      <c r="G127" s="4"/>
      <c r="H127" s="4"/>
    </row>
    <row r="128" spans="1:8">
      <c r="A128" s="26" t="s">
        <v>304</v>
      </c>
      <c r="B128" s="1" t="s">
        <v>305</v>
      </c>
      <c r="C128" s="11" t="s">
        <v>306</v>
      </c>
      <c r="D128" s="4"/>
      <c r="E128" s="4"/>
      <c r="F128" s="4"/>
      <c r="G128" s="4"/>
      <c r="H128" s="4"/>
    </row>
    <row r="129" spans="1:8">
      <c r="A129" s="26" t="s">
        <v>307</v>
      </c>
      <c r="B129" s="1" t="s">
        <v>308</v>
      </c>
      <c r="C129" s="11" t="s">
        <v>309</v>
      </c>
      <c r="D129" s="4"/>
      <c r="E129" s="4"/>
      <c r="F129" s="12"/>
      <c r="G129" s="4"/>
      <c r="H129" s="4"/>
    </row>
    <row r="130" spans="1:8">
      <c r="A130" s="26" t="s">
        <v>310</v>
      </c>
      <c r="B130" s="1" t="s">
        <v>311</v>
      </c>
      <c r="C130" s="11" t="s">
        <v>312</v>
      </c>
      <c r="D130" s="4"/>
      <c r="E130" s="4"/>
      <c r="F130" s="4"/>
      <c r="G130" s="4"/>
      <c r="H130" s="4"/>
    </row>
    <row r="131" spans="1:8">
      <c r="A131" s="26" t="s">
        <v>313</v>
      </c>
      <c r="B131" s="1" t="s">
        <v>314</v>
      </c>
      <c r="C131" s="11" t="s">
        <v>312</v>
      </c>
      <c r="D131" s="4"/>
      <c r="E131" s="4"/>
      <c r="F131" s="4"/>
      <c r="G131" s="4"/>
      <c r="H131" s="4"/>
    </row>
    <row r="132" spans="1:8">
      <c r="A132" s="26" t="s">
        <v>315</v>
      </c>
      <c r="B132" s="1" t="s">
        <v>316</v>
      </c>
      <c r="C132" s="11" t="s">
        <v>312</v>
      </c>
      <c r="D132" s="4"/>
      <c r="E132" s="4"/>
      <c r="F132" s="4"/>
      <c r="G132" s="4"/>
      <c r="H132" s="4"/>
    </row>
    <row r="133" spans="1:8">
      <c r="A133" s="26" t="s">
        <v>317</v>
      </c>
      <c r="B133" s="1" t="s">
        <v>318</v>
      </c>
      <c r="C133" s="11" t="s">
        <v>319</v>
      </c>
      <c r="D133" s="4"/>
      <c r="E133" s="4"/>
      <c r="F133" s="4"/>
      <c r="G133" s="4"/>
      <c r="H133" s="4"/>
    </row>
    <row r="134" spans="1:8">
      <c r="A134" s="26" t="s">
        <v>320</v>
      </c>
      <c r="B134" s="1" t="s">
        <v>321</v>
      </c>
      <c r="C134" s="11" t="s">
        <v>319</v>
      </c>
      <c r="D134" s="4"/>
      <c r="E134" s="4"/>
      <c r="F134" s="4"/>
      <c r="G134" s="4"/>
      <c r="H134" s="4"/>
    </row>
    <row r="135" spans="1:8">
      <c r="A135" s="26" t="s">
        <v>322</v>
      </c>
      <c r="B135" s="2" t="s">
        <v>323</v>
      </c>
      <c r="C135" s="11" t="s">
        <v>324</v>
      </c>
      <c r="D135" s="4"/>
      <c r="E135" s="4"/>
      <c r="F135" s="4"/>
      <c r="G135" s="4"/>
      <c r="H135" s="4"/>
    </row>
    <row r="136" spans="1:8">
      <c r="A136" s="26" t="s">
        <v>325</v>
      </c>
      <c r="B136" s="1" t="s">
        <v>326</v>
      </c>
      <c r="C136" s="11" t="s">
        <v>324</v>
      </c>
      <c r="D136" s="4"/>
      <c r="E136" s="4"/>
      <c r="F136" s="4"/>
      <c r="G136" s="4"/>
      <c r="H136" s="4"/>
    </row>
    <row r="137" spans="1:8">
      <c r="A137" s="26" t="s">
        <v>327</v>
      </c>
      <c r="B137" s="1" t="s">
        <v>328</v>
      </c>
      <c r="C137" s="11" t="s">
        <v>324</v>
      </c>
      <c r="D137" s="4"/>
      <c r="E137" s="4"/>
      <c r="F137" s="4"/>
      <c r="G137" s="4"/>
      <c r="H137" s="4"/>
    </row>
    <row r="138" spans="1:8">
      <c r="A138" s="26" t="s">
        <v>329</v>
      </c>
      <c r="B138" s="1" t="s">
        <v>330</v>
      </c>
      <c r="C138" s="11" t="s">
        <v>324</v>
      </c>
      <c r="D138" s="4"/>
      <c r="E138" s="4"/>
      <c r="F138" s="4"/>
      <c r="G138" s="4"/>
      <c r="H138" s="4"/>
    </row>
    <row r="139" spans="1:8">
      <c r="A139" s="26" t="s">
        <v>331</v>
      </c>
      <c r="B139" s="1" t="s">
        <v>332</v>
      </c>
      <c r="C139" s="11" t="s">
        <v>333</v>
      </c>
      <c r="D139" s="4"/>
      <c r="E139" s="4"/>
      <c r="F139" s="4"/>
      <c r="G139" s="4"/>
      <c r="H139" s="4"/>
    </row>
    <row r="140" spans="1:8">
      <c r="A140" s="26" t="s">
        <v>334</v>
      </c>
      <c r="B140" s="2" t="s">
        <v>335</v>
      </c>
      <c r="C140" s="11" t="s">
        <v>336</v>
      </c>
      <c r="D140" s="4"/>
      <c r="E140" s="4"/>
      <c r="F140" s="4"/>
      <c r="G140" s="4"/>
      <c r="H140" s="4"/>
    </row>
    <row r="141" spans="1:8">
      <c r="A141" s="26" t="s">
        <v>337</v>
      </c>
      <c r="B141" s="1" t="s">
        <v>338</v>
      </c>
      <c r="C141" s="11" t="s">
        <v>339</v>
      </c>
      <c r="D141" s="4"/>
      <c r="E141" s="4"/>
      <c r="F141" s="4"/>
      <c r="G141" s="4"/>
      <c r="H141" s="4"/>
    </row>
    <row r="142" spans="1:8">
      <c r="A142" s="26" t="s">
        <v>340</v>
      </c>
      <c r="B142" s="1" t="s">
        <v>341</v>
      </c>
      <c r="C142" s="11" t="s">
        <v>339</v>
      </c>
      <c r="D142" s="4"/>
      <c r="E142" s="4"/>
      <c r="F142" s="4"/>
      <c r="G142" s="4"/>
      <c r="H142" s="4"/>
    </row>
    <row r="143" spans="1:8">
      <c r="A143" s="26" t="s">
        <v>342</v>
      </c>
      <c r="B143" s="1" t="s">
        <v>343</v>
      </c>
      <c r="C143" s="11" t="s">
        <v>339</v>
      </c>
      <c r="D143" s="4"/>
      <c r="E143" s="4"/>
      <c r="F143" s="4"/>
      <c r="G143" s="4"/>
      <c r="H143" s="4"/>
    </row>
    <row r="144" spans="1:8">
      <c r="A144" s="26" t="s">
        <v>344</v>
      </c>
      <c r="B144" s="1" t="s">
        <v>345</v>
      </c>
      <c r="C144" s="11" t="s">
        <v>339</v>
      </c>
      <c r="D144" s="4"/>
      <c r="E144" s="4"/>
      <c r="F144" s="4"/>
      <c r="G144" s="4"/>
      <c r="H144" s="4"/>
    </row>
    <row r="145" spans="1:8">
      <c r="A145" s="26" t="s">
        <v>346</v>
      </c>
      <c r="B145" s="1" t="s">
        <v>347</v>
      </c>
      <c r="C145" s="11" t="s">
        <v>348</v>
      </c>
      <c r="D145" s="4"/>
      <c r="E145" s="4"/>
      <c r="F145" s="4"/>
      <c r="G145" s="4"/>
      <c r="H145" s="4"/>
    </row>
    <row r="146" spans="1:8">
      <c r="A146" s="26" t="s">
        <v>349</v>
      </c>
      <c r="B146" s="1" t="s">
        <v>350</v>
      </c>
      <c r="C146" s="11" t="s">
        <v>351</v>
      </c>
      <c r="D146" s="4"/>
      <c r="E146" s="4"/>
      <c r="F146" s="4"/>
      <c r="G146" s="4"/>
      <c r="H146" s="4"/>
    </row>
    <row r="147" spans="1:8">
      <c r="A147" s="26" t="s">
        <v>352</v>
      </c>
      <c r="B147" s="1" t="s">
        <v>353</v>
      </c>
      <c r="C147" s="11" t="s">
        <v>351</v>
      </c>
      <c r="D147" s="4"/>
      <c r="E147" s="4"/>
      <c r="F147" s="4"/>
      <c r="G147" s="4"/>
      <c r="H147" s="4"/>
    </row>
    <row r="148" spans="1:8">
      <c r="A148" s="26" t="s">
        <v>354</v>
      </c>
      <c r="B148" s="1" t="s">
        <v>355</v>
      </c>
      <c r="C148" s="11" t="s">
        <v>351</v>
      </c>
      <c r="D148" s="4"/>
      <c r="E148" s="4"/>
      <c r="F148" s="4"/>
      <c r="G148" s="4"/>
      <c r="H148" s="4"/>
    </row>
    <row r="149" spans="1:8">
      <c r="A149" s="26" t="s">
        <v>356</v>
      </c>
      <c r="B149" s="1" t="s">
        <v>357</v>
      </c>
      <c r="C149" s="11" t="s">
        <v>351</v>
      </c>
      <c r="D149" s="4"/>
      <c r="E149" s="4"/>
      <c r="F149" s="4"/>
      <c r="G149" s="4"/>
      <c r="H149" s="4"/>
    </row>
    <row r="150" spans="1:8">
      <c r="A150" s="26" t="s">
        <v>358</v>
      </c>
      <c r="B150" s="1" t="s">
        <v>359</v>
      </c>
      <c r="C150" s="11" t="s">
        <v>360</v>
      </c>
      <c r="D150" s="4"/>
      <c r="E150" s="4"/>
      <c r="F150" s="4"/>
      <c r="G150" s="4"/>
      <c r="H150" s="4"/>
    </row>
    <row r="151" spans="1:8">
      <c r="A151" s="26" t="s">
        <v>361</v>
      </c>
      <c r="B151" s="1" t="s">
        <v>362</v>
      </c>
      <c r="C151" s="11" t="s">
        <v>360</v>
      </c>
      <c r="D151" s="4"/>
      <c r="E151" s="4"/>
      <c r="F151" s="4"/>
      <c r="G151" s="4"/>
      <c r="H151" s="4"/>
    </row>
    <row r="152" spans="1:8">
      <c r="A152" s="26" t="s">
        <v>363</v>
      </c>
      <c r="B152" s="1" t="s">
        <v>364</v>
      </c>
      <c r="C152" s="11" t="s">
        <v>365</v>
      </c>
      <c r="D152" s="4"/>
      <c r="E152" s="4"/>
      <c r="F152" s="4"/>
      <c r="G152" s="4"/>
      <c r="H152" s="4"/>
    </row>
    <row r="153" spans="1:8">
      <c r="A153" s="26" t="s">
        <v>366</v>
      </c>
      <c r="B153" s="1" t="s">
        <v>367</v>
      </c>
      <c r="C153" s="11" t="s">
        <v>365</v>
      </c>
      <c r="D153" s="4"/>
      <c r="E153" s="4"/>
      <c r="F153" s="4"/>
      <c r="G153" s="4"/>
      <c r="H153" s="4"/>
    </row>
    <row r="154" spans="1:8">
      <c r="A154" s="26" t="s">
        <v>368</v>
      </c>
      <c r="B154" s="1" t="s">
        <v>369</v>
      </c>
      <c r="C154" s="11" t="s">
        <v>370</v>
      </c>
      <c r="D154" s="4"/>
      <c r="E154" s="4"/>
      <c r="F154" s="4"/>
      <c r="G154" s="4"/>
      <c r="H154" s="4"/>
    </row>
    <row r="155" spans="1:8">
      <c r="A155" s="26" t="s">
        <v>371</v>
      </c>
      <c r="B155" s="1" t="s">
        <v>372</v>
      </c>
      <c r="C155" s="11" t="s">
        <v>370</v>
      </c>
      <c r="D155" s="4"/>
      <c r="E155" s="4"/>
      <c r="F155" s="4"/>
      <c r="G155" s="4"/>
      <c r="H155" s="4"/>
    </row>
    <row r="156" spans="1:8">
      <c r="A156" s="26" t="s">
        <v>373</v>
      </c>
      <c r="B156" s="1" t="s">
        <v>374</v>
      </c>
      <c r="C156" s="11" t="s">
        <v>370</v>
      </c>
      <c r="D156" s="4"/>
      <c r="E156" s="4"/>
      <c r="F156" s="4"/>
      <c r="G156" s="4"/>
      <c r="H156" s="4"/>
    </row>
    <row r="157" spans="1:8">
      <c r="A157" s="26" t="s">
        <v>375</v>
      </c>
      <c r="B157" s="1" t="s">
        <v>376</v>
      </c>
      <c r="C157" s="11" t="s">
        <v>370</v>
      </c>
      <c r="D157" s="4"/>
      <c r="E157" s="4"/>
      <c r="F157" s="4"/>
      <c r="G157" s="4"/>
      <c r="H157" s="4"/>
    </row>
    <row r="158" spans="1:8">
      <c r="A158" s="26" t="s">
        <v>377</v>
      </c>
      <c r="B158" s="1" t="s">
        <v>378</v>
      </c>
      <c r="C158" s="11" t="s">
        <v>370</v>
      </c>
      <c r="D158" s="4"/>
      <c r="E158" s="4"/>
      <c r="F158" s="4"/>
      <c r="G158" s="4"/>
      <c r="H158" s="4"/>
    </row>
    <row r="159" spans="1:8">
      <c r="A159" s="26" t="s">
        <v>379</v>
      </c>
      <c r="B159" s="1" t="s">
        <v>380</v>
      </c>
      <c r="C159" s="11" t="s">
        <v>381</v>
      </c>
      <c r="D159" s="4"/>
      <c r="E159" s="4"/>
      <c r="F159" s="4"/>
      <c r="G159" s="4"/>
      <c r="H159" s="4"/>
    </row>
    <row r="160" spans="1:8">
      <c r="A160" s="26" t="s">
        <v>382</v>
      </c>
      <c r="B160" s="1" t="s">
        <v>383</v>
      </c>
      <c r="C160" s="11" t="s">
        <v>384</v>
      </c>
      <c r="D160" s="4"/>
      <c r="E160" s="4"/>
      <c r="F160" s="4"/>
      <c r="G160" s="4"/>
      <c r="H160" s="4"/>
    </row>
    <row r="161" spans="1:8">
      <c r="A161" s="26" t="s">
        <v>385</v>
      </c>
      <c r="B161" s="1" t="s">
        <v>386</v>
      </c>
      <c r="C161" s="11" t="s">
        <v>387</v>
      </c>
      <c r="D161" s="4"/>
      <c r="E161" s="4"/>
      <c r="F161" s="4"/>
      <c r="G161" s="4"/>
      <c r="H161" s="4"/>
    </row>
    <row r="162" spans="1:8">
      <c r="A162" s="26" t="s">
        <v>388</v>
      </c>
      <c r="B162" s="1" t="s">
        <v>389</v>
      </c>
      <c r="C162" s="11" t="s">
        <v>387</v>
      </c>
      <c r="D162" s="4"/>
      <c r="E162" s="4"/>
      <c r="F162" s="4"/>
      <c r="G162" s="4"/>
      <c r="H162" s="4"/>
    </row>
    <row r="163" spans="1:8">
      <c r="A163" s="26" t="s">
        <v>390</v>
      </c>
      <c r="B163" s="1" t="s">
        <v>391</v>
      </c>
      <c r="C163" s="11" t="s">
        <v>387</v>
      </c>
      <c r="D163" s="4"/>
      <c r="E163" s="4"/>
      <c r="F163" s="4"/>
      <c r="G163" s="4"/>
      <c r="H163" s="4"/>
    </row>
    <row r="164" spans="1:8">
      <c r="A164" s="26" t="s">
        <v>392</v>
      </c>
      <c r="B164" s="1" t="s">
        <v>393</v>
      </c>
      <c r="C164" s="11" t="s">
        <v>394</v>
      </c>
      <c r="D164" s="4"/>
      <c r="E164" s="4"/>
      <c r="F164" s="4"/>
      <c r="G164" s="4"/>
      <c r="H164" s="4"/>
    </row>
    <row r="165" spans="1:8">
      <c r="A165" s="26" t="s">
        <v>395</v>
      </c>
      <c r="B165" s="1" t="s">
        <v>396</v>
      </c>
      <c r="C165" s="11" t="s">
        <v>394</v>
      </c>
      <c r="D165" s="4"/>
      <c r="E165" s="4"/>
      <c r="F165" s="4"/>
      <c r="G165" s="4"/>
      <c r="H165" s="4"/>
    </row>
    <row r="166" spans="1:8">
      <c r="A166" s="26" t="s">
        <v>397</v>
      </c>
      <c r="B166" s="1" t="s">
        <v>398</v>
      </c>
      <c r="C166" s="11" t="s">
        <v>394</v>
      </c>
      <c r="D166" s="4"/>
      <c r="E166" s="4"/>
      <c r="F166" s="4"/>
      <c r="G166" s="4"/>
      <c r="H166" s="4"/>
    </row>
    <row r="167" spans="1:8">
      <c r="A167" s="26" t="s">
        <v>399</v>
      </c>
      <c r="B167" s="1" t="s">
        <v>400</v>
      </c>
      <c r="C167" s="11" t="s">
        <v>394</v>
      </c>
      <c r="D167" s="4"/>
      <c r="E167" s="4"/>
      <c r="F167" s="4"/>
      <c r="G167" s="4"/>
      <c r="H167" s="4"/>
    </row>
    <row r="168" spans="1:8">
      <c r="A168" s="26" t="s">
        <v>401</v>
      </c>
      <c r="B168" s="2" t="s">
        <v>402</v>
      </c>
      <c r="C168" s="11" t="s">
        <v>394</v>
      </c>
      <c r="D168" s="4"/>
      <c r="E168" s="4"/>
      <c r="F168" s="4"/>
      <c r="G168" s="4"/>
      <c r="H168" s="4"/>
    </row>
    <row r="169" spans="1:8">
      <c r="A169" s="26" t="s">
        <v>403</v>
      </c>
      <c r="B169" s="1" t="s">
        <v>404</v>
      </c>
      <c r="C169" s="11" t="s">
        <v>405</v>
      </c>
      <c r="D169" s="4"/>
      <c r="E169" s="4"/>
      <c r="F169" s="4"/>
      <c r="G169" s="4"/>
      <c r="H169" s="4"/>
    </row>
    <row r="170" spans="1:8">
      <c r="A170" s="26" t="s">
        <v>406</v>
      </c>
      <c r="B170" s="1" t="s">
        <v>407</v>
      </c>
      <c r="C170" s="11" t="s">
        <v>408</v>
      </c>
      <c r="D170" s="4"/>
      <c r="E170" s="4"/>
      <c r="F170" s="4"/>
      <c r="G170" s="4"/>
      <c r="H170" s="4"/>
    </row>
    <row r="171" spans="1:8">
      <c r="A171" s="26" t="s">
        <v>409</v>
      </c>
      <c r="B171" s="1" t="s">
        <v>410</v>
      </c>
      <c r="C171" s="11" t="s">
        <v>408</v>
      </c>
      <c r="D171" s="4"/>
      <c r="E171" s="4"/>
      <c r="F171" s="4"/>
      <c r="G171" s="4"/>
      <c r="H171" s="4"/>
    </row>
    <row r="172" spans="1:8">
      <c r="A172" s="26" t="s">
        <v>411</v>
      </c>
      <c r="B172" s="1" t="s">
        <v>412</v>
      </c>
      <c r="C172" s="11" t="s">
        <v>413</v>
      </c>
      <c r="D172" s="4"/>
      <c r="E172" s="4"/>
      <c r="F172" s="4"/>
      <c r="G172" s="4"/>
      <c r="H172" s="4"/>
    </row>
    <row r="173" spans="1:8">
      <c r="A173" s="26" t="s">
        <v>414</v>
      </c>
      <c r="B173" s="1" t="s">
        <v>415</v>
      </c>
      <c r="C173" s="11" t="s">
        <v>416</v>
      </c>
      <c r="D173" s="4"/>
      <c r="E173" s="4"/>
      <c r="F173" s="4"/>
      <c r="G173" s="4"/>
      <c r="H173" s="4"/>
    </row>
    <row r="174" spans="1:8">
      <c r="A174" s="26" t="s">
        <v>417</v>
      </c>
      <c r="B174" s="2" t="s">
        <v>418</v>
      </c>
      <c r="C174" s="11" t="s">
        <v>416</v>
      </c>
      <c r="D174" s="4"/>
      <c r="E174" s="4"/>
      <c r="F174" s="4"/>
      <c r="G174" s="4"/>
      <c r="H174" s="4"/>
    </row>
    <row r="175" spans="1:8">
      <c r="A175" s="26" t="s">
        <v>419</v>
      </c>
      <c r="B175" s="2" t="s">
        <v>420</v>
      </c>
      <c r="C175" s="11" t="s">
        <v>421</v>
      </c>
      <c r="D175" s="4"/>
      <c r="E175" s="4"/>
      <c r="F175" s="4"/>
      <c r="G175" s="4"/>
      <c r="H175" s="4"/>
    </row>
    <row r="176" spans="1:8">
      <c r="A176" s="26" t="s">
        <v>422</v>
      </c>
      <c r="B176" s="1" t="s">
        <v>423</v>
      </c>
      <c r="C176" s="11" t="s">
        <v>424</v>
      </c>
      <c r="D176" s="4"/>
      <c r="E176" s="4"/>
      <c r="F176" s="4"/>
      <c r="G176" s="4"/>
      <c r="H176" s="4"/>
    </row>
    <row r="177" spans="1:8">
      <c r="A177" s="26" t="s">
        <v>425</v>
      </c>
      <c r="B177" s="1" t="s">
        <v>426</v>
      </c>
      <c r="C177" s="11" t="s">
        <v>424</v>
      </c>
      <c r="D177" s="4"/>
      <c r="E177" s="4"/>
      <c r="F177" s="4"/>
      <c r="G177" s="4"/>
      <c r="H177" s="4"/>
    </row>
    <row r="178" spans="1:8">
      <c r="A178" s="26" t="s">
        <v>427</v>
      </c>
      <c r="B178" s="1" t="s">
        <v>428</v>
      </c>
      <c r="C178" s="11" t="s">
        <v>429</v>
      </c>
      <c r="D178" s="4"/>
      <c r="E178" s="4"/>
      <c r="F178" s="4"/>
      <c r="G178" s="4"/>
      <c r="H178" s="4"/>
    </row>
    <row r="179" spans="1:8">
      <c r="A179" s="26" t="s">
        <v>430</v>
      </c>
      <c r="B179" s="1" t="s">
        <v>431</v>
      </c>
      <c r="C179" s="11" t="s">
        <v>429</v>
      </c>
      <c r="D179" s="4"/>
      <c r="E179" s="4"/>
      <c r="F179" s="4"/>
      <c r="G179" s="4"/>
      <c r="H179" s="4"/>
    </row>
    <row r="180" spans="1:8">
      <c r="A180" s="26" t="s">
        <v>432</v>
      </c>
      <c r="B180" s="2" t="s">
        <v>433</v>
      </c>
      <c r="C180" s="11" t="s">
        <v>434</v>
      </c>
      <c r="D180" s="4"/>
      <c r="E180" s="4"/>
      <c r="F180" s="4"/>
      <c r="G180" s="4"/>
      <c r="H180" s="4"/>
    </row>
    <row r="181" spans="1:8">
      <c r="A181" s="26" t="s">
        <v>435</v>
      </c>
      <c r="B181" s="1" t="s">
        <v>436</v>
      </c>
      <c r="C181" s="11" t="s">
        <v>434</v>
      </c>
      <c r="D181" s="4"/>
      <c r="E181" s="4"/>
      <c r="F181" s="4"/>
      <c r="G181" s="4"/>
      <c r="H181" s="4"/>
    </row>
    <row r="182" spans="1:8">
      <c r="A182" s="26" t="s">
        <v>437</v>
      </c>
      <c r="B182" s="2" t="s">
        <v>438</v>
      </c>
      <c r="C182" s="11" t="s">
        <v>434</v>
      </c>
      <c r="D182" s="4"/>
      <c r="E182" s="4"/>
      <c r="F182" s="4"/>
      <c r="G182" s="4"/>
      <c r="H182" s="4"/>
    </row>
    <row r="183" spans="1:8">
      <c r="A183" s="26" t="s">
        <v>439</v>
      </c>
      <c r="B183" s="1" t="s">
        <v>440</v>
      </c>
      <c r="C183" s="11" t="s">
        <v>434</v>
      </c>
      <c r="D183" s="4"/>
      <c r="E183" s="4"/>
      <c r="F183" s="4"/>
      <c r="G183" s="4"/>
      <c r="H183" s="4"/>
    </row>
    <row r="184" spans="1:8">
      <c r="A184" s="26" t="s">
        <v>441</v>
      </c>
      <c r="B184" s="1" t="s">
        <v>442</v>
      </c>
      <c r="C184" s="11" t="s">
        <v>443</v>
      </c>
      <c r="D184" s="4"/>
      <c r="E184" s="4"/>
      <c r="F184" s="4"/>
      <c r="G184" s="4"/>
      <c r="H184" s="4"/>
    </row>
    <row r="185" spans="1:8">
      <c r="A185" s="26" t="s">
        <v>444</v>
      </c>
      <c r="B185" s="1" t="s">
        <v>445</v>
      </c>
      <c r="C185" s="11" t="s">
        <v>443</v>
      </c>
      <c r="D185" s="4"/>
      <c r="E185" s="4"/>
      <c r="F185" s="4"/>
      <c r="G185" s="4"/>
      <c r="H185" s="4"/>
    </row>
    <row r="186" spans="1:8">
      <c r="A186" s="26" t="s">
        <v>446</v>
      </c>
      <c r="B186" s="1" t="s">
        <v>447</v>
      </c>
      <c r="C186" s="11" t="s">
        <v>448</v>
      </c>
      <c r="D186" s="4"/>
      <c r="E186" s="4"/>
      <c r="F186" s="4"/>
      <c r="G186" s="4"/>
      <c r="H186" s="4"/>
    </row>
    <row r="187" spans="1:8">
      <c r="A187" s="26" t="s">
        <v>449</v>
      </c>
      <c r="B187" s="1" t="s">
        <v>450</v>
      </c>
      <c r="C187" s="11" t="s">
        <v>448</v>
      </c>
      <c r="D187" s="4"/>
      <c r="E187" s="4"/>
      <c r="F187" s="4"/>
      <c r="G187" s="4"/>
      <c r="H187" s="4"/>
    </row>
    <row r="188" spans="1:8">
      <c r="A188" s="26" t="s">
        <v>451</v>
      </c>
      <c r="B188" s="1" t="s">
        <v>452</v>
      </c>
      <c r="C188" s="11" t="s">
        <v>453</v>
      </c>
      <c r="D188" s="4"/>
      <c r="E188" s="4"/>
      <c r="F188" s="4"/>
      <c r="G188" s="4"/>
      <c r="H188" s="4"/>
    </row>
    <row r="189" spans="1:8">
      <c r="A189" s="26" t="s">
        <v>454</v>
      </c>
      <c r="B189" s="1" t="s">
        <v>455</v>
      </c>
      <c r="C189" s="11" t="s">
        <v>453</v>
      </c>
      <c r="D189" s="4"/>
      <c r="E189" s="4"/>
      <c r="F189" s="4"/>
      <c r="G189" s="4"/>
      <c r="H189" s="4"/>
    </row>
    <row r="190" spans="1:8">
      <c r="A190" s="26" t="s">
        <v>456</v>
      </c>
      <c r="B190" s="1" t="s">
        <v>457</v>
      </c>
      <c r="C190" s="11" t="s">
        <v>453</v>
      </c>
      <c r="D190" s="4"/>
      <c r="E190" s="4"/>
      <c r="F190" s="4"/>
      <c r="G190" s="4"/>
      <c r="H190" s="4"/>
    </row>
    <row r="191" spans="1:8">
      <c r="A191" s="26" t="s">
        <v>458</v>
      </c>
      <c r="B191" s="1" t="s">
        <v>459</v>
      </c>
      <c r="C191" s="11" t="s">
        <v>460</v>
      </c>
      <c r="D191" s="4"/>
      <c r="E191" s="4"/>
      <c r="F191" s="4"/>
      <c r="G191" s="4"/>
      <c r="H191" s="4"/>
    </row>
    <row r="192" spans="1:8">
      <c r="A192" s="26" t="s">
        <v>461</v>
      </c>
      <c r="B192" s="1" t="s">
        <v>462</v>
      </c>
      <c r="C192" s="11" t="s">
        <v>460</v>
      </c>
      <c r="D192" s="4"/>
      <c r="E192" s="4"/>
      <c r="F192" s="4"/>
      <c r="G192" s="4"/>
      <c r="H192" s="4"/>
    </row>
    <row r="193" spans="1:8">
      <c r="A193" s="26" t="s">
        <v>463</v>
      </c>
      <c r="B193" s="1" t="s">
        <v>464</v>
      </c>
      <c r="C193" s="11" t="s">
        <v>460</v>
      </c>
      <c r="D193" s="4"/>
      <c r="E193" s="4"/>
      <c r="F193" s="4"/>
      <c r="G193" s="4"/>
      <c r="H193" s="4"/>
    </row>
    <row r="194" spans="1:8">
      <c r="A194" s="26" t="s">
        <v>465</v>
      </c>
      <c r="B194" s="1" t="s">
        <v>466</v>
      </c>
      <c r="C194" s="11" t="s">
        <v>467</v>
      </c>
      <c r="D194" s="4"/>
      <c r="E194" s="4"/>
      <c r="F194" s="4"/>
      <c r="G194" s="4"/>
      <c r="H194" s="4"/>
    </row>
    <row r="195" spans="1:8">
      <c r="A195" s="26" t="s">
        <v>468</v>
      </c>
      <c r="B195" s="2" t="s">
        <v>469</v>
      </c>
      <c r="C195" s="11" t="s">
        <v>467</v>
      </c>
      <c r="D195" s="4"/>
      <c r="E195" s="4"/>
      <c r="F195" s="4"/>
      <c r="G195" s="4"/>
      <c r="H195" s="4"/>
    </row>
    <row r="196" spans="1:8">
      <c r="A196" s="26" t="s">
        <v>470</v>
      </c>
      <c r="B196" s="1" t="s">
        <v>471</v>
      </c>
      <c r="C196" s="11" t="s">
        <v>472</v>
      </c>
      <c r="D196" s="4"/>
      <c r="E196" s="4"/>
      <c r="F196" s="4"/>
      <c r="G196" s="4"/>
      <c r="H196" s="4"/>
    </row>
    <row r="197" spans="1:8">
      <c r="A197" s="26" t="s">
        <v>473</v>
      </c>
      <c r="B197" s="1" t="s">
        <v>474</v>
      </c>
      <c r="C197" s="11" t="s">
        <v>472</v>
      </c>
      <c r="D197" s="4"/>
      <c r="E197" s="4"/>
      <c r="F197" s="4"/>
      <c r="G197" s="4"/>
      <c r="H197" s="4"/>
    </row>
    <row r="198" spans="1:8">
      <c r="A198" s="26" t="s">
        <v>475</v>
      </c>
      <c r="B198" s="1" t="s">
        <v>476</v>
      </c>
      <c r="C198" s="11" t="s">
        <v>472</v>
      </c>
      <c r="D198" s="4"/>
      <c r="E198" s="4"/>
      <c r="F198" s="4"/>
      <c r="G198" s="4"/>
      <c r="H198" s="4"/>
    </row>
    <row r="199" spans="1:8">
      <c r="A199" s="26" t="s">
        <v>477</v>
      </c>
      <c r="B199" s="1" t="s">
        <v>478</v>
      </c>
      <c r="C199" s="11" t="s">
        <v>472</v>
      </c>
      <c r="D199" s="4"/>
      <c r="E199" s="4"/>
      <c r="F199" s="4"/>
      <c r="G199" s="4"/>
      <c r="H199" s="4"/>
    </row>
    <row r="200" spans="1:8">
      <c r="A200" s="26" t="s">
        <v>479</v>
      </c>
      <c r="B200" s="1" t="s">
        <v>480</v>
      </c>
      <c r="C200" s="11" t="s">
        <v>481</v>
      </c>
      <c r="D200" s="4"/>
      <c r="E200" s="4"/>
      <c r="F200" s="4"/>
      <c r="G200" s="4"/>
      <c r="H200" s="4"/>
    </row>
    <row r="201" spans="1:8">
      <c r="A201" s="26" t="s">
        <v>482</v>
      </c>
      <c r="B201" s="1" t="s">
        <v>483</v>
      </c>
      <c r="C201" s="11" t="s">
        <v>481</v>
      </c>
      <c r="D201" s="4"/>
      <c r="E201" s="4"/>
      <c r="F201" s="4"/>
      <c r="G201" s="4"/>
      <c r="H201" s="4"/>
    </row>
    <row r="202" spans="1:8">
      <c r="A202" s="26" t="s">
        <v>484</v>
      </c>
      <c r="B202" s="1" t="s">
        <v>485</v>
      </c>
      <c r="C202" s="11" t="s">
        <v>481</v>
      </c>
      <c r="D202" s="4"/>
      <c r="E202" s="4"/>
      <c r="F202" s="4"/>
      <c r="G202" s="4"/>
      <c r="H202" s="4"/>
    </row>
    <row r="203" spans="1:8">
      <c r="A203" s="26" t="s">
        <v>486</v>
      </c>
      <c r="B203" s="1" t="s">
        <v>487</v>
      </c>
      <c r="C203" s="11" t="s">
        <v>481</v>
      </c>
      <c r="D203" s="4"/>
      <c r="E203" s="4"/>
      <c r="F203" s="4"/>
      <c r="G203" s="4"/>
      <c r="H203" s="4"/>
    </row>
    <row r="204" spans="1:8">
      <c r="A204" s="26" t="s">
        <v>488</v>
      </c>
      <c r="B204" s="1" t="s">
        <v>489</v>
      </c>
      <c r="C204" s="11" t="s">
        <v>481</v>
      </c>
      <c r="D204" s="4"/>
      <c r="E204" s="4"/>
      <c r="F204" s="4"/>
      <c r="G204" s="4"/>
      <c r="H204" s="4"/>
    </row>
    <row r="205" spans="1:8">
      <c r="A205" s="26" t="s">
        <v>490</v>
      </c>
      <c r="B205" s="2" t="s">
        <v>491</v>
      </c>
      <c r="C205" s="11" t="s">
        <v>492</v>
      </c>
      <c r="D205" s="4"/>
      <c r="E205" s="4"/>
      <c r="F205" s="4"/>
      <c r="G205" s="4"/>
      <c r="H205" s="4"/>
    </row>
    <row r="206" spans="1:8">
      <c r="A206" s="26" t="s">
        <v>493</v>
      </c>
      <c r="B206" s="1" t="s">
        <v>494</v>
      </c>
      <c r="C206" s="11" t="s">
        <v>495</v>
      </c>
      <c r="D206" s="4"/>
      <c r="E206" s="4"/>
      <c r="F206" s="4"/>
      <c r="G206" s="4"/>
      <c r="H206" s="4"/>
    </row>
    <row r="207" spans="1:8">
      <c r="A207" s="26" t="s">
        <v>496</v>
      </c>
      <c r="B207" s="1" t="s">
        <v>497</v>
      </c>
      <c r="C207" s="11" t="s">
        <v>498</v>
      </c>
      <c r="D207" s="4"/>
      <c r="E207" s="4"/>
      <c r="F207" s="4"/>
      <c r="G207" s="4"/>
      <c r="H207" s="4"/>
    </row>
    <row r="208" spans="1:8">
      <c r="A208" s="26" t="s">
        <v>499</v>
      </c>
      <c r="B208" s="1" t="s">
        <v>500</v>
      </c>
      <c r="C208" s="11" t="s">
        <v>501</v>
      </c>
      <c r="D208" s="4"/>
      <c r="E208" s="4"/>
      <c r="F208" s="4"/>
      <c r="G208" s="4"/>
      <c r="H208" s="4"/>
    </row>
    <row r="209" spans="1:8">
      <c r="A209" s="26" t="s">
        <v>502</v>
      </c>
      <c r="B209" s="1" t="s">
        <v>503</v>
      </c>
      <c r="C209" s="11" t="s">
        <v>504</v>
      </c>
      <c r="D209" s="4"/>
      <c r="E209" s="4"/>
      <c r="F209" s="4"/>
      <c r="G209" s="4"/>
      <c r="H209" s="4"/>
    </row>
    <row r="210" spans="1:8">
      <c r="A210" s="26" t="s">
        <v>505</v>
      </c>
      <c r="B210" s="1" t="s">
        <v>506</v>
      </c>
      <c r="C210" s="11" t="s">
        <v>504</v>
      </c>
      <c r="D210" s="4"/>
      <c r="E210" s="4"/>
      <c r="F210" s="4"/>
      <c r="G210" s="4"/>
      <c r="H210" s="4"/>
    </row>
    <row r="211" spans="1:8">
      <c r="A211" s="26" t="s">
        <v>507</v>
      </c>
      <c r="B211" s="1" t="s">
        <v>508</v>
      </c>
      <c r="C211" s="11" t="s">
        <v>504</v>
      </c>
      <c r="D211" s="4"/>
      <c r="E211" s="4"/>
      <c r="F211" s="4"/>
      <c r="G211" s="4"/>
      <c r="H211" s="4"/>
    </row>
    <row r="212" spans="1:8">
      <c r="A212" s="26" t="s">
        <v>509</v>
      </c>
      <c r="B212" s="1" t="s">
        <v>510</v>
      </c>
      <c r="C212" s="11" t="s">
        <v>504</v>
      </c>
      <c r="D212" s="4"/>
      <c r="E212" s="4"/>
      <c r="F212" s="4"/>
      <c r="G212" s="4"/>
      <c r="H212" s="4"/>
    </row>
    <row r="213" spans="1:8">
      <c r="A213" s="26" t="s">
        <v>511</v>
      </c>
      <c r="B213" s="1" t="s">
        <v>512</v>
      </c>
      <c r="C213" s="11" t="s">
        <v>513</v>
      </c>
      <c r="D213" s="4"/>
      <c r="E213" s="4"/>
      <c r="F213" s="4"/>
      <c r="G213" s="4"/>
      <c r="H213" s="4"/>
    </row>
    <row r="214" spans="1:8">
      <c r="A214" s="26" t="s">
        <v>514</v>
      </c>
      <c r="B214" s="1" t="s">
        <v>515</v>
      </c>
      <c r="C214" s="11" t="s">
        <v>516</v>
      </c>
      <c r="D214" s="4"/>
      <c r="E214" s="4"/>
      <c r="F214" s="4"/>
      <c r="G214" s="4"/>
      <c r="H214" s="4"/>
    </row>
    <row r="215" spans="1:8">
      <c r="A215" s="26" t="s">
        <v>517</v>
      </c>
      <c r="B215" s="1" t="s">
        <v>518</v>
      </c>
      <c r="C215" s="11" t="s">
        <v>516</v>
      </c>
      <c r="D215" s="4"/>
      <c r="E215" s="4"/>
      <c r="F215" s="4"/>
      <c r="G215" s="4"/>
      <c r="H215" s="4"/>
    </row>
    <row r="216" spans="1:8">
      <c r="A216" s="26" t="s">
        <v>519</v>
      </c>
      <c r="B216" s="1" t="s">
        <v>520</v>
      </c>
      <c r="C216" s="11" t="s">
        <v>516</v>
      </c>
      <c r="D216" s="4"/>
      <c r="E216" s="4"/>
      <c r="F216" s="4"/>
      <c r="G216" s="4"/>
      <c r="H216" s="4"/>
    </row>
    <row r="217" spans="1:8">
      <c r="A217" s="26" t="s">
        <v>521</v>
      </c>
      <c r="B217" s="1" t="s">
        <v>522</v>
      </c>
      <c r="C217" s="11" t="s">
        <v>516</v>
      </c>
      <c r="D217" s="4"/>
      <c r="E217" s="4"/>
      <c r="F217" s="4"/>
      <c r="G217" s="4"/>
      <c r="H217" s="4"/>
    </row>
    <row r="218" spans="1:8">
      <c r="A218" s="26" t="s">
        <v>523</v>
      </c>
      <c r="B218" s="1" t="s">
        <v>524</v>
      </c>
      <c r="C218" s="11" t="s">
        <v>525</v>
      </c>
      <c r="D218" s="4"/>
      <c r="E218" s="4"/>
      <c r="F218" s="4"/>
      <c r="G218" s="4"/>
      <c r="H218" s="4"/>
    </row>
    <row r="219" spans="1:8">
      <c r="A219" s="26" t="s">
        <v>526</v>
      </c>
      <c r="B219" s="1" t="s">
        <v>527</v>
      </c>
      <c r="C219" s="11" t="s">
        <v>528</v>
      </c>
      <c r="D219" s="4"/>
      <c r="E219" s="4"/>
      <c r="F219" s="4"/>
      <c r="G219" s="4"/>
      <c r="H219" s="4"/>
    </row>
    <row r="220" spans="1:8">
      <c r="A220" s="26" t="s">
        <v>529</v>
      </c>
      <c r="B220" s="1" t="s">
        <v>530</v>
      </c>
      <c r="C220" s="11" t="s">
        <v>528</v>
      </c>
      <c r="D220" s="4"/>
      <c r="E220" s="4"/>
      <c r="F220" s="4"/>
      <c r="G220" s="4"/>
      <c r="H220" s="4"/>
    </row>
    <row r="221" spans="1:8">
      <c r="A221" s="26" t="s">
        <v>531</v>
      </c>
      <c r="B221" s="1" t="s">
        <v>532</v>
      </c>
      <c r="C221" s="11" t="s">
        <v>533</v>
      </c>
      <c r="D221" s="4"/>
      <c r="E221" s="4"/>
      <c r="F221" s="4"/>
      <c r="G221" s="4"/>
      <c r="H221" s="4"/>
    </row>
    <row r="222" spans="1:8">
      <c r="A222" s="26" t="s">
        <v>534</v>
      </c>
      <c r="B222" s="1" t="s">
        <v>535</v>
      </c>
      <c r="C222" s="11" t="s">
        <v>533</v>
      </c>
      <c r="D222" s="4"/>
      <c r="E222" s="4"/>
      <c r="F222" s="4"/>
      <c r="G222" s="4"/>
      <c r="H222" s="4"/>
    </row>
    <row r="223" spans="1:8">
      <c r="A223" s="26" t="s">
        <v>536</v>
      </c>
      <c r="B223" s="1" t="s">
        <v>537</v>
      </c>
      <c r="C223" s="11" t="s">
        <v>533</v>
      </c>
      <c r="D223" s="4"/>
      <c r="E223" s="4"/>
      <c r="F223" s="4"/>
      <c r="G223" s="4"/>
      <c r="H223" s="4"/>
    </row>
    <row r="224" spans="1:8">
      <c r="A224" s="26" t="s">
        <v>538</v>
      </c>
      <c r="B224" s="1" t="s">
        <v>539</v>
      </c>
      <c r="C224" s="11" t="s">
        <v>533</v>
      </c>
      <c r="D224" s="4"/>
      <c r="E224" s="4"/>
      <c r="F224" s="4"/>
      <c r="G224" s="4"/>
      <c r="H224" s="4"/>
    </row>
    <row r="225" spans="1:8">
      <c r="A225" s="26" t="s">
        <v>540</v>
      </c>
      <c r="B225" s="1" t="s">
        <v>541</v>
      </c>
      <c r="C225" s="11" t="s">
        <v>542</v>
      </c>
      <c r="D225" s="4"/>
      <c r="E225" s="4"/>
      <c r="F225" s="4"/>
      <c r="G225" s="4"/>
      <c r="H225" s="4"/>
    </row>
    <row r="226" spans="1:8">
      <c r="A226" s="26" t="s">
        <v>543</v>
      </c>
      <c r="B226" s="1" t="s">
        <v>544</v>
      </c>
      <c r="C226" s="11" t="s">
        <v>542</v>
      </c>
      <c r="D226" s="4"/>
      <c r="E226" s="4"/>
      <c r="F226" s="4"/>
      <c r="G226" s="4"/>
      <c r="H226" s="4"/>
    </row>
    <row r="227" spans="1:8">
      <c r="A227" s="26" t="s">
        <v>545</v>
      </c>
      <c r="B227" s="1" t="s">
        <v>546</v>
      </c>
      <c r="C227" s="11" t="s">
        <v>542</v>
      </c>
      <c r="D227" s="4"/>
      <c r="E227" s="4"/>
      <c r="F227" s="4"/>
      <c r="G227" s="4"/>
      <c r="H227" s="4"/>
    </row>
    <row r="228" spans="1:8">
      <c r="A228" s="26" t="s">
        <v>547</v>
      </c>
      <c r="B228" s="1" t="s">
        <v>548</v>
      </c>
      <c r="C228" s="11" t="s">
        <v>542</v>
      </c>
      <c r="D228" s="4"/>
      <c r="E228" s="4"/>
      <c r="F228" s="4"/>
      <c r="G228" s="4"/>
      <c r="H228" s="4"/>
    </row>
    <row r="229" spans="1:8">
      <c r="A229" s="26" t="s">
        <v>549</v>
      </c>
      <c r="B229" s="1" t="s">
        <v>550</v>
      </c>
      <c r="C229" s="11" t="s">
        <v>551</v>
      </c>
      <c r="D229" s="4"/>
      <c r="E229" s="4"/>
      <c r="F229" s="4"/>
      <c r="G229" s="4"/>
      <c r="H229" s="4"/>
    </row>
    <row r="230" spans="1:8">
      <c r="A230" s="26" t="s">
        <v>552</v>
      </c>
      <c r="B230" s="1" t="s">
        <v>553</v>
      </c>
      <c r="C230" s="11" t="s">
        <v>551</v>
      </c>
      <c r="D230" s="4"/>
      <c r="E230" s="4"/>
      <c r="F230" s="4"/>
      <c r="G230" s="4"/>
      <c r="H230" s="4"/>
    </row>
    <row r="231" spans="1:8">
      <c r="A231" s="26" t="s">
        <v>554</v>
      </c>
      <c r="B231" s="1" t="s">
        <v>555</v>
      </c>
      <c r="C231" s="11" t="s">
        <v>551</v>
      </c>
      <c r="D231" s="4"/>
      <c r="E231" s="4"/>
      <c r="F231" s="4"/>
      <c r="G231" s="4"/>
      <c r="H231" s="4"/>
    </row>
    <row r="232" spans="1:8">
      <c r="A232" s="26" t="s">
        <v>556</v>
      </c>
      <c r="B232" s="1" t="s">
        <v>557</v>
      </c>
      <c r="C232" s="11" t="s">
        <v>551</v>
      </c>
      <c r="D232" s="4"/>
      <c r="E232" s="4"/>
      <c r="F232" s="4"/>
      <c r="G232" s="4"/>
      <c r="H232" s="4"/>
    </row>
    <row r="233" spans="1:8">
      <c r="A233" s="26" t="s">
        <v>558</v>
      </c>
      <c r="B233" s="1" t="s">
        <v>559</v>
      </c>
      <c r="C233" s="11" t="s">
        <v>551</v>
      </c>
      <c r="D233" s="4"/>
      <c r="E233" s="4"/>
      <c r="F233" s="4"/>
      <c r="G233" s="4"/>
      <c r="H233" s="4"/>
    </row>
    <row r="234" spans="1:8">
      <c r="A234" s="26" t="s">
        <v>560</v>
      </c>
      <c r="B234" s="1" t="s">
        <v>561</v>
      </c>
      <c r="C234" s="11" t="s">
        <v>551</v>
      </c>
      <c r="D234" s="4"/>
      <c r="E234" s="4"/>
      <c r="F234" s="4"/>
      <c r="G234" s="4"/>
      <c r="H234" s="4"/>
    </row>
    <row r="235" spans="1:8">
      <c r="A235" s="26" t="s">
        <v>562</v>
      </c>
      <c r="B235" s="1" t="s">
        <v>563</v>
      </c>
      <c r="C235" s="11" t="s">
        <v>551</v>
      </c>
      <c r="D235" s="4"/>
      <c r="E235" s="4"/>
      <c r="F235" s="4"/>
      <c r="G235" s="4"/>
      <c r="H235" s="4"/>
    </row>
    <row r="236" spans="1:8">
      <c r="A236" s="26" t="s">
        <v>564</v>
      </c>
      <c r="B236" s="1" t="s">
        <v>565</v>
      </c>
      <c r="C236" s="11" t="s">
        <v>551</v>
      </c>
      <c r="D236" s="4"/>
      <c r="E236" s="4"/>
      <c r="F236" s="4"/>
      <c r="G236" s="4"/>
      <c r="H236" s="4"/>
    </row>
    <row r="237" spans="1:8">
      <c r="A237" s="26" t="s">
        <v>566</v>
      </c>
      <c r="B237" s="1" t="s">
        <v>567</v>
      </c>
      <c r="C237" s="11" t="s">
        <v>568</v>
      </c>
      <c r="D237" s="4"/>
      <c r="E237" s="4"/>
      <c r="F237" s="4"/>
      <c r="G237" s="4"/>
      <c r="H237" s="4"/>
    </row>
    <row r="238" spans="1:8">
      <c r="A238" s="26" t="s">
        <v>569</v>
      </c>
      <c r="B238" s="1" t="s">
        <v>570</v>
      </c>
      <c r="C238" s="11" t="s">
        <v>568</v>
      </c>
      <c r="D238" s="4"/>
      <c r="E238" s="4"/>
      <c r="F238" s="4"/>
      <c r="G238" s="4"/>
      <c r="H238" s="4"/>
    </row>
    <row r="239" spans="1:8">
      <c r="A239" s="26" t="s">
        <v>571</v>
      </c>
      <c r="B239" s="1" t="s">
        <v>572</v>
      </c>
      <c r="C239" s="11" t="s">
        <v>568</v>
      </c>
      <c r="D239" s="4"/>
      <c r="E239" s="4"/>
      <c r="F239" s="4"/>
      <c r="G239" s="4"/>
      <c r="H239" s="4"/>
    </row>
    <row r="240" spans="1:8">
      <c r="A240" s="26" t="s">
        <v>573</v>
      </c>
      <c r="B240" s="1" t="s">
        <v>574</v>
      </c>
      <c r="C240" s="11" t="s">
        <v>568</v>
      </c>
      <c r="D240" s="4"/>
      <c r="E240" s="4"/>
      <c r="F240" s="4"/>
      <c r="G240" s="4"/>
      <c r="H240" s="4"/>
    </row>
    <row r="241" spans="1:8">
      <c r="A241" s="26" t="s">
        <v>575</v>
      </c>
      <c r="B241" s="1" t="s">
        <v>576</v>
      </c>
      <c r="C241" s="11" t="s">
        <v>577</v>
      </c>
      <c r="D241" s="4"/>
      <c r="E241" s="4"/>
      <c r="F241" s="4"/>
      <c r="G241" s="4"/>
      <c r="H241" s="4"/>
    </row>
    <row r="242" spans="1:8">
      <c r="A242" s="26" t="s">
        <v>578</v>
      </c>
      <c r="B242" s="1" t="s">
        <v>579</v>
      </c>
      <c r="C242" s="11" t="s">
        <v>577</v>
      </c>
      <c r="D242" s="4"/>
      <c r="E242" s="4"/>
      <c r="F242" s="4"/>
      <c r="G242" s="4"/>
      <c r="H242" s="4"/>
    </row>
    <row r="243" spans="1:8">
      <c r="A243" s="26" t="s">
        <v>580</v>
      </c>
      <c r="B243" s="1" t="s">
        <v>581</v>
      </c>
      <c r="C243" s="11" t="s">
        <v>582</v>
      </c>
      <c r="D243" s="4"/>
      <c r="E243" s="4"/>
      <c r="F243" s="4"/>
      <c r="G243" s="4"/>
      <c r="H243" s="4"/>
    </row>
    <row r="244" spans="1:8">
      <c r="A244" s="26" t="s">
        <v>583</v>
      </c>
      <c r="B244" s="1" t="s">
        <v>584</v>
      </c>
      <c r="C244" s="11" t="s">
        <v>582</v>
      </c>
      <c r="D244" s="4"/>
      <c r="E244" s="4"/>
      <c r="F244" s="4"/>
      <c r="G244" s="4"/>
      <c r="H244" s="4"/>
    </row>
    <row r="245" spans="1:8">
      <c r="A245" s="26" t="s">
        <v>585</v>
      </c>
      <c r="B245" s="1" t="s">
        <v>586</v>
      </c>
      <c r="C245" s="11" t="s">
        <v>582</v>
      </c>
      <c r="D245" s="4"/>
      <c r="E245" s="4"/>
      <c r="F245" s="4"/>
      <c r="G245" s="4"/>
      <c r="H245" s="4"/>
    </row>
    <row r="246" spans="1:8">
      <c r="A246" s="26" t="s">
        <v>587</v>
      </c>
      <c r="B246" s="1" t="s">
        <v>588</v>
      </c>
      <c r="C246" s="11" t="s">
        <v>589</v>
      </c>
      <c r="D246" s="4"/>
      <c r="E246" s="4"/>
      <c r="F246" s="4"/>
      <c r="G246" s="4"/>
      <c r="H246" s="4"/>
    </row>
    <row r="247" spans="1:8">
      <c r="A247" s="26" t="s">
        <v>590</v>
      </c>
      <c r="B247" s="1" t="s">
        <v>591</v>
      </c>
      <c r="C247" s="11" t="s">
        <v>589</v>
      </c>
      <c r="D247" s="4"/>
      <c r="E247" s="4"/>
      <c r="F247" s="4"/>
      <c r="G247" s="4"/>
      <c r="H247" s="4"/>
    </row>
    <row r="248" spans="1:8">
      <c r="A248" s="26" t="s">
        <v>592</v>
      </c>
      <c r="B248" s="1" t="s">
        <v>593</v>
      </c>
      <c r="C248" s="11" t="s">
        <v>589</v>
      </c>
      <c r="D248" s="4"/>
      <c r="E248" s="4"/>
      <c r="F248" s="4"/>
      <c r="G248" s="4"/>
      <c r="H248" s="4"/>
    </row>
    <row r="249" spans="1:8">
      <c r="A249" s="26" t="s">
        <v>594</v>
      </c>
      <c r="B249" s="1" t="s">
        <v>595</v>
      </c>
      <c r="C249" s="11" t="s">
        <v>589</v>
      </c>
      <c r="D249" s="4"/>
      <c r="E249" s="4"/>
      <c r="F249" s="4"/>
      <c r="G249" s="4"/>
      <c r="H249" s="4"/>
    </row>
    <row r="250" spans="1:8">
      <c r="A250" s="26" t="s">
        <v>596</v>
      </c>
      <c r="B250" s="1" t="s">
        <v>597</v>
      </c>
      <c r="C250" s="11" t="s">
        <v>589</v>
      </c>
      <c r="D250" s="4"/>
      <c r="E250" s="4"/>
      <c r="F250" s="4"/>
      <c r="G250" s="4"/>
      <c r="H250" s="4"/>
    </row>
    <row r="251" spans="1:8">
      <c r="A251" s="26" t="s">
        <v>598</v>
      </c>
      <c r="B251" s="1" t="s">
        <v>599</v>
      </c>
      <c r="C251" s="11" t="s">
        <v>589</v>
      </c>
      <c r="D251" s="4"/>
      <c r="E251" s="4"/>
      <c r="F251" s="4"/>
      <c r="G251" s="4"/>
      <c r="H251" s="4"/>
    </row>
    <row r="252" spans="1:8">
      <c r="A252" s="26" t="s">
        <v>600</v>
      </c>
      <c r="B252" s="1" t="s">
        <v>601</v>
      </c>
      <c r="C252" s="11" t="s">
        <v>602</v>
      </c>
      <c r="D252" s="4"/>
      <c r="E252" s="4"/>
      <c r="F252" s="4"/>
      <c r="G252" s="4"/>
      <c r="H252" s="4"/>
    </row>
    <row r="253" spans="1:8">
      <c r="A253" s="26" t="s">
        <v>603</v>
      </c>
      <c r="B253" s="1" t="s">
        <v>604</v>
      </c>
      <c r="C253" s="11" t="s">
        <v>602</v>
      </c>
      <c r="D253" s="4"/>
      <c r="E253" s="4"/>
      <c r="F253" s="4"/>
      <c r="G253" s="4"/>
      <c r="H253" s="4"/>
    </row>
    <row r="254" spans="1:8">
      <c r="A254" s="26" t="s">
        <v>605</v>
      </c>
      <c r="B254" s="1" t="s">
        <v>606</v>
      </c>
      <c r="C254" s="11" t="s">
        <v>602</v>
      </c>
      <c r="D254" s="4"/>
      <c r="E254" s="4"/>
      <c r="F254" s="4"/>
      <c r="G254" s="4"/>
      <c r="H254" s="4"/>
    </row>
    <row r="255" spans="1:8">
      <c r="A255" s="26" t="s">
        <v>607</v>
      </c>
      <c r="B255" s="1" t="s">
        <v>608</v>
      </c>
      <c r="C255" s="11" t="s">
        <v>609</v>
      </c>
      <c r="D255" s="4"/>
      <c r="E255" s="4"/>
      <c r="F255" s="4"/>
      <c r="G255" s="4"/>
      <c r="H255" s="4"/>
    </row>
    <row r="256" spans="1:8">
      <c r="A256" s="26" t="s">
        <v>610</v>
      </c>
      <c r="B256" s="1" t="s">
        <v>611</v>
      </c>
      <c r="C256" s="11" t="s">
        <v>612</v>
      </c>
      <c r="D256" s="4"/>
      <c r="E256" s="4"/>
      <c r="F256" s="4"/>
      <c r="G256" s="4"/>
      <c r="H256" s="4"/>
    </row>
    <row r="257" spans="1:8">
      <c r="A257" s="26" t="s">
        <v>613</v>
      </c>
      <c r="B257" s="1" t="s">
        <v>614</v>
      </c>
      <c r="C257" s="11" t="s">
        <v>615</v>
      </c>
      <c r="D257" s="4"/>
      <c r="E257" s="4"/>
      <c r="F257" s="4"/>
      <c r="G257" s="4"/>
      <c r="H257" s="4"/>
    </row>
    <row r="258" spans="1:8">
      <c r="A258" s="26" t="s">
        <v>616</v>
      </c>
      <c r="B258" s="1" t="s">
        <v>617</v>
      </c>
      <c r="C258" s="11" t="s">
        <v>615</v>
      </c>
      <c r="D258" s="4"/>
      <c r="E258" s="4"/>
      <c r="F258" s="4"/>
      <c r="G258" s="4"/>
      <c r="H258" s="4"/>
    </row>
    <row r="259" spans="1:8">
      <c r="A259" s="26" t="s">
        <v>618</v>
      </c>
      <c r="B259" s="1" t="s">
        <v>619</v>
      </c>
      <c r="C259" s="11" t="s">
        <v>620</v>
      </c>
      <c r="D259" s="4"/>
      <c r="E259" s="4"/>
      <c r="F259" s="4"/>
      <c r="G259" s="4"/>
      <c r="H259" s="4"/>
    </row>
    <row r="260" spans="1:8">
      <c r="A260" s="26" t="s">
        <v>621</v>
      </c>
      <c r="B260" s="1" t="s">
        <v>622</v>
      </c>
      <c r="C260" s="11" t="s">
        <v>620</v>
      </c>
      <c r="D260" s="4"/>
      <c r="E260" s="4"/>
      <c r="F260" s="4"/>
      <c r="G260" s="4"/>
      <c r="H260" s="4"/>
    </row>
    <row r="261" spans="1:8">
      <c r="A261" s="26" t="s">
        <v>623</v>
      </c>
      <c r="B261" s="1" t="s">
        <v>624</v>
      </c>
      <c r="C261" s="11" t="s">
        <v>620</v>
      </c>
      <c r="D261" s="4"/>
      <c r="E261" s="4"/>
      <c r="F261" s="4"/>
      <c r="G261" s="4"/>
      <c r="H261" s="4"/>
    </row>
    <row r="262" spans="1:8">
      <c r="A262" s="26" t="s">
        <v>625</v>
      </c>
      <c r="B262" s="1" t="s">
        <v>626</v>
      </c>
      <c r="C262" s="11" t="s">
        <v>627</v>
      </c>
      <c r="D262" s="4"/>
      <c r="E262" s="4"/>
      <c r="F262" s="4"/>
      <c r="G262" s="4"/>
      <c r="H262" s="4"/>
    </row>
    <row r="263" spans="1:8">
      <c r="A263" s="26" t="s">
        <v>628</v>
      </c>
      <c r="B263" s="1" t="s">
        <v>629</v>
      </c>
      <c r="C263" s="11" t="s">
        <v>630</v>
      </c>
      <c r="D263" s="4"/>
      <c r="E263" s="4"/>
      <c r="F263" s="4"/>
      <c r="G263" s="4"/>
      <c r="H263" s="4"/>
    </row>
    <row r="264" spans="1:8">
      <c r="A264" s="26" t="s">
        <v>631</v>
      </c>
      <c r="B264" s="2" t="s">
        <v>632</v>
      </c>
      <c r="C264" s="11" t="s">
        <v>633</v>
      </c>
      <c r="D264" s="4"/>
      <c r="E264" s="4"/>
      <c r="F264" s="4"/>
      <c r="G264" s="4"/>
      <c r="H264" s="4"/>
    </row>
    <row r="265" spans="1:8">
      <c r="A265" s="26" t="s">
        <v>634</v>
      </c>
      <c r="B265" s="1" t="s">
        <v>635</v>
      </c>
      <c r="C265" s="11" t="s">
        <v>633</v>
      </c>
      <c r="D265" s="4"/>
      <c r="E265" s="4"/>
      <c r="F265" s="4"/>
      <c r="G265" s="4"/>
      <c r="H265" s="4"/>
    </row>
    <row r="266" spans="1:8">
      <c r="A266" s="26" t="s">
        <v>636</v>
      </c>
      <c r="B266" s="1" t="s">
        <v>637</v>
      </c>
      <c r="C266" s="11" t="s">
        <v>638</v>
      </c>
      <c r="D266" s="4"/>
      <c r="E266" s="4"/>
      <c r="F266" s="4"/>
      <c r="G266" s="4"/>
      <c r="H266" s="4"/>
    </row>
    <row r="267" spans="1:8">
      <c r="A267" s="26" t="s">
        <v>639</v>
      </c>
      <c r="B267" s="1" t="s">
        <v>640</v>
      </c>
      <c r="C267" s="11" t="s">
        <v>638</v>
      </c>
      <c r="D267" s="4"/>
      <c r="E267" s="4"/>
      <c r="F267" s="4"/>
      <c r="G267" s="4"/>
      <c r="H267" s="4"/>
    </row>
    <row r="268" spans="1:8">
      <c r="A268" s="26" t="s">
        <v>641</v>
      </c>
      <c r="B268" s="1" t="s">
        <v>642</v>
      </c>
      <c r="C268" s="11" t="s">
        <v>643</v>
      </c>
      <c r="D268" s="4"/>
      <c r="E268" s="4"/>
      <c r="F268" s="4"/>
      <c r="G268" s="4"/>
      <c r="H268" s="4"/>
    </row>
    <row r="269" spans="1:8">
      <c r="A269" s="26" t="s">
        <v>644</v>
      </c>
      <c r="B269" s="1" t="s">
        <v>645</v>
      </c>
      <c r="C269" s="11" t="s">
        <v>646</v>
      </c>
      <c r="D269" s="4"/>
      <c r="E269" s="4"/>
      <c r="F269" s="4"/>
      <c r="G269" s="4"/>
      <c r="H269" s="4"/>
    </row>
    <row r="270" spans="1:8">
      <c r="A270" s="26" t="s">
        <v>647</v>
      </c>
      <c r="B270" s="1" t="s">
        <v>648</v>
      </c>
      <c r="C270" s="11" t="s">
        <v>649</v>
      </c>
      <c r="D270" s="4"/>
      <c r="E270" s="4"/>
      <c r="F270" s="4"/>
      <c r="G270" s="4"/>
      <c r="H270" s="4"/>
    </row>
    <row r="271" spans="1:8">
      <c r="A271" s="26" t="s">
        <v>650</v>
      </c>
      <c r="B271" s="1" t="s">
        <v>651</v>
      </c>
      <c r="C271" s="11" t="s">
        <v>652</v>
      </c>
      <c r="D271" s="4"/>
      <c r="E271" s="4"/>
      <c r="F271" s="4"/>
      <c r="G271" s="4"/>
      <c r="H271" s="4"/>
    </row>
    <row r="272" spans="1:8">
      <c r="A272" s="26" t="s">
        <v>653</v>
      </c>
      <c r="B272" s="1" t="s">
        <v>654</v>
      </c>
      <c r="C272" s="11" t="s">
        <v>652</v>
      </c>
      <c r="D272" s="4"/>
      <c r="E272" s="4"/>
      <c r="F272" s="4"/>
      <c r="G272" s="4"/>
      <c r="H272" s="4"/>
    </row>
    <row r="273" spans="1:8">
      <c r="A273" s="26" t="s">
        <v>655</v>
      </c>
      <c r="B273" s="1" t="s">
        <v>656</v>
      </c>
      <c r="C273" s="11" t="s">
        <v>652</v>
      </c>
      <c r="D273" s="4"/>
      <c r="E273" s="4"/>
      <c r="F273" s="4"/>
      <c r="G273" s="4"/>
      <c r="H273" s="4"/>
    </row>
    <row r="274" spans="1:8">
      <c r="A274" s="26" t="s">
        <v>657</v>
      </c>
      <c r="B274" s="1" t="s">
        <v>658</v>
      </c>
      <c r="C274" s="11" t="s">
        <v>652</v>
      </c>
      <c r="D274" s="4"/>
      <c r="E274" s="4"/>
      <c r="F274" s="4"/>
      <c r="G274" s="4"/>
      <c r="H274" s="4"/>
    </row>
    <row r="275" spans="1:8">
      <c r="A275" s="26" t="s">
        <v>659</v>
      </c>
      <c r="B275" s="1" t="s">
        <v>660</v>
      </c>
      <c r="C275" s="11" t="s">
        <v>661</v>
      </c>
      <c r="D275" s="4"/>
      <c r="E275" s="4"/>
      <c r="F275" s="4"/>
      <c r="G275" s="4"/>
      <c r="H275" s="4"/>
    </row>
    <row r="276" spans="1:8">
      <c r="A276" s="26" t="s">
        <v>662</v>
      </c>
      <c r="B276" s="1" t="s">
        <v>663</v>
      </c>
      <c r="C276" s="11" t="s">
        <v>661</v>
      </c>
      <c r="D276" s="4"/>
      <c r="E276" s="4"/>
      <c r="F276" s="4"/>
      <c r="G276" s="4"/>
      <c r="H276" s="4"/>
    </row>
    <row r="277" spans="1:8">
      <c r="A277" s="26" t="s">
        <v>664</v>
      </c>
      <c r="B277" s="1" t="s">
        <v>665</v>
      </c>
      <c r="C277" s="11" t="s">
        <v>661</v>
      </c>
      <c r="D277" s="4"/>
      <c r="E277" s="4"/>
      <c r="F277" s="4"/>
      <c r="G277" s="4"/>
      <c r="H277" s="4"/>
    </row>
    <row r="278" spans="1:8">
      <c r="A278" s="26" t="s">
        <v>666</v>
      </c>
      <c r="B278" s="1" t="s">
        <v>667</v>
      </c>
      <c r="C278" s="11" t="s">
        <v>661</v>
      </c>
      <c r="D278" s="4"/>
      <c r="E278" s="4"/>
      <c r="F278" s="4"/>
      <c r="G278" s="4"/>
      <c r="H278" s="4"/>
    </row>
    <row r="279" spans="1:8">
      <c r="A279" s="26" t="s">
        <v>668</v>
      </c>
      <c r="B279" s="1" t="s">
        <v>669</v>
      </c>
      <c r="C279" s="11" t="s">
        <v>661</v>
      </c>
      <c r="D279" s="4"/>
      <c r="E279" s="4"/>
      <c r="F279" s="4"/>
      <c r="G279" s="4"/>
      <c r="H279" s="4"/>
    </row>
    <row r="280" spans="1:8">
      <c r="A280" s="26" t="s">
        <v>670</v>
      </c>
      <c r="B280" s="1" t="s">
        <v>671</v>
      </c>
      <c r="C280" s="11" t="s">
        <v>661</v>
      </c>
      <c r="D280" s="4"/>
      <c r="E280" s="4"/>
      <c r="F280" s="4"/>
      <c r="G280" s="4"/>
      <c r="H280" s="4"/>
    </row>
    <row r="281" spans="1:8">
      <c r="A281" s="26" t="s">
        <v>672</v>
      </c>
      <c r="B281" s="1" t="s">
        <v>673</v>
      </c>
      <c r="C281" s="11" t="s">
        <v>661</v>
      </c>
      <c r="D281" s="4"/>
      <c r="E281" s="4"/>
      <c r="F281" s="4"/>
      <c r="G281" s="4"/>
      <c r="H281" s="4"/>
    </row>
    <row r="282" spans="1:8">
      <c r="A282" s="26" t="s">
        <v>674</v>
      </c>
      <c r="B282" s="1" t="s">
        <v>675</v>
      </c>
      <c r="C282" s="11" t="s">
        <v>661</v>
      </c>
      <c r="D282" s="4"/>
      <c r="E282" s="4"/>
      <c r="F282" s="4"/>
      <c r="G282" s="4"/>
      <c r="H282" s="4"/>
    </row>
    <row r="283" spans="1:8">
      <c r="A283" s="26" t="s">
        <v>676</v>
      </c>
      <c r="B283" s="1" t="s">
        <v>677</v>
      </c>
      <c r="C283" s="11" t="s">
        <v>661</v>
      </c>
      <c r="D283" s="4"/>
      <c r="E283" s="4"/>
      <c r="F283" s="4"/>
      <c r="G283" s="4"/>
      <c r="H283" s="4"/>
    </row>
    <row r="284" spans="1:8">
      <c r="A284" s="26" t="s">
        <v>678</v>
      </c>
      <c r="B284" s="1" t="s">
        <v>679</v>
      </c>
      <c r="C284" s="11" t="s">
        <v>680</v>
      </c>
      <c r="D284" s="4"/>
      <c r="E284" s="4"/>
      <c r="F284" s="4"/>
      <c r="G284" s="4"/>
      <c r="H284" s="4"/>
    </row>
    <row r="285" spans="1:8">
      <c r="A285" s="26" t="s">
        <v>681</v>
      </c>
      <c r="B285" s="1" t="s">
        <v>682</v>
      </c>
      <c r="C285" s="11" t="s">
        <v>683</v>
      </c>
      <c r="D285" s="4"/>
      <c r="E285" s="4"/>
      <c r="F285" s="4"/>
      <c r="G285" s="4"/>
      <c r="H285" s="4"/>
    </row>
    <row r="286" spans="1:8">
      <c r="A286" s="26" t="s">
        <v>684</v>
      </c>
      <c r="B286" s="1" t="s">
        <v>685</v>
      </c>
      <c r="C286" s="11" t="s">
        <v>683</v>
      </c>
      <c r="D286" s="4"/>
      <c r="E286" s="4"/>
      <c r="F286" s="4"/>
      <c r="G286" s="4"/>
      <c r="H286" s="4"/>
    </row>
    <row r="287" spans="1:8">
      <c r="A287" s="26" t="s">
        <v>686</v>
      </c>
      <c r="B287" s="1" t="s">
        <v>687</v>
      </c>
      <c r="C287" s="11" t="s">
        <v>683</v>
      </c>
      <c r="D287" s="4"/>
      <c r="E287" s="4"/>
      <c r="F287" s="4"/>
      <c r="G287" s="4"/>
      <c r="H287" s="4"/>
    </row>
    <row r="288" spans="1:8">
      <c r="A288" s="26" t="s">
        <v>688</v>
      </c>
      <c r="B288" s="1" t="s">
        <v>689</v>
      </c>
      <c r="C288" s="11" t="s">
        <v>683</v>
      </c>
      <c r="D288" s="4"/>
      <c r="E288" s="4"/>
      <c r="F288" s="4"/>
      <c r="G288" s="4"/>
      <c r="H288" s="4"/>
    </row>
    <row r="289" spans="1:8">
      <c r="A289" s="26" t="s">
        <v>690</v>
      </c>
      <c r="B289" s="1" t="s">
        <v>691</v>
      </c>
      <c r="C289" s="11" t="s">
        <v>692</v>
      </c>
      <c r="D289" s="4"/>
      <c r="E289" s="4"/>
      <c r="F289" s="4"/>
      <c r="G289" s="4"/>
      <c r="H289" s="4"/>
    </row>
    <row r="290" spans="1:8">
      <c r="A290" s="26" t="s">
        <v>693</v>
      </c>
      <c r="B290" s="1" t="s">
        <v>694</v>
      </c>
      <c r="C290" s="11" t="s">
        <v>695</v>
      </c>
      <c r="D290" s="4"/>
      <c r="E290" s="4"/>
      <c r="F290" s="4"/>
      <c r="G290" s="4"/>
      <c r="H290" s="4"/>
    </row>
    <row r="291" spans="1:8">
      <c r="A291" s="26" t="s">
        <v>696</v>
      </c>
      <c r="B291" s="2" t="s">
        <v>697</v>
      </c>
      <c r="C291" s="11" t="s">
        <v>698</v>
      </c>
      <c r="D291" s="4"/>
      <c r="E291" s="4"/>
      <c r="F291" s="4"/>
      <c r="G291" s="4"/>
      <c r="H291" s="4"/>
    </row>
    <row r="292" spans="1:8">
      <c r="A292" s="26" t="s">
        <v>699</v>
      </c>
      <c r="B292" s="1" t="s">
        <v>700</v>
      </c>
      <c r="C292" s="11" t="s">
        <v>698</v>
      </c>
      <c r="D292" s="4"/>
      <c r="E292" s="4"/>
      <c r="F292" s="4"/>
      <c r="G292" s="4"/>
      <c r="H292" s="4"/>
    </row>
    <row r="293" spans="1:8">
      <c r="A293" s="26" t="s">
        <v>701</v>
      </c>
      <c r="B293" s="2" t="s">
        <v>702</v>
      </c>
      <c r="C293" s="11" t="s">
        <v>698</v>
      </c>
      <c r="D293" s="4"/>
      <c r="E293" s="4"/>
      <c r="F293" s="4"/>
      <c r="G293" s="4"/>
      <c r="H293" s="4"/>
    </row>
    <row r="294" spans="1:8">
      <c r="A294" s="26" t="s">
        <v>703</v>
      </c>
      <c r="B294" s="1" t="s">
        <v>704</v>
      </c>
      <c r="C294" s="11" t="s">
        <v>698</v>
      </c>
      <c r="D294" s="4"/>
      <c r="E294" s="4"/>
      <c r="F294" s="4"/>
      <c r="G294" s="4"/>
      <c r="H294" s="4"/>
    </row>
    <row r="295" spans="1:8">
      <c r="A295" s="26" t="s">
        <v>705</v>
      </c>
      <c r="B295" s="2" t="s">
        <v>706</v>
      </c>
      <c r="C295" s="11" t="s">
        <v>698</v>
      </c>
      <c r="D295" s="4"/>
      <c r="E295" s="4"/>
      <c r="F295" s="4"/>
      <c r="G295" s="4"/>
      <c r="H295" s="4"/>
    </row>
    <row r="296" spans="1:8">
      <c r="A296" s="26" t="s">
        <v>707</v>
      </c>
      <c r="B296" s="1" t="s">
        <v>708</v>
      </c>
      <c r="C296" s="11" t="s">
        <v>709</v>
      </c>
      <c r="D296" s="4"/>
      <c r="E296" s="4"/>
      <c r="F296" s="4"/>
      <c r="G296" s="4"/>
      <c r="H296" s="4"/>
    </row>
    <row r="297" spans="1:8">
      <c r="A297" s="26" t="s">
        <v>710</v>
      </c>
      <c r="B297" s="1" t="s">
        <v>711</v>
      </c>
      <c r="C297" s="11" t="s">
        <v>712</v>
      </c>
      <c r="D297" s="4"/>
      <c r="E297" s="4"/>
      <c r="F297" s="4"/>
      <c r="G297" s="4"/>
      <c r="H297" s="4"/>
    </row>
    <row r="298" spans="1:8">
      <c r="A298" s="26" t="s">
        <v>713</v>
      </c>
      <c r="B298" s="1" t="s">
        <v>714</v>
      </c>
      <c r="C298" s="11" t="s">
        <v>715</v>
      </c>
      <c r="D298" s="4"/>
      <c r="E298" s="4"/>
      <c r="F298" s="4"/>
      <c r="G298" s="4"/>
      <c r="H298" s="4"/>
    </row>
    <row r="299" spans="1:8">
      <c r="A299" s="26" t="s">
        <v>716</v>
      </c>
      <c r="B299" s="1" t="s">
        <v>717</v>
      </c>
      <c r="C299" s="11" t="s">
        <v>715</v>
      </c>
      <c r="D299" s="4"/>
      <c r="E299" s="4"/>
      <c r="F299" s="4"/>
      <c r="G299" s="4"/>
      <c r="H299" s="4"/>
    </row>
    <row r="300" spans="1:8">
      <c r="A300" s="26" t="s">
        <v>718</v>
      </c>
      <c r="B300" s="1" t="s">
        <v>719</v>
      </c>
      <c r="C300" s="11" t="s">
        <v>720</v>
      </c>
      <c r="D300" s="4"/>
      <c r="E300" s="4"/>
      <c r="F300" s="4"/>
      <c r="G300" s="4"/>
      <c r="H300" s="4"/>
    </row>
    <row r="301" spans="1:8">
      <c r="A301" s="26" t="s">
        <v>721</v>
      </c>
      <c r="B301" s="1" t="s">
        <v>722</v>
      </c>
      <c r="C301" s="11" t="s">
        <v>723</v>
      </c>
      <c r="D301" s="4"/>
      <c r="E301" s="4"/>
      <c r="F301" s="4"/>
      <c r="G301" s="4"/>
      <c r="H301" s="4"/>
    </row>
    <row r="302" spans="1:8">
      <c r="A302" s="26" t="s">
        <v>724</v>
      </c>
      <c r="B302" s="1" t="s">
        <v>725</v>
      </c>
      <c r="C302" s="11" t="s">
        <v>723</v>
      </c>
      <c r="D302" s="4"/>
      <c r="E302" s="4"/>
      <c r="F302" s="4"/>
      <c r="G302" s="4"/>
      <c r="H302" s="4"/>
    </row>
    <row r="303" spans="1:8">
      <c r="A303" s="26" t="s">
        <v>726</v>
      </c>
      <c r="B303" s="1" t="s">
        <v>727</v>
      </c>
      <c r="C303" s="11" t="s">
        <v>723</v>
      </c>
      <c r="D303" s="4"/>
      <c r="E303" s="4"/>
      <c r="F303" s="4"/>
      <c r="G303" s="4"/>
      <c r="H303" s="4"/>
    </row>
    <row r="304" spans="1:8">
      <c r="A304" s="26" t="s">
        <v>728</v>
      </c>
      <c r="B304" s="1" t="s">
        <v>729</v>
      </c>
      <c r="C304" s="11" t="s">
        <v>723</v>
      </c>
      <c r="D304" s="4"/>
      <c r="E304" s="4"/>
      <c r="F304" s="4"/>
      <c r="G304" s="4"/>
      <c r="H304" s="4"/>
    </row>
    <row r="305" spans="1:8">
      <c r="A305" s="26" t="s">
        <v>730</v>
      </c>
      <c r="B305" s="1" t="s">
        <v>731</v>
      </c>
      <c r="C305" s="11" t="s">
        <v>732</v>
      </c>
      <c r="D305" s="4"/>
      <c r="E305" s="4"/>
      <c r="F305" s="4"/>
      <c r="G305" s="4"/>
      <c r="H305" s="4"/>
    </row>
    <row r="306" spans="1:8">
      <c r="A306" s="26" t="s">
        <v>733</v>
      </c>
      <c r="B306" s="1" t="s">
        <v>734</v>
      </c>
      <c r="C306" s="11" t="s">
        <v>735</v>
      </c>
      <c r="D306" s="4"/>
      <c r="E306" s="4"/>
      <c r="F306" s="4"/>
      <c r="G306" s="4"/>
      <c r="H306" s="4"/>
    </row>
    <row r="307" spans="1:8">
      <c r="A307" s="26" t="s">
        <v>736</v>
      </c>
      <c r="B307" s="1" t="s">
        <v>737</v>
      </c>
      <c r="C307" s="13" t="s">
        <v>738</v>
      </c>
      <c r="D307" s="4"/>
      <c r="E307" s="4"/>
      <c r="F307" s="12"/>
      <c r="G307" s="12"/>
      <c r="H307" s="4"/>
    </row>
    <row r="308" spans="1:8">
      <c r="A308" s="26" t="s">
        <v>739</v>
      </c>
      <c r="B308" s="1" t="s">
        <v>740</v>
      </c>
      <c r="C308" s="11" t="s">
        <v>741</v>
      </c>
      <c r="D308" s="4"/>
      <c r="E308" s="4"/>
      <c r="F308" s="4"/>
      <c r="G308" s="4"/>
      <c r="H308" s="4"/>
    </row>
    <row r="309" spans="1:8">
      <c r="A309" s="26" t="s">
        <v>742</v>
      </c>
      <c r="B309" s="1" t="s">
        <v>743</v>
      </c>
      <c r="C309" s="11" t="s">
        <v>744</v>
      </c>
      <c r="D309" s="4"/>
      <c r="E309" s="4"/>
      <c r="F309" s="4"/>
      <c r="G309" s="4"/>
      <c r="H309" s="4"/>
    </row>
    <row r="310" spans="1:8">
      <c r="A310" s="26" t="s">
        <v>745</v>
      </c>
      <c r="B310" s="1" t="s">
        <v>746</v>
      </c>
      <c r="C310" s="11" t="s">
        <v>744</v>
      </c>
      <c r="D310" s="4"/>
      <c r="E310" s="4"/>
      <c r="F310" s="4"/>
      <c r="G310" s="4"/>
      <c r="H310" s="4"/>
    </row>
    <row r="311" spans="1:8">
      <c r="A311" s="26" t="s">
        <v>747</v>
      </c>
      <c r="B311" s="1" t="s">
        <v>748</v>
      </c>
      <c r="C311" s="11" t="s">
        <v>744</v>
      </c>
      <c r="D311" s="4"/>
      <c r="E311" s="4"/>
      <c r="F311" s="4"/>
      <c r="G311" s="4"/>
      <c r="H311" s="4"/>
    </row>
    <row r="312" spans="1:8">
      <c r="A312" s="26" t="s">
        <v>749</v>
      </c>
      <c r="B312" s="1" t="s">
        <v>750</v>
      </c>
      <c r="C312" s="11" t="s">
        <v>751</v>
      </c>
      <c r="D312" s="4"/>
      <c r="E312" s="4"/>
      <c r="F312" s="4"/>
      <c r="G312" s="4"/>
      <c r="H312" s="4"/>
    </row>
    <row r="313" spans="1:8">
      <c r="A313" s="26" t="s">
        <v>752</v>
      </c>
      <c r="B313" s="2" t="s">
        <v>753</v>
      </c>
      <c r="C313" s="11" t="s">
        <v>751</v>
      </c>
      <c r="D313" s="4"/>
      <c r="E313" s="4"/>
      <c r="F313" s="4"/>
      <c r="G313" s="4"/>
      <c r="H313" s="4"/>
    </row>
    <row r="314" spans="1:8">
      <c r="A314" s="26" t="s">
        <v>754</v>
      </c>
      <c r="B314" s="2" t="s">
        <v>755</v>
      </c>
      <c r="C314" s="11" t="s">
        <v>751</v>
      </c>
      <c r="D314" s="4"/>
      <c r="E314" s="4"/>
      <c r="F314" s="4"/>
      <c r="G314" s="4"/>
      <c r="H314" s="4"/>
    </row>
    <row r="315" spans="1:8">
      <c r="A315" s="26" t="s">
        <v>756</v>
      </c>
      <c r="B315" s="2" t="s">
        <v>757</v>
      </c>
      <c r="C315" s="11" t="s">
        <v>751</v>
      </c>
      <c r="D315" s="4"/>
      <c r="E315" s="4"/>
      <c r="F315" s="4"/>
      <c r="G315" s="4"/>
      <c r="H315" s="4"/>
    </row>
    <row r="316" spans="1:8">
      <c r="A316" s="26" t="s">
        <v>758</v>
      </c>
      <c r="B316" s="2" t="s">
        <v>759</v>
      </c>
      <c r="C316" s="11" t="s">
        <v>751</v>
      </c>
      <c r="D316" s="4"/>
      <c r="E316" s="4"/>
      <c r="F316" s="4"/>
      <c r="G316" s="4"/>
      <c r="H316" s="4"/>
    </row>
    <row r="317" spans="1:8">
      <c r="A317" s="26" t="s">
        <v>760</v>
      </c>
      <c r="B317" s="1" t="s">
        <v>761</v>
      </c>
      <c r="C317" s="11" t="s">
        <v>762</v>
      </c>
      <c r="D317" s="4"/>
      <c r="E317" s="4"/>
      <c r="F317" s="4"/>
      <c r="G317" s="4"/>
      <c r="H317" s="4"/>
    </row>
    <row r="318" spans="1:8">
      <c r="A318" s="26" t="s">
        <v>763</v>
      </c>
      <c r="B318" s="1" t="s">
        <v>764</v>
      </c>
      <c r="C318" s="11" t="s">
        <v>762</v>
      </c>
      <c r="D318" s="4"/>
      <c r="E318" s="4"/>
      <c r="F318" s="4"/>
      <c r="G318" s="4"/>
      <c r="H318" s="4"/>
    </row>
    <row r="319" spans="1:8">
      <c r="A319" s="26" t="s">
        <v>765</v>
      </c>
      <c r="B319" s="1" t="s">
        <v>766</v>
      </c>
      <c r="C319" s="11" t="s">
        <v>762</v>
      </c>
      <c r="D319" s="4"/>
      <c r="E319" s="4"/>
      <c r="F319" s="4"/>
      <c r="G319" s="4"/>
      <c r="H319" s="4"/>
    </row>
    <row r="320" spans="1:8">
      <c r="A320" s="26" t="s">
        <v>767</v>
      </c>
      <c r="B320" s="1" t="s">
        <v>768</v>
      </c>
      <c r="C320" s="11" t="s">
        <v>762</v>
      </c>
      <c r="D320" s="4"/>
      <c r="E320" s="4"/>
      <c r="F320" s="4"/>
      <c r="G320" s="4"/>
      <c r="H320" s="4"/>
    </row>
    <row r="321" spans="1:8">
      <c r="A321" s="26" t="s">
        <v>769</v>
      </c>
      <c r="B321" s="1" t="s">
        <v>770</v>
      </c>
      <c r="C321" s="11" t="s">
        <v>771</v>
      </c>
      <c r="D321" s="4"/>
      <c r="E321" s="4"/>
      <c r="F321" s="4"/>
      <c r="G321" s="4"/>
      <c r="H321" s="4"/>
    </row>
    <row r="322" spans="1:8">
      <c r="A322" s="26" t="s">
        <v>772</v>
      </c>
      <c r="B322" s="1" t="s">
        <v>773</v>
      </c>
      <c r="C322" s="11" t="s">
        <v>774</v>
      </c>
      <c r="D322" s="4"/>
      <c r="E322" s="4"/>
      <c r="F322" s="4"/>
      <c r="G322" s="4"/>
      <c r="H322" s="4"/>
    </row>
    <row r="323" spans="1:8">
      <c r="A323" s="26" t="s">
        <v>775</v>
      </c>
      <c r="B323" s="1" t="s">
        <v>776</v>
      </c>
      <c r="C323" s="11" t="s">
        <v>774</v>
      </c>
      <c r="D323" s="4"/>
      <c r="E323" s="4"/>
      <c r="F323" s="4"/>
      <c r="G323" s="4"/>
      <c r="H323" s="4"/>
    </row>
    <row r="324" spans="1:8">
      <c r="A324" s="26" t="s">
        <v>777</v>
      </c>
      <c r="B324" s="1" t="s">
        <v>778</v>
      </c>
      <c r="C324" s="11" t="s">
        <v>779</v>
      </c>
      <c r="D324" s="4"/>
      <c r="E324" s="4"/>
      <c r="F324" s="4"/>
      <c r="G324" s="4"/>
      <c r="H324" s="4"/>
    </row>
    <row r="325" spans="1:8">
      <c r="A325" s="26" t="s">
        <v>780</v>
      </c>
      <c r="B325" s="1" t="s">
        <v>781</v>
      </c>
      <c r="C325" s="11" t="s">
        <v>779</v>
      </c>
      <c r="D325" s="4"/>
      <c r="E325" s="4"/>
      <c r="F325" s="4"/>
      <c r="G325" s="4"/>
      <c r="H325" s="4"/>
    </row>
    <row r="326" spans="1:8">
      <c r="A326" s="26" t="s">
        <v>782</v>
      </c>
      <c r="B326" s="1" t="s">
        <v>783</v>
      </c>
      <c r="C326" s="11" t="s">
        <v>779</v>
      </c>
      <c r="D326" s="4"/>
      <c r="E326" s="4"/>
      <c r="F326" s="4"/>
      <c r="G326" s="4"/>
      <c r="H326" s="4"/>
    </row>
    <row r="327" spans="1:8">
      <c r="A327" s="26" t="s">
        <v>784</v>
      </c>
      <c r="B327" s="1" t="s">
        <v>785</v>
      </c>
      <c r="C327" s="11" t="s">
        <v>779</v>
      </c>
      <c r="D327" s="4"/>
      <c r="E327" s="4"/>
      <c r="F327" s="4"/>
      <c r="G327" s="4"/>
      <c r="H327" s="4"/>
    </row>
    <row r="328" spans="1:8">
      <c r="A328" s="26" t="s">
        <v>786</v>
      </c>
      <c r="B328" s="1" t="s">
        <v>787</v>
      </c>
      <c r="C328" s="11" t="s">
        <v>788</v>
      </c>
      <c r="D328" s="4"/>
      <c r="E328" s="4"/>
      <c r="F328" s="4"/>
      <c r="G328" s="4"/>
      <c r="H328" s="4"/>
    </row>
    <row r="329" spans="1:8">
      <c r="A329" s="26" t="s">
        <v>789</v>
      </c>
      <c r="B329" s="1" t="s">
        <v>790</v>
      </c>
      <c r="C329" s="11" t="s">
        <v>788</v>
      </c>
      <c r="D329" s="4"/>
      <c r="E329" s="4"/>
      <c r="F329" s="4"/>
      <c r="G329" s="4"/>
      <c r="H329" s="4"/>
    </row>
    <row r="330" spans="1:8">
      <c r="A330" s="26" t="s">
        <v>791</v>
      </c>
      <c r="B330" s="1" t="s">
        <v>792</v>
      </c>
      <c r="C330" s="11" t="s">
        <v>788</v>
      </c>
      <c r="D330" s="4"/>
      <c r="E330" s="4"/>
      <c r="F330" s="4"/>
      <c r="G330" s="4"/>
      <c r="H330" s="4"/>
    </row>
    <row r="331" spans="1:8">
      <c r="A331" s="26" t="s">
        <v>793</v>
      </c>
      <c r="B331" s="2" t="s">
        <v>794</v>
      </c>
      <c r="C331" s="11" t="s">
        <v>795</v>
      </c>
      <c r="D331" s="4"/>
      <c r="E331" s="4"/>
      <c r="F331" s="4"/>
      <c r="G331" s="4"/>
      <c r="H331" s="4"/>
    </row>
    <row r="332" spans="1:8">
      <c r="A332" s="26" t="s">
        <v>796</v>
      </c>
      <c r="B332" s="1" t="s">
        <v>797</v>
      </c>
      <c r="C332" s="11" t="s">
        <v>795</v>
      </c>
      <c r="D332" s="4"/>
      <c r="E332" s="4"/>
      <c r="F332" s="4"/>
      <c r="G332" s="4"/>
      <c r="H332" s="4"/>
    </row>
    <row r="333" spans="1:8">
      <c r="A333" s="26" t="s">
        <v>798</v>
      </c>
      <c r="B333" s="1" t="s">
        <v>799</v>
      </c>
      <c r="C333" s="11" t="s">
        <v>795</v>
      </c>
      <c r="D333" s="4"/>
      <c r="E333" s="4"/>
      <c r="F333" s="4"/>
      <c r="G333" s="4"/>
      <c r="H333" s="4"/>
    </row>
    <row r="334" spans="1:8">
      <c r="A334" s="26" t="s">
        <v>800</v>
      </c>
      <c r="B334" s="2" t="s">
        <v>801</v>
      </c>
      <c r="C334" s="11" t="s">
        <v>795</v>
      </c>
      <c r="D334" s="4"/>
      <c r="E334" s="4"/>
      <c r="F334" s="4"/>
      <c r="G334" s="4"/>
      <c r="H334" s="4"/>
    </row>
    <row r="335" spans="1:8">
      <c r="A335" s="26" t="s">
        <v>802</v>
      </c>
      <c r="B335" s="1" t="s">
        <v>803</v>
      </c>
      <c r="C335" s="11" t="s">
        <v>804</v>
      </c>
      <c r="D335" s="4"/>
      <c r="E335" s="4"/>
      <c r="F335" s="4"/>
      <c r="G335" s="4"/>
      <c r="H335" s="4"/>
    </row>
    <row r="336" spans="1:8">
      <c r="A336" s="26" t="s">
        <v>805</v>
      </c>
      <c r="B336" s="1" t="s">
        <v>806</v>
      </c>
      <c r="C336" s="11" t="s">
        <v>804</v>
      </c>
      <c r="D336" s="4"/>
      <c r="E336" s="4"/>
      <c r="F336" s="4"/>
      <c r="G336" s="4"/>
      <c r="H336" s="4"/>
    </row>
    <row r="337" spans="1:8">
      <c r="A337" s="26" t="s">
        <v>807</v>
      </c>
      <c r="B337" s="1" t="s">
        <v>808</v>
      </c>
      <c r="C337" s="11" t="s">
        <v>804</v>
      </c>
      <c r="D337" s="4"/>
      <c r="E337" s="4"/>
      <c r="F337" s="4"/>
      <c r="G337" s="4"/>
      <c r="H337" s="4"/>
    </row>
    <row r="338" spans="1:8">
      <c r="A338" s="26" t="s">
        <v>809</v>
      </c>
      <c r="B338" s="1" t="s">
        <v>810</v>
      </c>
      <c r="C338" s="11" t="s">
        <v>804</v>
      </c>
      <c r="D338" s="4"/>
      <c r="E338" s="4"/>
      <c r="F338" s="4"/>
      <c r="G338" s="4"/>
      <c r="H338" s="4"/>
    </row>
    <row r="339" spans="1:8">
      <c r="A339" s="26" t="s">
        <v>811</v>
      </c>
      <c r="B339" s="41" t="s">
        <v>812</v>
      </c>
      <c r="C339" s="11" t="s">
        <v>813</v>
      </c>
      <c r="D339" s="4"/>
      <c r="E339" s="4"/>
      <c r="F339" s="4"/>
      <c r="G339" s="4"/>
      <c r="H339" s="4"/>
    </row>
    <row r="340" spans="1:8">
      <c r="A340" s="26" t="s">
        <v>814</v>
      </c>
      <c r="B340" s="41" t="s">
        <v>815</v>
      </c>
      <c r="C340" s="11" t="s">
        <v>813</v>
      </c>
      <c r="D340" s="4"/>
      <c r="E340" s="4"/>
      <c r="F340" s="4"/>
      <c r="G340" s="4"/>
      <c r="H340" s="4"/>
    </row>
    <row r="341" spans="1:8">
      <c r="A341" s="26" t="s">
        <v>816</v>
      </c>
      <c r="B341" s="1" t="s">
        <v>817</v>
      </c>
      <c r="C341" s="11" t="s">
        <v>818</v>
      </c>
      <c r="D341" s="4"/>
      <c r="E341" s="4"/>
      <c r="F341" s="4"/>
      <c r="G341" s="4"/>
      <c r="H341" s="4"/>
    </row>
    <row r="342" spans="1:8">
      <c r="A342" s="26" t="s">
        <v>819</v>
      </c>
      <c r="B342" s="1" t="s">
        <v>820</v>
      </c>
      <c r="C342" s="11" t="s">
        <v>821</v>
      </c>
      <c r="D342" s="4"/>
      <c r="E342" s="4"/>
      <c r="F342" s="12"/>
      <c r="G342" s="4"/>
      <c r="H342" s="4"/>
    </row>
    <row r="343" spans="1:8">
      <c r="A343" s="26" t="s">
        <v>822</v>
      </c>
      <c r="B343" s="2" t="s">
        <v>823</v>
      </c>
      <c r="C343" s="11" t="s">
        <v>58</v>
      </c>
      <c r="D343" s="4"/>
      <c r="E343" s="4"/>
      <c r="F343" s="4"/>
      <c r="G343" s="4"/>
      <c r="H343" s="4"/>
    </row>
    <row r="344" spans="1:8">
      <c r="A344" s="26" t="s">
        <v>824</v>
      </c>
      <c r="B344" s="1" t="s">
        <v>825</v>
      </c>
      <c r="C344" s="11" t="s">
        <v>826</v>
      </c>
      <c r="D344" s="4"/>
      <c r="E344" s="4"/>
      <c r="F344" s="4"/>
      <c r="G344" s="4"/>
      <c r="H344" s="4"/>
    </row>
    <row r="345" spans="1:8">
      <c r="A345" s="26" t="s">
        <v>827</v>
      </c>
      <c r="B345" s="1" t="s">
        <v>828</v>
      </c>
      <c r="C345" s="11" t="s">
        <v>829</v>
      </c>
      <c r="D345" s="4"/>
      <c r="E345" s="4"/>
      <c r="F345" s="4"/>
      <c r="G345" s="4"/>
      <c r="H345" s="4"/>
    </row>
    <row r="346" spans="1:8">
      <c r="A346" s="26" t="s">
        <v>830</v>
      </c>
      <c r="B346" s="1" t="s">
        <v>831</v>
      </c>
      <c r="C346" s="11" t="s">
        <v>829</v>
      </c>
      <c r="D346" s="4"/>
      <c r="E346" s="4"/>
      <c r="F346" s="4"/>
      <c r="G346" s="4"/>
      <c r="H346" s="4"/>
    </row>
    <row r="347" spans="1:8">
      <c r="A347" s="26" t="s">
        <v>832</v>
      </c>
      <c r="B347" s="1" t="s">
        <v>833</v>
      </c>
      <c r="C347" s="11" t="s">
        <v>829</v>
      </c>
      <c r="D347" s="4"/>
      <c r="E347" s="4"/>
      <c r="F347" s="4"/>
      <c r="G347" s="4"/>
      <c r="H347" s="4"/>
    </row>
    <row r="348" spans="1:8">
      <c r="A348" s="26" t="s">
        <v>834</v>
      </c>
      <c r="B348" s="1" t="s">
        <v>835</v>
      </c>
      <c r="C348" s="11" t="s">
        <v>836</v>
      </c>
      <c r="D348" s="4"/>
      <c r="E348" s="4"/>
      <c r="F348" s="4"/>
      <c r="G348" s="4"/>
      <c r="H348" s="4"/>
    </row>
    <row r="349" spans="1:8">
      <c r="A349" s="26" t="s">
        <v>837</v>
      </c>
      <c r="B349" s="1" t="s">
        <v>838</v>
      </c>
      <c r="C349" s="11" t="s">
        <v>836</v>
      </c>
      <c r="D349" s="4"/>
      <c r="E349" s="4"/>
      <c r="F349" s="4"/>
      <c r="G349" s="4"/>
      <c r="H349" s="4"/>
    </row>
    <row r="350" spans="1:8">
      <c r="A350" s="26" t="s">
        <v>839</v>
      </c>
      <c r="B350" s="43" t="s">
        <v>840</v>
      </c>
      <c r="C350" s="11" t="s">
        <v>841</v>
      </c>
      <c r="D350" s="4"/>
      <c r="E350" s="4"/>
      <c r="F350" s="4"/>
      <c r="G350" s="4"/>
      <c r="H350" s="4"/>
    </row>
    <row r="351" spans="1:8">
      <c r="A351" s="26" t="s">
        <v>842</v>
      </c>
      <c r="B351" s="1" t="s">
        <v>843</v>
      </c>
      <c r="C351" s="11" t="s">
        <v>841</v>
      </c>
      <c r="D351" s="4"/>
      <c r="E351" s="4"/>
      <c r="F351" s="4"/>
      <c r="G351" s="4"/>
      <c r="H351" s="4"/>
    </row>
    <row r="352" spans="1:8">
      <c r="A352" s="26" t="s">
        <v>844</v>
      </c>
      <c r="B352" s="1" t="s">
        <v>845</v>
      </c>
      <c r="C352" s="11" t="s">
        <v>846</v>
      </c>
      <c r="D352" s="4"/>
      <c r="E352" s="4"/>
      <c r="F352" s="4"/>
      <c r="G352" s="4"/>
      <c r="H352" s="4"/>
    </row>
    <row r="353" spans="1:8">
      <c r="A353" s="26" t="s">
        <v>847</v>
      </c>
      <c r="B353" s="1" t="s">
        <v>848</v>
      </c>
      <c r="C353" s="11" t="s">
        <v>849</v>
      </c>
      <c r="D353" s="4"/>
      <c r="E353" s="4"/>
      <c r="F353" s="4"/>
      <c r="G353" s="4"/>
      <c r="H353" s="4"/>
    </row>
    <row r="354" spans="1:8">
      <c r="A354" s="26" t="s">
        <v>850</v>
      </c>
      <c r="B354" s="1" t="s">
        <v>851</v>
      </c>
      <c r="C354" s="11" t="s">
        <v>849</v>
      </c>
      <c r="D354" s="4"/>
      <c r="E354" s="4"/>
      <c r="F354" s="4"/>
      <c r="G354" s="4"/>
      <c r="H354" s="4"/>
    </row>
    <row r="355" spans="1:8">
      <c r="A355" s="26" t="s">
        <v>852</v>
      </c>
      <c r="B355" s="1" t="s">
        <v>853</v>
      </c>
      <c r="C355" s="11" t="s">
        <v>854</v>
      </c>
      <c r="D355" s="4"/>
      <c r="E355" s="4"/>
      <c r="F355" s="4"/>
      <c r="G355" s="4"/>
      <c r="H355" s="4"/>
    </row>
    <row r="356" spans="1:8">
      <c r="A356" s="26" t="s">
        <v>855</v>
      </c>
      <c r="B356" s="1" t="s">
        <v>856</v>
      </c>
      <c r="C356" s="11" t="s">
        <v>857</v>
      </c>
      <c r="D356" s="4"/>
      <c r="E356" s="4"/>
      <c r="F356" s="4"/>
      <c r="G356" s="4"/>
      <c r="H356" s="4"/>
    </row>
    <row r="357" spans="1:8">
      <c r="A357" s="26" t="s">
        <v>858</v>
      </c>
      <c r="B357" s="1" t="s">
        <v>859</v>
      </c>
      <c r="C357" s="11" t="s">
        <v>860</v>
      </c>
      <c r="D357" s="4"/>
      <c r="E357" s="4"/>
      <c r="F357" s="4"/>
      <c r="G357" s="4"/>
      <c r="H357" s="4"/>
    </row>
    <row r="358" spans="1:8">
      <c r="A358" s="26" t="s">
        <v>861</v>
      </c>
      <c r="B358" s="1" t="s">
        <v>862</v>
      </c>
      <c r="C358" s="11" t="s">
        <v>863</v>
      </c>
      <c r="D358" s="4"/>
      <c r="E358" s="4"/>
      <c r="F358" s="4"/>
      <c r="G358" s="4"/>
      <c r="H358" s="4"/>
    </row>
    <row r="359" spans="1:8">
      <c r="A359" s="26" t="s">
        <v>864</v>
      </c>
      <c r="B359" s="1" t="s">
        <v>865</v>
      </c>
      <c r="C359" s="11" t="s">
        <v>863</v>
      </c>
      <c r="D359" s="4"/>
      <c r="E359" s="4"/>
      <c r="F359" s="4"/>
      <c r="G359" s="4"/>
      <c r="H359" s="4"/>
    </row>
    <row r="360" spans="1:8">
      <c r="A360" s="26" t="s">
        <v>866</v>
      </c>
      <c r="B360" s="1" t="s">
        <v>867</v>
      </c>
      <c r="C360" s="11" t="s">
        <v>863</v>
      </c>
      <c r="D360" s="4"/>
      <c r="E360" s="4"/>
      <c r="F360" s="4"/>
      <c r="G360" s="4"/>
      <c r="H360" s="4"/>
    </row>
    <row r="361" spans="1:8">
      <c r="A361" s="26" t="s">
        <v>868</v>
      </c>
      <c r="B361" s="1" t="s">
        <v>869</v>
      </c>
      <c r="C361" s="11" t="s">
        <v>870</v>
      </c>
      <c r="D361" s="4"/>
      <c r="E361" s="4"/>
      <c r="F361" s="4"/>
      <c r="G361" s="4"/>
      <c r="H361" s="4"/>
    </row>
    <row r="362" spans="1:8">
      <c r="A362" s="26" t="s">
        <v>871</v>
      </c>
      <c r="B362" s="1" t="s">
        <v>872</v>
      </c>
      <c r="C362" s="11" t="s">
        <v>870</v>
      </c>
      <c r="D362" s="4"/>
      <c r="E362" s="4"/>
      <c r="F362" s="4"/>
      <c r="G362" s="4"/>
      <c r="H362" s="4"/>
    </row>
    <row r="363" spans="1:8">
      <c r="A363" s="26" t="s">
        <v>873</v>
      </c>
      <c r="B363" s="1" t="s">
        <v>874</v>
      </c>
      <c r="C363" s="11" t="s">
        <v>875</v>
      </c>
      <c r="D363" s="4"/>
      <c r="E363" s="4"/>
      <c r="F363" s="4"/>
      <c r="G363" s="4"/>
      <c r="H363" s="4"/>
    </row>
    <row r="364" spans="1:8">
      <c r="A364" s="26" t="s">
        <v>876</v>
      </c>
      <c r="B364" s="1" t="s">
        <v>877</v>
      </c>
      <c r="C364" s="11" t="s">
        <v>875</v>
      </c>
      <c r="D364" s="4"/>
      <c r="E364" s="4"/>
      <c r="F364" s="4"/>
      <c r="G364" s="4"/>
      <c r="H364" s="4"/>
    </row>
    <row r="365" spans="1:8">
      <c r="A365" s="26" t="s">
        <v>878</v>
      </c>
      <c r="B365" s="1" t="s">
        <v>879</v>
      </c>
      <c r="C365" s="11" t="s">
        <v>875</v>
      </c>
      <c r="D365" s="4"/>
      <c r="E365" s="4"/>
      <c r="F365" s="4"/>
      <c r="G365" s="4"/>
      <c r="H365" s="4"/>
    </row>
    <row r="366" spans="1:8">
      <c r="A366" s="26" t="s">
        <v>880</v>
      </c>
      <c r="B366" s="1" t="s">
        <v>881</v>
      </c>
      <c r="C366" s="11" t="s">
        <v>882</v>
      </c>
      <c r="D366" s="4"/>
      <c r="E366" s="4"/>
      <c r="F366" s="4"/>
      <c r="G366" s="4"/>
      <c r="H366" s="4"/>
    </row>
    <row r="367" spans="1:8">
      <c r="A367" s="26" t="s">
        <v>883</v>
      </c>
      <c r="B367" s="2" t="s">
        <v>884</v>
      </c>
      <c r="C367" s="11" t="s">
        <v>885</v>
      </c>
      <c r="D367" s="4"/>
      <c r="E367" s="4"/>
      <c r="F367" s="4"/>
      <c r="G367" s="4"/>
      <c r="H367" s="4"/>
    </row>
    <row r="368" spans="1:8">
      <c r="A368" s="26" t="s">
        <v>886</v>
      </c>
      <c r="B368" s="1" t="s">
        <v>887</v>
      </c>
      <c r="C368" s="11" t="s">
        <v>885</v>
      </c>
      <c r="D368" s="4"/>
      <c r="E368" s="4"/>
      <c r="F368" s="4"/>
      <c r="G368" s="4"/>
      <c r="H368" s="4"/>
    </row>
    <row r="369" spans="1:8">
      <c r="A369" s="26" t="s">
        <v>888</v>
      </c>
      <c r="B369" s="1" t="s">
        <v>889</v>
      </c>
      <c r="C369" s="11" t="s">
        <v>885</v>
      </c>
      <c r="D369" s="4"/>
      <c r="E369" s="4"/>
      <c r="F369" s="4"/>
      <c r="G369" s="4"/>
      <c r="H369" s="4"/>
    </row>
    <row r="370" spans="1:8">
      <c r="A370" s="26" t="s">
        <v>890</v>
      </c>
      <c r="B370" s="1" t="s">
        <v>891</v>
      </c>
      <c r="C370" s="11" t="s">
        <v>885</v>
      </c>
      <c r="D370" s="4"/>
      <c r="E370" s="4"/>
      <c r="F370" s="4"/>
      <c r="G370" s="4"/>
      <c r="H370" s="4"/>
    </row>
    <row r="371" spans="1:8">
      <c r="A371" s="26" t="s">
        <v>892</v>
      </c>
      <c r="B371" s="1" t="s">
        <v>893</v>
      </c>
      <c r="C371" s="11" t="s">
        <v>885</v>
      </c>
      <c r="D371" s="4"/>
      <c r="E371" s="4"/>
      <c r="F371" s="4"/>
      <c r="G371" s="4"/>
      <c r="H371" s="4"/>
    </row>
    <row r="372" spans="1:8">
      <c r="A372" s="26" t="s">
        <v>894</v>
      </c>
      <c r="B372" s="1" t="s">
        <v>895</v>
      </c>
      <c r="C372" s="11" t="s">
        <v>896</v>
      </c>
      <c r="D372" s="4"/>
      <c r="E372" s="4"/>
      <c r="F372" s="4"/>
      <c r="G372" s="4"/>
      <c r="H372" s="4"/>
    </row>
    <row r="373" spans="1:8">
      <c r="A373" s="26" t="s">
        <v>897</v>
      </c>
      <c r="B373" s="2" t="s">
        <v>898</v>
      </c>
      <c r="C373" s="11" t="s">
        <v>899</v>
      </c>
      <c r="D373" s="4"/>
      <c r="E373" s="4"/>
      <c r="F373" s="4"/>
      <c r="G373" s="4"/>
      <c r="H373" s="4"/>
    </row>
    <row r="374" spans="1:8">
      <c r="A374" s="26" t="s">
        <v>900</v>
      </c>
      <c r="B374" s="2" t="s">
        <v>901</v>
      </c>
      <c r="C374" s="11" t="s">
        <v>899</v>
      </c>
      <c r="D374" s="4"/>
      <c r="E374" s="4"/>
      <c r="F374" s="4"/>
      <c r="G374" s="4"/>
      <c r="H374" s="4"/>
    </row>
    <row r="375" spans="1:8">
      <c r="A375" s="26" t="s">
        <v>902</v>
      </c>
      <c r="B375" s="1" t="s">
        <v>903</v>
      </c>
      <c r="C375" s="11" t="s">
        <v>899</v>
      </c>
      <c r="D375" s="4"/>
      <c r="E375" s="4"/>
      <c r="F375" s="4"/>
      <c r="G375" s="4"/>
      <c r="H375" s="4"/>
    </row>
    <row r="376" spans="1:8">
      <c r="A376" s="26" t="s">
        <v>904</v>
      </c>
      <c r="B376" s="1" t="s">
        <v>905</v>
      </c>
      <c r="C376" s="11" t="s">
        <v>906</v>
      </c>
      <c r="D376" s="4"/>
      <c r="E376" s="4"/>
      <c r="F376" s="4"/>
      <c r="G376" s="4"/>
      <c r="H376" s="4"/>
    </row>
    <row r="377" spans="1:8">
      <c r="A377" s="26" t="s">
        <v>907</v>
      </c>
      <c r="B377" s="1" t="s">
        <v>908</v>
      </c>
      <c r="C377" s="11" t="s">
        <v>906</v>
      </c>
      <c r="D377" s="4"/>
      <c r="E377" s="4"/>
      <c r="F377" s="4"/>
      <c r="G377" s="4"/>
      <c r="H377" s="4"/>
    </row>
    <row r="378" spans="1:8">
      <c r="A378" s="26" t="s">
        <v>909</v>
      </c>
      <c r="B378" s="1" t="s">
        <v>910</v>
      </c>
      <c r="C378" s="11" t="s">
        <v>906</v>
      </c>
      <c r="D378" s="4"/>
      <c r="E378" s="4"/>
      <c r="F378" s="4"/>
      <c r="G378" s="4"/>
      <c r="H378" s="4"/>
    </row>
    <row r="379" spans="1:8">
      <c r="A379" s="26" t="s">
        <v>911</v>
      </c>
      <c r="B379" s="1" t="s">
        <v>912</v>
      </c>
      <c r="C379" s="11" t="s">
        <v>906</v>
      </c>
      <c r="D379" s="4"/>
      <c r="E379" s="4"/>
      <c r="F379" s="4"/>
      <c r="G379" s="4"/>
      <c r="H379" s="4"/>
    </row>
    <row r="380" spans="1:8">
      <c r="A380" s="26" t="s">
        <v>913</v>
      </c>
      <c r="B380" s="1" t="s">
        <v>914</v>
      </c>
      <c r="C380" s="11" t="s">
        <v>906</v>
      </c>
      <c r="D380" s="4"/>
      <c r="E380" s="4"/>
      <c r="F380" s="4"/>
      <c r="G380" s="4"/>
      <c r="H380" s="4"/>
    </row>
    <row r="381" spans="1:8">
      <c r="A381" s="26" t="s">
        <v>915</v>
      </c>
      <c r="B381" s="1" t="s">
        <v>916</v>
      </c>
      <c r="C381" s="11" t="s">
        <v>906</v>
      </c>
      <c r="D381" s="4"/>
      <c r="E381" s="4"/>
      <c r="F381" s="4"/>
      <c r="G381" s="4"/>
      <c r="H381" s="4"/>
    </row>
    <row r="382" spans="1:8">
      <c r="A382" s="26" t="s">
        <v>917</v>
      </c>
      <c r="B382" s="2" t="s">
        <v>918</v>
      </c>
      <c r="C382" s="11" t="s">
        <v>906</v>
      </c>
      <c r="D382" s="4"/>
      <c r="E382" s="4"/>
      <c r="F382" s="4"/>
      <c r="G382" s="4"/>
      <c r="H382" s="4"/>
    </row>
    <row r="383" spans="1:8">
      <c r="A383" s="26" t="s">
        <v>919</v>
      </c>
      <c r="B383" s="1" t="s">
        <v>920</v>
      </c>
      <c r="C383" s="11" t="s">
        <v>921</v>
      </c>
      <c r="D383" s="4"/>
      <c r="E383" s="4"/>
      <c r="F383" s="4"/>
      <c r="G383" s="4"/>
      <c r="H383" s="4"/>
    </row>
    <row r="384" spans="1:8">
      <c r="A384" s="26" t="s">
        <v>922</v>
      </c>
      <c r="B384" s="2" t="s">
        <v>923</v>
      </c>
      <c r="C384" s="11" t="s">
        <v>921</v>
      </c>
      <c r="D384" s="4"/>
      <c r="E384" s="4"/>
      <c r="F384" s="4"/>
      <c r="G384" s="4"/>
      <c r="H384" s="4"/>
    </row>
    <row r="385" spans="1:8">
      <c r="A385" s="26" t="s">
        <v>924</v>
      </c>
      <c r="B385" s="1" t="s">
        <v>925</v>
      </c>
      <c r="C385" s="11" t="s">
        <v>921</v>
      </c>
      <c r="D385" s="4"/>
      <c r="E385" s="4"/>
      <c r="F385" s="4"/>
      <c r="G385" s="4"/>
      <c r="H385" s="4"/>
    </row>
    <row r="386" spans="1:8">
      <c r="A386" s="26" t="s">
        <v>926</v>
      </c>
      <c r="B386" s="1" t="s">
        <v>927</v>
      </c>
      <c r="C386" s="11" t="s">
        <v>921</v>
      </c>
      <c r="D386" s="4"/>
      <c r="E386" s="4"/>
      <c r="F386" s="4"/>
      <c r="G386" s="4"/>
      <c r="H386" s="4"/>
    </row>
    <row r="387" spans="1:8">
      <c r="A387" s="26" t="s">
        <v>928</v>
      </c>
      <c r="B387" s="1" t="s">
        <v>929</v>
      </c>
      <c r="C387" s="11" t="s">
        <v>930</v>
      </c>
      <c r="D387" s="4"/>
      <c r="E387" s="4"/>
      <c r="F387" s="4"/>
      <c r="G387" s="4"/>
      <c r="H387" s="4"/>
    </row>
    <row r="388" spans="1:8">
      <c r="A388" s="26" t="s">
        <v>931</v>
      </c>
      <c r="B388" s="1" t="s">
        <v>932</v>
      </c>
      <c r="C388" s="11" t="s">
        <v>933</v>
      </c>
      <c r="D388" s="4"/>
      <c r="E388" s="4"/>
      <c r="F388" s="4"/>
      <c r="G388" s="4"/>
      <c r="H388" s="4"/>
    </row>
    <row r="389" spans="1:8">
      <c r="A389" s="26" t="s">
        <v>934</v>
      </c>
      <c r="B389" s="1" t="s">
        <v>935</v>
      </c>
      <c r="C389" s="11" t="s">
        <v>933</v>
      </c>
      <c r="D389" s="4"/>
      <c r="E389" s="4"/>
      <c r="F389" s="4"/>
      <c r="G389" s="4"/>
      <c r="H389" s="4"/>
    </row>
    <row r="390" spans="1:8">
      <c r="A390" s="26" t="s">
        <v>936</v>
      </c>
      <c r="B390" s="1" t="s">
        <v>937</v>
      </c>
      <c r="C390" s="11" t="s">
        <v>938</v>
      </c>
      <c r="D390" s="4"/>
      <c r="E390" s="4"/>
      <c r="F390" s="4"/>
      <c r="G390" s="4"/>
      <c r="H390" s="4"/>
    </row>
    <row r="391" spans="1:8">
      <c r="A391" s="26" t="s">
        <v>939</v>
      </c>
      <c r="B391" s="1" t="s">
        <v>940</v>
      </c>
      <c r="C391" s="11" t="s">
        <v>938</v>
      </c>
      <c r="D391" s="4"/>
      <c r="E391" s="4"/>
      <c r="F391" s="4"/>
      <c r="G391" s="4"/>
      <c r="H391" s="4"/>
    </row>
    <row r="392" spans="1:8">
      <c r="A392" s="26" t="s">
        <v>941</v>
      </c>
      <c r="B392" s="1" t="s">
        <v>942</v>
      </c>
      <c r="C392" s="11" t="s">
        <v>938</v>
      </c>
      <c r="D392" s="4"/>
      <c r="E392" s="4"/>
      <c r="F392" s="4"/>
      <c r="G392" s="4"/>
      <c r="H392" s="4"/>
    </row>
    <row r="393" spans="1:8">
      <c r="A393" s="26" t="s">
        <v>943</v>
      </c>
      <c r="B393" s="1" t="s">
        <v>944</v>
      </c>
      <c r="C393" s="11" t="s">
        <v>945</v>
      </c>
      <c r="D393" s="4"/>
      <c r="E393" s="4"/>
      <c r="F393" s="4"/>
      <c r="G393" s="4"/>
      <c r="H393" s="4"/>
    </row>
    <row r="394" spans="1:8">
      <c r="A394" s="26" t="s">
        <v>946</v>
      </c>
      <c r="B394" s="1" t="s">
        <v>947</v>
      </c>
      <c r="C394" s="11" t="s">
        <v>948</v>
      </c>
      <c r="D394" s="4"/>
      <c r="E394" s="4"/>
      <c r="F394" s="4"/>
      <c r="G394" s="4"/>
      <c r="H394" s="4"/>
    </row>
    <row r="395" spans="1:8">
      <c r="A395" s="26" t="s">
        <v>949</v>
      </c>
      <c r="B395" s="1" t="s">
        <v>950</v>
      </c>
      <c r="C395" s="11" t="s">
        <v>948</v>
      </c>
      <c r="D395" s="4"/>
      <c r="E395" s="4"/>
      <c r="F395" s="4"/>
      <c r="G395" s="4"/>
      <c r="H395" s="4"/>
    </row>
    <row r="396" spans="1:8">
      <c r="A396" s="26" t="s">
        <v>951</v>
      </c>
      <c r="B396" s="1" t="s">
        <v>952</v>
      </c>
      <c r="C396" s="11" t="s">
        <v>953</v>
      </c>
      <c r="D396" s="4"/>
      <c r="E396" s="4"/>
      <c r="F396" s="4"/>
      <c r="G396" s="4"/>
      <c r="H396" s="4"/>
    </row>
    <row r="397" spans="1:8">
      <c r="A397" s="26" t="s">
        <v>954</v>
      </c>
      <c r="B397" s="1" t="s">
        <v>955</v>
      </c>
      <c r="C397" s="11" t="s">
        <v>956</v>
      </c>
      <c r="D397" s="4"/>
      <c r="E397" s="4"/>
      <c r="F397" s="4"/>
      <c r="G397" s="4"/>
      <c r="H397" s="4"/>
    </row>
    <row r="398" spans="1:8">
      <c r="A398" s="26" t="s">
        <v>957</v>
      </c>
      <c r="B398" s="1" t="s">
        <v>958</v>
      </c>
      <c r="C398" s="11" t="s">
        <v>959</v>
      </c>
      <c r="D398" s="4"/>
      <c r="E398" s="4"/>
      <c r="F398" s="4"/>
      <c r="G398" s="4"/>
      <c r="H398" s="4"/>
    </row>
    <row r="399" spans="1:8">
      <c r="A399" s="26" t="s">
        <v>960</v>
      </c>
      <c r="B399" s="1" t="s">
        <v>961</v>
      </c>
      <c r="C399" s="11" t="s">
        <v>959</v>
      </c>
      <c r="D399" s="4"/>
      <c r="E399" s="4"/>
      <c r="F399" s="4"/>
      <c r="G399" s="4"/>
      <c r="H399" s="4"/>
    </row>
    <row r="400" spans="1:8">
      <c r="A400" s="26" t="s">
        <v>962</v>
      </c>
      <c r="B400" s="1" t="s">
        <v>963</v>
      </c>
      <c r="C400" s="11" t="s">
        <v>959</v>
      </c>
      <c r="D400" s="4"/>
      <c r="E400" s="4"/>
      <c r="F400" s="4"/>
      <c r="G400" s="4"/>
      <c r="H400" s="4"/>
    </row>
    <row r="401" spans="1:8">
      <c r="A401" s="26" t="s">
        <v>964</v>
      </c>
      <c r="B401" s="1" t="s">
        <v>965</v>
      </c>
      <c r="C401" s="11" t="s">
        <v>966</v>
      </c>
      <c r="D401" s="4"/>
      <c r="E401" s="4"/>
      <c r="F401" s="4"/>
      <c r="G401" s="4"/>
      <c r="H401" s="4"/>
    </row>
    <row r="402" spans="1:8">
      <c r="A402" s="26" t="s">
        <v>967</v>
      </c>
      <c r="B402" s="1" t="s">
        <v>968</v>
      </c>
      <c r="C402" s="11" t="s">
        <v>966</v>
      </c>
      <c r="D402" s="4"/>
      <c r="E402" s="4"/>
      <c r="F402" s="4"/>
      <c r="G402" s="4"/>
      <c r="H402" s="4"/>
    </row>
    <row r="403" spans="1:8">
      <c r="A403" s="26" t="s">
        <v>969</v>
      </c>
      <c r="B403" s="2" t="s">
        <v>970</v>
      </c>
      <c r="C403" s="11" t="s">
        <v>971</v>
      </c>
      <c r="D403" s="4"/>
      <c r="E403" s="4"/>
      <c r="F403" s="4"/>
      <c r="G403" s="4"/>
      <c r="H403" s="4"/>
    </row>
    <row r="404" spans="1:8">
      <c r="A404" s="26" t="s">
        <v>972</v>
      </c>
      <c r="B404" s="1" t="s">
        <v>973</v>
      </c>
      <c r="C404" s="11" t="s">
        <v>974</v>
      </c>
      <c r="D404" s="4"/>
      <c r="E404" s="4"/>
      <c r="F404" s="4"/>
      <c r="G404" s="4"/>
      <c r="H404" s="4"/>
    </row>
    <row r="405" spans="1:8">
      <c r="A405" s="26" t="s">
        <v>975</v>
      </c>
      <c r="B405" s="1" t="s">
        <v>976</v>
      </c>
      <c r="C405" s="11" t="s">
        <v>974</v>
      </c>
      <c r="D405" s="4"/>
      <c r="E405" s="4"/>
      <c r="F405" s="4"/>
      <c r="G405" s="4"/>
      <c r="H405" s="4"/>
    </row>
    <row r="406" spans="1:8">
      <c r="A406" s="26" t="s">
        <v>977</v>
      </c>
      <c r="B406" s="1" t="s">
        <v>978</v>
      </c>
      <c r="C406" s="11" t="s">
        <v>974</v>
      </c>
      <c r="D406" s="4"/>
      <c r="E406" s="4"/>
      <c r="F406" s="4"/>
      <c r="G406" s="4"/>
      <c r="H406" s="4"/>
    </row>
    <row r="407" spans="1:8">
      <c r="A407" s="26" t="s">
        <v>979</v>
      </c>
      <c r="B407" s="1" t="s">
        <v>980</v>
      </c>
      <c r="C407" s="11" t="s">
        <v>974</v>
      </c>
      <c r="D407" s="4"/>
      <c r="E407" s="4"/>
      <c r="F407" s="4"/>
      <c r="G407" s="4"/>
      <c r="H407" s="4"/>
    </row>
    <row r="408" spans="1:8">
      <c r="A408" s="26" t="s">
        <v>981</v>
      </c>
      <c r="B408" s="1" t="s">
        <v>982</v>
      </c>
      <c r="C408" s="11" t="s">
        <v>974</v>
      </c>
      <c r="D408" s="4"/>
      <c r="E408" s="4"/>
      <c r="F408" s="4"/>
      <c r="G408" s="4"/>
      <c r="H408" s="4"/>
    </row>
    <row r="409" spans="1:8">
      <c r="A409" s="26" t="s">
        <v>983</v>
      </c>
      <c r="B409" s="1" t="s">
        <v>984</v>
      </c>
      <c r="C409" s="11" t="s">
        <v>974</v>
      </c>
      <c r="D409" s="4"/>
      <c r="E409" s="4"/>
      <c r="F409" s="4"/>
      <c r="G409" s="4"/>
      <c r="H409" s="4"/>
    </row>
    <row r="410" spans="1:8">
      <c r="A410" s="26" t="s">
        <v>985</v>
      </c>
      <c r="B410" s="1" t="s">
        <v>986</v>
      </c>
      <c r="C410" s="11" t="s">
        <v>974</v>
      </c>
      <c r="D410" s="4"/>
      <c r="E410" s="4"/>
      <c r="F410" s="4"/>
      <c r="G410" s="4"/>
      <c r="H410" s="4"/>
    </row>
    <row r="411" spans="1:8">
      <c r="A411" s="26" t="s">
        <v>987</v>
      </c>
      <c r="B411" s="1" t="s">
        <v>988</v>
      </c>
      <c r="C411" s="11" t="s">
        <v>989</v>
      </c>
      <c r="D411" s="4"/>
      <c r="E411" s="4"/>
      <c r="F411" s="4"/>
      <c r="G411" s="4"/>
      <c r="H411" s="4"/>
    </row>
    <row r="412" spans="1:8">
      <c r="A412" s="26" t="s">
        <v>990</v>
      </c>
      <c r="B412" s="1" t="s">
        <v>991</v>
      </c>
      <c r="C412" s="11" t="s">
        <v>992</v>
      </c>
      <c r="D412" s="4"/>
      <c r="E412" s="4"/>
      <c r="F412" s="4"/>
      <c r="G412" s="4"/>
      <c r="H412" s="4"/>
    </row>
    <row r="413" spans="1:8">
      <c r="A413" s="26" t="s">
        <v>993</v>
      </c>
      <c r="B413" s="1" t="s">
        <v>994</v>
      </c>
      <c r="C413" s="11" t="s">
        <v>992</v>
      </c>
      <c r="D413" s="4"/>
      <c r="E413" s="4"/>
      <c r="F413" s="4"/>
      <c r="G413" s="4"/>
      <c r="H413" s="4"/>
    </row>
    <row r="414" spans="1:8">
      <c r="A414" s="26" t="s">
        <v>995</v>
      </c>
      <c r="B414" s="1" t="s">
        <v>996</v>
      </c>
      <c r="C414" s="11" t="s">
        <v>992</v>
      </c>
      <c r="D414" s="4"/>
      <c r="E414" s="4"/>
      <c r="F414" s="4"/>
      <c r="G414" s="4"/>
      <c r="H414" s="4"/>
    </row>
    <row r="415" spans="1:8">
      <c r="A415" s="26" t="s">
        <v>997</v>
      </c>
      <c r="B415" s="1" t="s">
        <v>998</v>
      </c>
      <c r="C415" s="11" t="s">
        <v>992</v>
      </c>
      <c r="D415" s="4"/>
      <c r="E415" s="4"/>
      <c r="F415" s="4"/>
      <c r="G415" s="4"/>
      <c r="H415" s="4"/>
    </row>
    <row r="416" spans="1:8">
      <c r="A416" s="26" t="s">
        <v>999</v>
      </c>
      <c r="B416" s="1" t="s">
        <v>1000</v>
      </c>
      <c r="C416" s="11" t="s">
        <v>1001</v>
      </c>
      <c r="D416" s="4"/>
      <c r="E416" s="4"/>
      <c r="F416" s="4"/>
      <c r="G416" s="4"/>
      <c r="H416" s="4"/>
    </row>
    <row r="417" spans="1:8">
      <c r="A417" s="26" t="s">
        <v>1002</v>
      </c>
      <c r="B417" s="2" t="s">
        <v>1003</v>
      </c>
      <c r="C417" s="11" t="s">
        <v>1004</v>
      </c>
      <c r="D417" s="4"/>
      <c r="E417" s="4"/>
      <c r="F417" s="4"/>
      <c r="G417" s="4"/>
      <c r="H417" s="4"/>
    </row>
    <row r="418" spans="1:8">
      <c r="A418" s="26" t="s">
        <v>1005</v>
      </c>
      <c r="B418" s="1" t="s">
        <v>1006</v>
      </c>
      <c r="C418" s="11" t="s">
        <v>1007</v>
      </c>
      <c r="D418" s="4"/>
      <c r="E418" s="4"/>
      <c r="F418" s="4"/>
      <c r="G418" s="4"/>
      <c r="H418" s="4"/>
    </row>
    <row r="419" spans="1:8">
      <c r="A419" s="26" t="s">
        <v>1008</v>
      </c>
      <c r="B419" s="1" t="s">
        <v>1009</v>
      </c>
      <c r="C419" s="11" t="s">
        <v>1010</v>
      </c>
      <c r="D419" s="4"/>
      <c r="E419" s="4"/>
      <c r="F419" s="4"/>
      <c r="G419" s="4"/>
      <c r="H419" s="4"/>
    </row>
    <row r="420" spans="1:8">
      <c r="A420" s="26" t="s">
        <v>1011</v>
      </c>
      <c r="B420" s="1" t="s">
        <v>1012</v>
      </c>
      <c r="C420" s="11" t="s">
        <v>1010</v>
      </c>
      <c r="D420" s="4"/>
      <c r="E420" s="4"/>
      <c r="F420" s="4"/>
      <c r="G420" s="4"/>
      <c r="H420" s="4"/>
    </row>
    <row r="421" spans="1:8">
      <c r="A421" s="26" t="s">
        <v>1013</v>
      </c>
      <c r="B421" s="1" t="s">
        <v>1014</v>
      </c>
      <c r="C421" s="11" t="s">
        <v>1015</v>
      </c>
      <c r="D421" s="4"/>
      <c r="E421" s="4"/>
      <c r="F421" s="4"/>
      <c r="G421" s="4"/>
      <c r="H421" s="4"/>
    </row>
    <row r="422" spans="1:8">
      <c r="A422" s="26" t="s">
        <v>1016</v>
      </c>
      <c r="B422" s="1" t="s">
        <v>1017</v>
      </c>
      <c r="C422" s="11" t="s">
        <v>1018</v>
      </c>
      <c r="D422" s="4"/>
      <c r="E422" s="4"/>
      <c r="F422" s="4"/>
      <c r="G422" s="4"/>
      <c r="H422" s="4"/>
    </row>
    <row r="423" spans="1:8">
      <c r="A423" s="26" t="s">
        <v>1019</v>
      </c>
      <c r="B423" s="1" t="s">
        <v>1020</v>
      </c>
      <c r="C423" s="11" t="s">
        <v>1018</v>
      </c>
      <c r="D423" s="4"/>
      <c r="E423" s="4"/>
      <c r="F423" s="4"/>
      <c r="G423" s="4"/>
      <c r="H423" s="4"/>
    </row>
    <row r="424" spans="1:8">
      <c r="A424" s="26" t="s">
        <v>1021</v>
      </c>
      <c r="B424" s="1" t="s">
        <v>1022</v>
      </c>
      <c r="C424" s="11" t="s">
        <v>1018</v>
      </c>
      <c r="D424" s="4"/>
      <c r="E424" s="4"/>
      <c r="F424" s="4"/>
      <c r="G424" s="4"/>
      <c r="H424" s="4"/>
    </row>
    <row r="425" spans="1:8">
      <c r="A425" s="26" t="s">
        <v>1023</v>
      </c>
      <c r="B425" s="1" t="s">
        <v>1024</v>
      </c>
      <c r="C425" s="11" t="s">
        <v>1025</v>
      </c>
      <c r="D425" s="4"/>
      <c r="E425" s="4"/>
      <c r="F425" s="4"/>
      <c r="G425" s="4"/>
      <c r="H425" s="4"/>
    </row>
    <row r="426" spans="1:8">
      <c r="A426" s="26" t="s">
        <v>1026</v>
      </c>
      <c r="B426" s="1" t="s">
        <v>1027</v>
      </c>
      <c r="C426" s="11" t="s">
        <v>1025</v>
      </c>
      <c r="D426" s="4"/>
      <c r="E426" s="4"/>
      <c r="F426" s="4"/>
      <c r="G426" s="4"/>
      <c r="H426" s="4"/>
    </row>
    <row r="427" spans="1:8">
      <c r="A427" s="26" t="s">
        <v>1028</v>
      </c>
      <c r="B427" s="1" t="s">
        <v>1029</v>
      </c>
      <c r="C427" s="11" t="s">
        <v>1025</v>
      </c>
      <c r="D427" s="4"/>
      <c r="E427" s="4"/>
      <c r="F427" s="4"/>
      <c r="G427" s="4"/>
      <c r="H427" s="4"/>
    </row>
    <row r="428" spans="1:8">
      <c r="A428" s="26" t="s">
        <v>1030</v>
      </c>
      <c r="B428" s="1" t="s">
        <v>1031</v>
      </c>
      <c r="C428" s="11" t="s">
        <v>1032</v>
      </c>
      <c r="D428" s="4"/>
      <c r="E428" s="4"/>
      <c r="F428" s="4"/>
      <c r="G428" s="4"/>
      <c r="H428" s="4"/>
    </row>
    <row r="429" spans="1:8">
      <c r="A429" s="26" t="s">
        <v>1033</v>
      </c>
      <c r="B429" s="1" t="s">
        <v>1034</v>
      </c>
      <c r="C429" s="11" t="s">
        <v>1035</v>
      </c>
      <c r="D429" s="4"/>
      <c r="E429" s="4"/>
      <c r="F429" s="4"/>
      <c r="G429" s="4"/>
      <c r="H429" s="4"/>
    </row>
    <row r="430" spans="1:8">
      <c r="A430" s="26" t="s">
        <v>1036</v>
      </c>
      <c r="B430" s="1" t="s">
        <v>1037</v>
      </c>
      <c r="C430" s="11" t="s">
        <v>1038</v>
      </c>
      <c r="D430" s="4"/>
      <c r="E430" s="4"/>
      <c r="F430" s="4"/>
      <c r="G430" s="4"/>
      <c r="H430" s="4"/>
    </row>
    <row r="431" spans="1:8">
      <c r="A431" s="26" t="s">
        <v>1039</v>
      </c>
      <c r="B431" s="1" t="s">
        <v>1040</v>
      </c>
      <c r="C431" s="11" t="s">
        <v>1038</v>
      </c>
      <c r="D431" s="4"/>
      <c r="E431" s="4"/>
      <c r="F431" s="4"/>
      <c r="G431" s="4"/>
      <c r="H431" s="4"/>
    </row>
    <row r="432" spans="1:8">
      <c r="A432" s="26" t="s">
        <v>1041</v>
      </c>
      <c r="B432" s="1" t="s">
        <v>1042</v>
      </c>
      <c r="C432" s="11" t="s">
        <v>1038</v>
      </c>
      <c r="D432" s="4"/>
      <c r="E432" s="4"/>
      <c r="F432" s="4"/>
      <c r="G432" s="4"/>
      <c r="H432" s="4"/>
    </row>
    <row r="433" spans="1:8">
      <c r="A433" s="26" t="s">
        <v>1043</v>
      </c>
      <c r="B433" s="1" t="s">
        <v>1044</v>
      </c>
      <c r="C433" s="11" t="s">
        <v>1038</v>
      </c>
      <c r="D433" s="4"/>
      <c r="E433" s="4"/>
      <c r="F433" s="4"/>
      <c r="G433" s="4"/>
      <c r="H433" s="4"/>
    </row>
    <row r="434" spans="1:8">
      <c r="A434" s="26" t="s">
        <v>1045</v>
      </c>
      <c r="B434" s="1" t="s">
        <v>1046</v>
      </c>
      <c r="C434" s="11" t="s">
        <v>1047</v>
      </c>
      <c r="D434" s="4"/>
      <c r="E434" s="4"/>
      <c r="F434" s="4"/>
      <c r="G434" s="4"/>
      <c r="H434" s="4"/>
    </row>
    <row r="435" spans="1:8">
      <c r="A435" s="26" t="s">
        <v>1048</v>
      </c>
      <c r="B435" s="1" t="s">
        <v>1049</v>
      </c>
      <c r="C435" s="11" t="s">
        <v>1050</v>
      </c>
      <c r="D435" s="4"/>
      <c r="E435" s="4"/>
      <c r="F435" s="4"/>
      <c r="G435" s="4"/>
      <c r="H435" s="4"/>
    </row>
    <row r="436" spans="1:8">
      <c r="A436" s="26" t="s">
        <v>1051</v>
      </c>
      <c r="B436" s="1" t="s">
        <v>1052</v>
      </c>
      <c r="C436" s="11" t="s">
        <v>1050</v>
      </c>
      <c r="D436" s="4"/>
      <c r="E436" s="4"/>
      <c r="F436" s="4"/>
      <c r="G436" s="4"/>
      <c r="H436" s="4"/>
    </row>
    <row r="437" spans="1:8">
      <c r="A437" s="26" t="s">
        <v>1053</v>
      </c>
      <c r="B437" s="1" t="s">
        <v>1054</v>
      </c>
      <c r="C437" s="11" t="s">
        <v>1050</v>
      </c>
      <c r="D437" s="4"/>
      <c r="E437" s="4"/>
      <c r="F437" s="4"/>
      <c r="G437" s="4"/>
      <c r="H437" s="4"/>
    </row>
    <row r="438" spans="1:8">
      <c r="A438" s="26" t="s">
        <v>1055</v>
      </c>
      <c r="B438" s="2" t="s">
        <v>1056</v>
      </c>
      <c r="C438" s="11" t="s">
        <v>1050</v>
      </c>
      <c r="D438" s="4"/>
      <c r="E438" s="4"/>
      <c r="F438" s="4"/>
      <c r="G438" s="4"/>
      <c r="H438" s="4"/>
    </row>
    <row r="439" spans="1:8">
      <c r="A439" s="26" t="s">
        <v>1057</v>
      </c>
      <c r="B439" s="1" t="s">
        <v>1058</v>
      </c>
      <c r="C439" s="11" t="s">
        <v>1050</v>
      </c>
      <c r="D439" s="4"/>
      <c r="E439" s="4"/>
      <c r="F439" s="4"/>
      <c r="G439" s="4"/>
      <c r="H439" s="4"/>
    </row>
    <row r="440" spans="1:8">
      <c r="A440" s="26" t="s">
        <v>1059</v>
      </c>
      <c r="B440" s="1" t="s">
        <v>1060</v>
      </c>
      <c r="C440" s="11" t="s">
        <v>1050</v>
      </c>
      <c r="D440" s="4"/>
      <c r="E440" s="4"/>
      <c r="F440" s="4"/>
      <c r="G440" s="4"/>
      <c r="H440" s="4"/>
    </row>
    <row r="441" spans="1:8">
      <c r="A441" s="26" t="s">
        <v>1061</v>
      </c>
      <c r="B441" s="1" t="s">
        <v>1062</v>
      </c>
      <c r="C441" s="11" t="s">
        <v>1050</v>
      </c>
      <c r="D441" s="4"/>
      <c r="E441" s="4"/>
      <c r="F441" s="4"/>
      <c r="G441" s="4"/>
      <c r="H441" s="4"/>
    </row>
    <row r="442" spans="1:8">
      <c r="A442" s="26" t="s">
        <v>1063</v>
      </c>
      <c r="B442" s="1" t="s">
        <v>1064</v>
      </c>
      <c r="C442" s="11" t="s">
        <v>1065</v>
      </c>
      <c r="D442" s="4"/>
      <c r="E442" s="4"/>
      <c r="F442" s="4"/>
      <c r="G442" s="4"/>
      <c r="H442" s="4"/>
    </row>
    <row r="443" spans="1:8">
      <c r="A443" s="26" t="s">
        <v>1066</v>
      </c>
      <c r="B443" s="1" t="s">
        <v>1067</v>
      </c>
      <c r="C443" s="11" t="s">
        <v>1065</v>
      </c>
      <c r="D443" s="4"/>
      <c r="E443" s="4"/>
      <c r="F443" s="4"/>
      <c r="G443" s="4"/>
      <c r="H443" s="4"/>
    </row>
    <row r="444" spans="1:8">
      <c r="A444" s="26" t="s">
        <v>1068</v>
      </c>
      <c r="B444" s="1" t="s">
        <v>1069</v>
      </c>
      <c r="C444" s="11" t="s">
        <v>1070</v>
      </c>
      <c r="D444" s="4"/>
      <c r="E444" s="4"/>
      <c r="F444" s="4"/>
      <c r="G444" s="4"/>
      <c r="H444" s="4"/>
    </row>
    <row r="445" spans="1:8">
      <c r="A445" s="26" t="s">
        <v>1071</v>
      </c>
      <c r="B445" s="1" t="s">
        <v>1072</v>
      </c>
      <c r="C445" s="11" t="s">
        <v>1073</v>
      </c>
      <c r="D445" s="4"/>
      <c r="E445" s="4"/>
      <c r="F445" s="4"/>
      <c r="G445" s="4"/>
      <c r="H445" s="4"/>
    </row>
    <row r="446" spans="1:8">
      <c r="A446" s="26" t="s">
        <v>1074</v>
      </c>
      <c r="B446" s="1" t="s">
        <v>1075</v>
      </c>
      <c r="C446" s="11" t="s">
        <v>1076</v>
      </c>
      <c r="D446" s="4"/>
      <c r="E446" s="4"/>
      <c r="F446" s="4"/>
      <c r="G446" s="4"/>
      <c r="H446" s="4"/>
    </row>
    <row r="447" spans="1:8">
      <c r="A447" s="26" t="s">
        <v>1077</v>
      </c>
      <c r="B447" s="1" t="s">
        <v>1078</v>
      </c>
      <c r="C447" s="11" t="s">
        <v>1079</v>
      </c>
      <c r="D447" s="4"/>
      <c r="E447" s="4"/>
      <c r="F447" s="4"/>
      <c r="G447" s="4"/>
      <c r="H447" s="4"/>
    </row>
    <row r="448" spans="1:8">
      <c r="A448" s="26" t="s">
        <v>1080</v>
      </c>
      <c r="B448" s="1" t="s">
        <v>1081</v>
      </c>
      <c r="C448" s="11" t="s">
        <v>1079</v>
      </c>
      <c r="D448" s="4"/>
      <c r="E448" s="4"/>
      <c r="F448" s="4"/>
      <c r="G448" s="4"/>
      <c r="H448" s="4"/>
    </row>
    <row r="449" spans="1:8">
      <c r="A449" s="26" t="s">
        <v>1082</v>
      </c>
      <c r="B449" s="1" t="s">
        <v>1083</v>
      </c>
      <c r="C449" s="11" t="s">
        <v>1079</v>
      </c>
      <c r="D449" s="4"/>
      <c r="E449" s="4"/>
      <c r="F449" s="4"/>
      <c r="G449" s="4"/>
      <c r="H449" s="4"/>
    </row>
    <row r="450" spans="1:8">
      <c r="A450" s="26" t="s">
        <v>1084</v>
      </c>
      <c r="B450" s="1" t="s">
        <v>1085</v>
      </c>
      <c r="C450" s="11" t="s">
        <v>1086</v>
      </c>
      <c r="D450" s="4"/>
      <c r="E450" s="4"/>
      <c r="F450" s="4"/>
      <c r="G450" s="4"/>
      <c r="H450" s="4"/>
    </row>
    <row r="451" spans="1:8">
      <c r="A451" s="26" t="s">
        <v>1087</v>
      </c>
      <c r="B451" s="1" t="s">
        <v>1088</v>
      </c>
      <c r="C451" s="11" t="s">
        <v>1089</v>
      </c>
      <c r="D451" s="4"/>
      <c r="E451" s="4"/>
      <c r="F451" s="4"/>
      <c r="G451" s="4"/>
      <c r="H451" s="4"/>
    </row>
    <row r="452" spans="1:8">
      <c r="A452" s="26" t="s">
        <v>1090</v>
      </c>
      <c r="B452" s="1" t="s">
        <v>1091</v>
      </c>
      <c r="C452" s="11" t="s">
        <v>1089</v>
      </c>
      <c r="D452" s="4"/>
      <c r="E452" s="4"/>
      <c r="F452" s="4"/>
      <c r="G452" s="4"/>
      <c r="H452" s="4"/>
    </row>
    <row r="453" spans="1:8">
      <c r="A453" s="26" t="s">
        <v>1092</v>
      </c>
      <c r="B453" s="1" t="s">
        <v>1093</v>
      </c>
      <c r="C453" s="11" t="s">
        <v>1089</v>
      </c>
      <c r="D453" s="4"/>
      <c r="E453" s="4"/>
      <c r="F453" s="4"/>
      <c r="G453" s="4"/>
      <c r="H453" s="4"/>
    </row>
    <row r="454" spans="1:8">
      <c r="A454" s="26" t="s">
        <v>1094</v>
      </c>
      <c r="B454" s="1" t="s">
        <v>1095</v>
      </c>
      <c r="C454" s="11" t="s">
        <v>1089</v>
      </c>
      <c r="D454" s="4"/>
      <c r="E454" s="4"/>
      <c r="F454" s="4"/>
      <c r="G454" s="4"/>
      <c r="H454" s="4"/>
    </row>
    <row r="455" spans="1:8">
      <c r="A455" s="26" t="s">
        <v>1096</v>
      </c>
      <c r="B455" s="1" t="s">
        <v>1097</v>
      </c>
      <c r="C455" s="11" t="s">
        <v>1098</v>
      </c>
      <c r="D455" s="4"/>
      <c r="E455" s="4"/>
      <c r="F455" s="4"/>
      <c r="G455" s="4"/>
      <c r="H455" s="4"/>
    </row>
    <row r="456" spans="1:8">
      <c r="A456" s="26" t="s">
        <v>1099</v>
      </c>
      <c r="B456" s="1" t="s">
        <v>1100</v>
      </c>
      <c r="C456" s="11" t="s">
        <v>1098</v>
      </c>
      <c r="D456" s="4"/>
      <c r="E456" s="4"/>
      <c r="F456" s="4"/>
      <c r="G456" s="4"/>
      <c r="H456" s="4"/>
    </row>
    <row r="457" spans="1:8">
      <c r="A457" s="26" t="s">
        <v>1101</v>
      </c>
      <c r="B457" s="1" t="s">
        <v>1102</v>
      </c>
      <c r="C457" s="11" t="s">
        <v>1098</v>
      </c>
      <c r="D457" s="4"/>
      <c r="E457" s="4"/>
      <c r="F457" s="4"/>
      <c r="G457" s="4"/>
      <c r="H457" s="4"/>
    </row>
    <row r="458" spans="1:8">
      <c r="A458" s="26" t="s">
        <v>1103</v>
      </c>
      <c r="B458" s="1" t="s">
        <v>1104</v>
      </c>
      <c r="C458" s="11" t="s">
        <v>1098</v>
      </c>
      <c r="D458" s="4"/>
      <c r="E458" s="4"/>
      <c r="F458" s="4"/>
      <c r="G458" s="4"/>
      <c r="H458" s="4"/>
    </row>
    <row r="459" spans="1:8">
      <c r="A459" s="26" t="s">
        <v>1105</v>
      </c>
      <c r="B459" s="1" t="s">
        <v>1106</v>
      </c>
      <c r="C459" s="11" t="s">
        <v>1098</v>
      </c>
      <c r="D459" s="4"/>
      <c r="E459" s="4"/>
      <c r="F459" s="4"/>
      <c r="G459" s="4"/>
      <c r="H459" s="4"/>
    </row>
    <row r="460" spans="1:8">
      <c r="A460" s="26" t="s">
        <v>1107</v>
      </c>
      <c r="B460" s="1" t="s">
        <v>1108</v>
      </c>
      <c r="C460" s="11" t="s">
        <v>1109</v>
      </c>
      <c r="D460" s="4"/>
      <c r="E460" s="4"/>
      <c r="F460" s="4"/>
      <c r="G460" s="4"/>
      <c r="H460" s="4"/>
    </row>
    <row r="461" spans="1:8">
      <c r="A461" s="26" t="s">
        <v>1110</v>
      </c>
      <c r="B461" s="1" t="s">
        <v>1111</v>
      </c>
      <c r="C461" s="11" t="s">
        <v>1109</v>
      </c>
      <c r="D461" s="4"/>
      <c r="E461" s="4"/>
      <c r="F461" s="4"/>
      <c r="G461" s="4"/>
      <c r="H461" s="4"/>
    </row>
    <row r="462" spans="1:8">
      <c r="A462" s="26" t="s">
        <v>1112</v>
      </c>
      <c r="B462" s="1" t="s">
        <v>1113</v>
      </c>
      <c r="C462" s="11" t="s">
        <v>1109</v>
      </c>
      <c r="D462" s="4"/>
      <c r="E462" s="4"/>
      <c r="F462" s="4"/>
      <c r="G462" s="4"/>
      <c r="H462" s="4"/>
    </row>
    <row r="463" spans="1:8">
      <c r="A463" s="26" t="s">
        <v>1114</v>
      </c>
      <c r="B463" s="1" t="s">
        <v>1115</v>
      </c>
      <c r="C463" s="11" t="s">
        <v>1116</v>
      </c>
      <c r="D463" s="4"/>
      <c r="E463" s="4"/>
      <c r="F463" s="4"/>
      <c r="G463" s="4"/>
      <c r="H463" s="4"/>
    </row>
    <row r="464" spans="1:8">
      <c r="A464" s="26" t="s">
        <v>1117</v>
      </c>
      <c r="B464" s="2" t="s">
        <v>1118</v>
      </c>
      <c r="C464" s="11" t="s">
        <v>1116</v>
      </c>
      <c r="D464" s="4"/>
      <c r="E464" s="4"/>
      <c r="F464" s="4"/>
      <c r="G464" s="4"/>
      <c r="H464" s="4"/>
    </row>
    <row r="465" spans="1:8">
      <c r="A465" s="26" t="s">
        <v>1119</v>
      </c>
      <c r="B465" s="1" t="s">
        <v>1120</v>
      </c>
      <c r="C465" s="11" t="s">
        <v>1116</v>
      </c>
      <c r="D465" s="4"/>
      <c r="E465" s="4"/>
      <c r="F465" s="4"/>
      <c r="G465" s="4"/>
      <c r="H465" s="4"/>
    </row>
    <row r="466" spans="1:8">
      <c r="A466" s="26" t="s">
        <v>1121</v>
      </c>
      <c r="B466" s="1" t="s">
        <v>1122</v>
      </c>
      <c r="C466" s="11" t="s">
        <v>1116</v>
      </c>
      <c r="D466" s="4"/>
      <c r="E466" s="4"/>
      <c r="F466" s="4"/>
      <c r="G466" s="4"/>
      <c r="H466" s="4"/>
    </row>
    <row r="467" spans="1:8">
      <c r="A467" s="26" t="s">
        <v>1123</v>
      </c>
      <c r="B467" s="1" t="s">
        <v>1124</v>
      </c>
      <c r="C467" s="11" t="s">
        <v>1116</v>
      </c>
      <c r="D467" s="4"/>
      <c r="E467" s="4"/>
      <c r="F467" s="4"/>
      <c r="G467" s="4"/>
      <c r="H467" s="4"/>
    </row>
    <row r="468" spans="1:8">
      <c r="A468" s="26" t="s">
        <v>1125</v>
      </c>
      <c r="B468" s="1" t="s">
        <v>1126</v>
      </c>
      <c r="C468" s="11" t="s">
        <v>1127</v>
      </c>
      <c r="D468" s="4"/>
      <c r="E468" s="4"/>
      <c r="F468" s="4"/>
      <c r="G468" s="4"/>
      <c r="H468" s="4"/>
    </row>
    <row r="469" spans="1:8">
      <c r="A469" s="26" t="s">
        <v>1128</v>
      </c>
      <c r="B469" s="1" t="s">
        <v>1129</v>
      </c>
      <c r="C469" s="11" t="s">
        <v>1127</v>
      </c>
      <c r="D469" s="4"/>
      <c r="E469" s="4"/>
      <c r="F469" s="4"/>
      <c r="G469" s="4"/>
      <c r="H469" s="4"/>
    </row>
    <row r="470" spans="1:8">
      <c r="A470" s="26" t="s">
        <v>1130</v>
      </c>
      <c r="B470" s="1" t="s">
        <v>1131</v>
      </c>
      <c r="C470" s="11" t="s">
        <v>1127</v>
      </c>
      <c r="D470" s="4"/>
      <c r="E470" s="4"/>
      <c r="F470" s="4"/>
      <c r="G470" s="4"/>
      <c r="H470" s="4"/>
    </row>
    <row r="471" spans="1:8">
      <c r="A471" s="26" t="s">
        <v>1132</v>
      </c>
      <c r="B471" s="1" t="s">
        <v>1133</v>
      </c>
      <c r="C471" s="11" t="s">
        <v>1127</v>
      </c>
      <c r="D471" s="4"/>
      <c r="E471" s="4"/>
      <c r="F471" s="4"/>
      <c r="G471" s="4"/>
      <c r="H471" s="4"/>
    </row>
    <row r="472" spans="1:8">
      <c r="A472" s="26" t="s">
        <v>1134</v>
      </c>
      <c r="B472" s="1" t="s">
        <v>1135</v>
      </c>
      <c r="C472" s="11" t="s">
        <v>1136</v>
      </c>
      <c r="D472" s="4"/>
      <c r="E472" s="4"/>
      <c r="F472" s="4"/>
      <c r="G472" s="4"/>
      <c r="H472" s="4"/>
    </row>
    <row r="473" spans="1:8">
      <c r="A473" s="26" t="s">
        <v>1137</v>
      </c>
      <c r="B473" s="1" t="s">
        <v>1138</v>
      </c>
      <c r="C473" s="11" t="s">
        <v>1136</v>
      </c>
      <c r="D473" s="4"/>
      <c r="E473" s="4"/>
      <c r="F473" s="4"/>
      <c r="G473" s="4"/>
      <c r="H473" s="4"/>
    </row>
    <row r="474" spans="1:8">
      <c r="A474" s="26" t="s">
        <v>1139</v>
      </c>
      <c r="B474" s="1" t="s">
        <v>1140</v>
      </c>
      <c r="C474" s="11" t="s">
        <v>1141</v>
      </c>
      <c r="D474" s="4"/>
      <c r="E474" s="4"/>
      <c r="F474" s="4"/>
      <c r="G474" s="4"/>
      <c r="H474" s="4"/>
    </row>
    <row r="475" spans="1:8">
      <c r="A475" s="26" t="s">
        <v>1142</v>
      </c>
      <c r="B475" s="1" t="s">
        <v>1143</v>
      </c>
      <c r="C475" s="11" t="s">
        <v>1144</v>
      </c>
      <c r="D475" s="4"/>
      <c r="E475" s="4"/>
      <c r="F475" s="4"/>
      <c r="G475" s="4"/>
      <c r="H475" s="4"/>
    </row>
    <row r="476" spans="1:8">
      <c r="A476" s="26" t="s">
        <v>1145</v>
      </c>
      <c r="B476" s="1" t="s">
        <v>1146</v>
      </c>
      <c r="C476" s="11" t="s">
        <v>1147</v>
      </c>
      <c r="D476" s="4"/>
      <c r="E476" s="4"/>
      <c r="F476" s="4"/>
      <c r="G476" s="4"/>
      <c r="H476" s="4"/>
    </row>
    <row r="477" spans="1:8">
      <c r="A477" s="26" t="s">
        <v>1148</v>
      </c>
      <c r="B477" s="1" t="s">
        <v>1149</v>
      </c>
      <c r="C477" s="11" t="s">
        <v>1150</v>
      </c>
      <c r="D477" s="4"/>
      <c r="E477" s="4"/>
      <c r="F477" s="4"/>
      <c r="G477" s="4"/>
      <c r="H477" s="4"/>
    </row>
    <row r="478" spans="1:8">
      <c r="A478" s="26" t="s">
        <v>1151</v>
      </c>
      <c r="B478" s="1" t="s">
        <v>1152</v>
      </c>
      <c r="C478" s="11" t="s">
        <v>1150</v>
      </c>
      <c r="D478" s="4"/>
      <c r="E478" s="4"/>
      <c r="F478" s="4"/>
      <c r="G478" s="4"/>
      <c r="H478" s="4"/>
    </row>
    <row r="479" spans="1:8">
      <c r="A479" s="26" t="s">
        <v>1153</v>
      </c>
      <c r="B479" s="1" t="s">
        <v>1154</v>
      </c>
      <c r="C479" s="11" t="s">
        <v>1150</v>
      </c>
      <c r="D479" s="4"/>
      <c r="E479" s="4"/>
      <c r="F479" s="4"/>
      <c r="G479" s="4"/>
      <c r="H479" s="4"/>
    </row>
    <row r="480" spans="1:8">
      <c r="A480" s="26" t="s">
        <v>1155</v>
      </c>
      <c r="B480" s="2" t="s">
        <v>1156</v>
      </c>
      <c r="C480" s="11" t="s">
        <v>1157</v>
      </c>
      <c r="D480" s="4"/>
      <c r="E480" s="4"/>
      <c r="F480" s="4"/>
      <c r="G480" s="4"/>
      <c r="H480" s="4"/>
    </row>
    <row r="481" spans="1:8">
      <c r="A481" s="26" t="s">
        <v>1158</v>
      </c>
      <c r="B481" s="1" t="s">
        <v>1159</v>
      </c>
      <c r="C481" s="11" t="s">
        <v>1157</v>
      </c>
      <c r="D481" s="4"/>
      <c r="E481" s="4"/>
      <c r="F481" s="4"/>
      <c r="G481" s="4"/>
      <c r="H481" s="4"/>
    </row>
    <row r="482" spans="1:8">
      <c r="A482" s="26" t="s">
        <v>1160</v>
      </c>
      <c r="B482" s="1" t="s">
        <v>1161</v>
      </c>
      <c r="C482" s="11" t="s">
        <v>1162</v>
      </c>
      <c r="D482" s="4"/>
      <c r="E482" s="4"/>
      <c r="F482" s="4"/>
      <c r="G482" s="4"/>
      <c r="H482" s="4"/>
    </row>
    <row r="483" spans="1:8">
      <c r="A483" s="26" t="s">
        <v>1163</v>
      </c>
      <c r="B483" s="1" t="s">
        <v>1164</v>
      </c>
      <c r="C483" s="11" t="s">
        <v>1162</v>
      </c>
      <c r="D483" s="4"/>
      <c r="E483" s="4"/>
      <c r="F483" s="4"/>
      <c r="G483" s="4"/>
      <c r="H483" s="4"/>
    </row>
    <row r="484" spans="1:8">
      <c r="A484" s="26" t="s">
        <v>1165</v>
      </c>
      <c r="B484" s="1" t="s">
        <v>1166</v>
      </c>
      <c r="C484" s="11" t="s">
        <v>1162</v>
      </c>
      <c r="D484" s="4"/>
      <c r="E484" s="4"/>
      <c r="F484" s="4"/>
      <c r="G484" s="4"/>
      <c r="H484" s="4"/>
    </row>
    <row r="485" spans="1:8">
      <c r="A485" s="26" t="s">
        <v>1167</v>
      </c>
      <c r="B485" s="1" t="s">
        <v>1168</v>
      </c>
      <c r="C485" s="11" t="s">
        <v>1162</v>
      </c>
      <c r="D485" s="4"/>
      <c r="E485" s="4"/>
      <c r="F485" s="4"/>
      <c r="G485" s="4"/>
      <c r="H485" s="4"/>
    </row>
    <row r="486" spans="1:8">
      <c r="A486" s="26" t="s">
        <v>1169</v>
      </c>
      <c r="B486" s="1" t="s">
        <v>1170</v>
      </c>
      <c r="C486" s="11" t="s">
        <v>1162</v>
      </c>
      <c r="D486" s="4"/>
      <c r="E486" s="4"/>
      <c r="F486" s="4"/>
      <c r="G486" s="4"/>
      <c r="H486" s="4"/>
    </row>
    <row r="487" spans="1:8">
      <c r="A487" s="26" t="s">
        <v>1171</v>
      </c>
      <c r="B487" s="1" t="s">
        <v>1172</v>
      </c>
      <c r="C487" s="11" t="s">
        <v>1162</v>
      </c>
      <c r="D487" s="4"/>
      <c r="E487" s="4"/>
      <c r="F487" s="4"/>
      <c r="G487" s="4"/>
      <c r="H487" s="4"/>
    </row>
    <row r="488" spans="1:8">
      <c r="A488" s="26" t="s">
        <v>1173</v>
      </c>
      <c r="B488" s="1" t="s">
        <v>1174</v>
      </c>
      <c r="C488" s="11" t="s">
        <v>1175</v>
      </c>
      <c r="D488" s="4"/>
      <c r="E488" s="4"/>
      <c r="F488" s="4"/>
      <c r="G488" s="4"/>
      <c r="H488" s="4"/>
    </row>
    <row r="489" spans="1:8">
      <c r="A489" s="26" t="s">
        <v>1176</v>
      </c>
      <c r="B489" s="1" t="s">
        <v>1177</v>
      </c>
      <c r="C489" s="11" t="s">
        <v>1175</v>
      </c>
      <c r="D489" s="4"/>
      <c r="E489" s="4"/>
      <c r="F489" s="4"/>
      <c r="G489" s="4"/>
      <c r="H489" s="4"/>
    </row>
    <row r="490" spans="1:8">
      <c r="A490" s="26" t="s">
        <v>1178</v>
      </c>
      <c r="B490" s="1" t="s">
        <v>1179</v>
      </c>
      <c r="C490" s="11" t="s">
        <v>1175</v>
      </c>
      <c r="D490" s="4"/>
      <c r="E490" s="4"/>
      <c r="F490" s="4"/>
      <c r="G490" s="4"/>
      <c r="H490" s="4"/>
    </row>
    <row r="491" spans="1:8">
      <c r="A491" s="26" t="s">
        <v>1180</v>
      </c>
      <c r="B491" s="1" t="s">
        <v>1181</v>
      </c>
      <c r="C491" s="11" t="s">
        <v>1175</v>
      </c>
      <c r="D491" s="4"/>
      <c r="E491" s="4"/>
      <c r="F491" s="4"/>
      <c r="G491" s="4"/>
      <c r="H491" s="4"/>
    </row>
    <row r="492" spans="1:8">
      <c r="A492" s="26" t="s">
        <v>1182</v>
      </c>
      <c r="B492" s="1" t="s">
        <v>1183</v>
      </c>
      <c r="C492" s="11" t="s">
        <v>1184</v>
      </c>
      <c r="D492" s="4"/>
      <c r="E492" s="4"/>
      <c r="F492" s="4"/>
      <c r="G492" s="4"/>
      <c r="H492" s="4"/>
    </row>
    <row r="493" spans="1:8">
      <c r="A493" s="26" t="s">
        <v>1185</v>
      </c>
      <c r="B493" s="1" t="s">
        <v>1186</v>
      </c>
      <c r="C493" s="11" t="s">
        <v>1184</v>
      </c>
      <c r="D493" s="4"/>
      <c r="E493" s="4"/>
      <c r="F493" s="4"/>
      <c r="G493" s="4"/>
      <c r="H493" s="4"/>
    </row>
    <row r="494" spans="1:8">
      <c r="A494" s="26" t="s">
        <v>1187</v>
      </c>
      <c r="B494" s="1" t="s">
        <v>1188</v>
      </c>
      <c r="C494" s="11" t="s">
        <v>1189</v>
      </c>
      <c r="D494" s="4"/>
      <c r="E494" s="4"/>
      <c r="F494" s="4"/>
      <c r="G494" s="4"/>
      <c r="H494" s="4"/>
    </row>
    <row r="495" spans="1:8">
      <c r="A495" s="26" t="s">
        <v>1190</v>
      </c>
      <c r="B495" s="1" t="s">
        <v>1191</v>
      </c>
      <c r="C495" s="11" t="s">
        <v>1189</v>
      </c>
      <c r="D495" s="4"/>
      <c r="E495" s="4"/>
      <c r="F495" s="4"/>
      <c r="G495" s="4"/>
      <c r="H495" s="4"/>
    </row>
    <row r="496" spans="1:8">
      <c r="A496" s="26" t="s">
        <v>1192</v>
      </c>
      <c r="B496" s="1" t="s">
        <v>1193</v>
      </c>
      <c r="C496" s="11" t="s">
        <v>1189</v>
      </c>
      <c r="D496" s="4"/>
      <c r="E496" s="4"/>
      <c r="F496" s="4"/>
      <c r="G496" s="4"/>
      <c r="H496" s="4"/>
    </row>
    <row r="497" spans="1:8">
      <c r="A497" s="26" t="s">
        <v>1194</v>
      </c>
      <c r="B497" s="1" t="s">
        <v>1195</v>
      </c>
      <c r="C497" s="11" t="s">
        <v>1189</v>
      </c>
      <c r="D497" s="4"/>
      <c r="E497" s="4"/>
      <c r="F497" s="4"/>
      <c r="G497" s="4"/>
      <c r="H497" s="4"/>
    </row>
    <row r="498" spans="1:8">
      <c r="A498" s="26" t="s">
        <v>1196</v>
      </c>
      <c r="B498" s="1" t="s">
        <v>1197</v>
      </c>
      <c r="C498" s="11" t="s">
        <v>1189</v>
      </c>
      <c r="D498" s="4"/>
      <c r="E498" s="4"/>
      <c r="F498" s="4"/>
      <c r="G498" s="4"/>
      <c r="H498" s="4"/>
    </row>
    <row r="499" spans="1:8">
      <c r="A499" s="26" t="s">
        <v>1198</v>
      </c>
      <c r="B499" s="1" t="s">
        <v>1199</v>
      </c>
      <c r="C499" s="11" t="s">
        <v>1200</v>
      </c>
      <c r="D499" s="4"/>
      <c r="E499" s="4"/>
      <c r="F499" s="4"/>
      <c r="G499" s="4"/>
      <c r="H499" s="4"/>
    </row>
    <row r="500" spans="1:8">
      <c r="A500" s="26" t="s">
        <v>1201</v>
      </c>
      <c r="B500" s="1" t="s">
        <v>1202</v>
      </c>
      <c r="C500" s="11" t="s">
        <v>1200</v>
      </c>
      <c r="D500" s="4"/>
      <c r="E500" s="4"/>
      <c r="F500" s="4"/>
      <c r="G500" s="4"/>
      <c r="H500" s="4"/>
    </row>
    <row r="501" spans="1:8">
      <c r="A501" s="26" t="s">
        <v>1203</v>
      </c>
      <c r="B501" s="1" t="s">
        <v>1204</v>
      </c>
      <c r="C501" s="11" t="s">
        <v>1205</v>
      </c>
      <c r="D501" s="4"/>
      <c r="E501" s="4"/>
      <c r="F501" s="4"/>
      <c r="G501" s="4"/>
      <c r="H501" s="4"/>
    </row>
    <row r="502" spans="1:8">
      <c r="A502" s="26" t="s">
        <v>1206</v>
      </c>
      <c r="B502" s="2" t="s">
        <v>1207</v>
      </c>
      <c r="C502" s="11" t="s">
        <v>1208</v>
      </c>
      <c r="D502" s="4"/>
      <c r="E502" s="4"/>
      <c r="F502" s="4"/>
      <c r="G502" s="4"/>
      <c r="H502" s="4"/>
    </row>
    <row r="503" spans="1:8">
      <c r="A503" s="26" t="s">
        <v>1209</v>
      </c>
      <c r="B503" s="1" t="s">
        <v>1210</v>
      </c>
      <c r="C503" s="11" t="s">
        <v>1208</v>
      </c>
      <c r="D503" s="4"/>
      <c r="E503" s="4"/>
      <c r="F503" s="4"/>
      <c r="G503" s="4"/>
      <c r="H503" s="4"/>
    </row>
    <row r="504" spans="1:8">
      <c r="A504" s="26" t="s">
        <v>1211</v>
      </c>
      <c r="B504" s="1" t="s">
        <v>1212</v>
      </c>
      <c r="C504" s="11" t="s">
        <v>1208</v>
      </c>
      <c r="D504" s="4"/>
      <c r="E504" s="4"/>
      <c r="F504" s="4"/>
      <c r="G504" s="4"/>
      <c r="H504" s="4"/>
    </row>
    <row r="505" spans="1:8">
      <c r="A505" s="26" t="s">
        <v>1213</v>
      </c>
      <c r="B505" s="2" t="s">
        <v>1214</v>
      </c>
      <c r="C505" s="11" t="s">
        <v>1215</v>
      </c>
      <c r="D505" s="4"/>
      <c r="E505" s="4"/>
      <c r="F505" s="4"/>
      <c r="G505" s="4"/>
      <c r="H505" s="4"/>
    </row>
    <row r="506" spans="1:8">
      <c r="A506" s="26" t="s">
        <v>1216</v>
      </c>
      <c r="B506" s="1" t="s">
        <v>1217</v>
      </c>
      <c r="C506" s="11" t="s">
        <v>1215</v>
      </c>
      <c r="D506" s="4"/>
      <c r="E506" s="4"/>
      <c r="F506" s="4"/>
      <c r="G506" s="4"/>
      <c r="H506" s="4"/>
    </row>
    <row r="507" spans="1:8">
      <c r="A507" s="26" t="s">
        <v>1218</v>
      </c>
      <c r="B507" s="1" t="s">
        <v>1219</v>
      </c>
      <c r="C507" s="11" t="s">
        <v>1215</v>
      </c>
      <c r="D507" s="4"/>
      <c r="E507" s="4"/>
      <c r="F507" s="4"/>
      <c r="G507" s="4"/>
      <c r="H507" s="4"/>
    </row>
    <row r="508" spans="1:8">
      <c r="A508" s="26" t="s">
        <v>1220</v>
      </c>
      <c r="B508" s="2" t="s">
        <v>1221</v>
      </c>
      <c r="C508" s="11" t="s">
        <v>1215</v>
      </c>
      <c r="D508" s="4"/>
      <c r="E508" s="4"/>
      <c r="F508" s="4"/>
      <c r="G508" s="4"/>
      <c r="H508" s="4"/>
    </row>
    <row r="509" spans="1:8">
      <c r="A509" s="26" t="s">
        <v>1222</v>
      </c>
      <c r="B509" s="1" t="s">
        <v>1223</v>
      </c>
      <c r="C509" s="11" t="s">
        <v>1224</v>
      </c>
      <c r="D509" s="4"/>
      <c r="E509" s="4"/>
      <c r="F509" s="4"/>
      <c r="G509" s="4"/>
      <c r="H509" s="4"/>
    </row>
    <row r="510" spans="1:8">
      <c r="A510" s="26" t="s">
        <v>1225</v>
      </c>
      <c r="B510" s="1" t="s">
        <v>1226</v>
      </c>
      <c r="C510" s="11" t="s">
        <v>1227</v>
      </c>
      <c r="D510" s="4"/>
      <c r="E510" s="4"/>
      <c r="F510" s="4"/>
      <c r="G510" s="4"/>
      <c r="H510" s="4"/>
    </row>
    <row r="511" spans="1:8">
      <c r="A511" s="26" t="s">
        <v>1228</v>
      </c>
      <c r="B511" s="1" t="s">
        <v>1229</v>
      </c>
      <c r="C511" s="11" t="s">
        <v>1227</v>
      </c>
      <c r="D511" s="4"/>
      <c r="E511" s="4"/>
      <c r="F511" s="4"/>
      <c r="G511" s="4"/>
      <c r="H511" s="4"/>
    </row>
    <row r="512" spans="1:8">
      <c r="A512" s="26" t="s">
        <v>1230</v>
      </c>
      <c r="B512" s="1" t="s">
        <v>1231</v>
      </c>
      <c r="C512" s="11" t="s">
        <v>1227</v>
      </c>
      <c r="D512" s="4"/>
      <c r="E512" s="4"/>
      <c r="F512" s="4"/>
      <c r="G512" s="4"/>
      <c r="H512" s="4"/>
    </row>
    <row r="513" spans="1:8">
      <c r="A513" s="26" t="s">
        <v>1232</v>
      </c>
      <c r="B513" s="1" t="s">
        <v>1233</v>
      </c>
      <c r="C513" s="11" t="s">
        <v>1227</v>
      </c>
      <c r="D513" s="4"/>
      <c r="E513" s="4"/>
      <c r="F513" s="4"/>
      <c r="G513" s="4"/>
      <c r="H513" s="4"/>
    </row>
    <row r="514" spans="1:8">
      <c r="A514" s="26" t="s">
        <v>1234</v>
      </c>
      <c r="B514" s="2" t="s">
        <v>1235</v>
      </c>
      <c r="C514" s="11" t="s">
        <v>1236</v>
      </c>
      <c r="D514" s="4"/>
      <c r="E514" s="4"/>
      <c r="F514" s="4"/>
      <c r="G514" s="4"/>
      <c r="H514" s="4"/>
    </row>
    <row r="515" spans="1:8">
      <c r="A515" s="26" t="s">
        <v>1237</v>
      </c>
      <c r="B515" s="1" t="s">
        <v>1238</v>
      </c>
      <c r="C515" s="11" t="s">
        <v>1236</v>
      </c>
      <c r="D515" s="4"/>
      <c r="E515" s="4"/>
      <c r="F515" s="4"/>
      <c r="G515" s="4"/>
      <c r="H515" s="4"/>
    </row>
    <row r="516" spans="1:8">
      <c r="A516" s="26" t="s">
        <v>1239</v>
      </c>
      <c r="B516" s="1" t="s">
        <v>1240</v>
      </c>
      <c r="C516" s="11" t="s">
        <v>1241</v>
      </c>
      <c r="D516" s="4"/>
      <c r="E516" s="4"/>
      <c r="F516" s="4"/>
      <c r="G516" s="4"/>
      <c r="H516" s="4"/>
    </row>
    <row r="517" spans="1:8">
      <c r="A517" s="26" t="s">
        <v>1242</v>
      </c>
      <c r="B517" s="1" t="s">
        <v>1243</v>
      </c>
      <c r="C517" s="11" t="s">
        <v>1244</v>
      </c>
      <c r="D517" s="4"/>
      <c r="E517" s="4"/>
      <c r="F517" s="4"/>
      <c r="G517" s="4"/>
      <c r="H517" s="4"/>
    </row>
    <row r="518" spans="1:8">
      <c r="A518" s="26" t="s">
        <v>1245</v>
      </c>
      <c r="B518" s="1" t="s">
        <v>1246</v>
      </c>
      <c r="C518" s="11" t="s">
        <v>1244</v>
      </c>
      <c r="D518" s="4"/>
      <c r="E518" s="4"/>
      <c r="F518" s="4"/>
      <c r="G518" s="4"/>
      <c r="H518" s="4"/>
    </row>
    <row r="519" spans="1:8">
      <c r="A519" s="26" t="s">
        <v>1247</v>
      </c>
      <c r="B519" s="1" t="s">
        <v>1248</v>
      </c>
      <c r="C519" s="11" t="s">
        <v>1249</v>
      </c>
      <c r="D519" s="4"/>
      <c r="E519" s="4"/>
      <c r="F519" s="4"/>
      <c r="G519" s="4"/>
      <c r="H519" s="4"/>
    </row>
    <row r="520" spans="1:8">
      <c r="A520" s="26" t="s">
        <v>1250</v>
      </c>
      <c r="B520" s="1" t="s">
        <v>1251</v>
      </c>
      <c r="C520" s="11" t="s">
        <v>1252</v>
      </c>
      <c r="D520" s="4"/>
      <c r="E520" s="4"/>
      <c r="F520" s="4"/>
      <c r="G520" s="4"/>
      <c r="H520" s="4"/>
    </row>
    <row r="521" spans="1:8">
      <c r="A521" s="26" t="s">
        <v>1253</v>
      </c>
      <c r="B521" s="1" t="s">
        <v>1254</v>
      </c>
      <c r="C521" s="11" t="s">
        <v>1252</v>
      </c>
      <c r="D521" s="4"/>
      <c r="E521" s="4"/>
      <c r="F521" s="4"/>
      <c r="G521" s="4"/>
      <c r="H521" s="4"/>
    </row>
    <row r="522" spans="1:8">
      <c r="A522" s="26" t="s">
        <v>1255</v>
      </c>
      <c r="B522" s="1" t="s">
        <v>1256</v>
      </c>
      <c r="C522" s="11" t="s">
        <v>1252</v>
      </c>
      <c r="D522" s="4"/>
      <c r="E522" s="4"/>
      <c r="F522" s="4"/>
      <c r="G522" s="4"/>
      <c r="H522" s="4"/>
    </row>
    <row r="523" spans="1:8">
      <c r="A523" s="26" t="s">
        <v>1257</v>
      </c>
      <c r="B523" s="1" t="s">
        <v>1258</v>
      </c>
      <c r="C523" s="11" t="s">
        <v>1252</v>
      </c>
      <c r="D523" s="4"/>
      <c r="E523" s="4"/>
      <c r="F523" s="4"/>
      <c r="G523" s="4"/>
      <c r="H523" s="4"/>
    </row>
    <row r="524" spans="1:8">
      <c r="A524" s="26" t="s">
        <v>1259</v>
      </c>
      <c r="B524" s="1" t="s">
        <v>1260</v>
      </c>
      <c r="C524" s="11" t="s">
        <v>1252</v>
      </c>
      <c r="D524" s="4"/>
      <c r="E524" s="4"/>
      <c r="F524" s="4"/>
      <c r="G524" s="4"/>
      <c r="H524" s="4"/>
    </row>
    <row r="525" spans="1:8">
      <c r="A525" s="26" t="s">
        <v>1261</v>
      </c>
      <c r="B525" s="1" t="s">
        <v>1262</v>
      </c>
      <c r="C525" s="11" t="s">
        <v>1263</v>
      </c>
      <c r="D525" s="4"/>
      <c r="E525" s="4"/>
      <c r="F525" s="4"/>
      <c r="G525" s="4"/>
      <c r="H525" s="4"/>
    </row>
    <row r="526" spans="1:8">
      <c r="A526" s="26" t="s">
        <v>1264</v>
      </c>
      <c r="B526" s="1" t="s">
        <v>1265</v>
      </c>
      <c r="C526" s="11" t="s">
        <v>1263</v>
      </c>
      <c r="D526" s="4"/>
      <c r="E526" s="4"/>
      <c r="F526" s="4"/>
      <c r="G526" s="4"/>
      <c r="H526" s="4"/>
    </row>
    <row r="527" spans="1:8">
      <c r="A527" s="26" t="s">
        <v>1266</v>
      </c>
      <c r="B527" s="2" t="s">
        <v>1267</v>
      </c>
      <c r="C527" s="11" t="s">
        <v>1263</v>
      </c>
      <c r="D527" s="4"/>
      <c r="E527" s="4"/>
      <c r="F527" s="4"/>
      <c r="G527" s="4"/>
      <c r="H527" s="4"/>
    </row>
    <row r="528" spans="1:8">
      <c r="A528" s="26" t="s">
        <v>1268</v>
      </c>
      <c r="B528" s="2" t="s">
        <v>1269</v>
      </c>
      <c r="C528" s="11" t="s">
        <v>1263</v>
      </c>
      <c r="D528" s="4"/>
      <c r="E528" s="4"/>
      <c r="F528" s="4"/>
      <c r="G528" s="4"/>
      <c r="H528" s="4"/>
    </row>
    <row r="529" spans="1:8">
      <c r="A529" s="26" t="s">
        <v>1270</v>
      </c>
      <c r="B529" s="1" t="s">
        <v>1271</v>
      </c>
      <c r="C529" s="11" t="s">
        <v>1272</v>
      </c>
      <c r="D529" s="4"/>
      <c r="E529" s="4"/>
      <c r="F529" s="4"/>
      <c r="G529" s="4"/>
      <c r="H529" s="4"/>
    </row>
    <row r="530" spans="1:8">
      <c r="A530" s="26" t="s">
        <v>1273</v>
      </c>
      <c r="B530" s="1" t="s">
        <v>1274</v>
      </c>
      <c r="C530" s="11" t="s">
        <v>1275</v>
      </c>
      <c r="D530" s="4"/>
      <c r="E530" s="4"/>
      <c r="F530" s="4"/>
      <c r="G530" s="4"/>
      <c r="H530" s="4"/>
    </row>
    <row r="531" spans="1:8">
      <c r="A531" s="26" t="s">
        <v>1276</v>
      </c>
      <c r="B531" s="1" t="s">
        <v>1277</v>
      </c>
      <c r="C531" s="11" t="s">
        <v>1275</v>
      </c>
      <c r="D531" s="4"/>
      <c r="E531" s="4"/>
      <c r="F531" s="4"/>
      <c r="G531" s="4"/>
      <c r="H531" s="4"/>
    </row>
    <row r="532" spans="1:8">
      <c r="A532" s="26" t="s">
        <v>1278</v>
      </c>
      <c r="B532" s="1" t="s">
        <v>1279</v>
      </c>
      <c r="C532" s="11" t="s">
        <v>106</v>
      </c>
      <c r="D532" s="4"/>
      <c r="E532" s="4"/>
      <c r="F532" s="4"/>
      <c r="G532" s="4"/>
      <c r="H532" s="4"/>
    </row>
    <row r="533" spans="1:8">
      <c r="A533" s="26" t="s">
        <v>1280</v>
      </c>
      <c r="B533" s="1" t="s">
        <v>1281</v>
      </c>
      <c r="C533" s="11" t="s">
        <v>106</v>
      </c>
      <c r="D533" s="4"/>
      <c r="E533" s="4"/>
      <c r="F533" s="4"/>
      <c r="G533" s="4"/>
      <c r="H533" s="4"/>
    </row>
    <row r="534" spans="1:8">
      <c r="A534" s="26" t="s">
        <v>1282</v>
      </c>
      <c r="B534" s="2" t="s">
        <v>1283</v>
      </c>
      <c r="C534" s="11" t="s">
        <v>1284</v>
      </c>
      <c r="D534" s="4"/>
      <c r="E534" s="4"/>
      <c r="F534" s="4"/>
      <c r="G534" s="4"/>
      <c r="H534" s="4"/>
    </row>
    <row r="535" spans="1:8">
      <c r="A535" s="26" t="s">
        <v>1285</v>
      </c>
      <c r="B535" s="41" t="s">
        <v>1286</v>
      </c>
      <c r="C535" s="11" t="s">
        <v>1287</v>
      </c>
      <c r="D535" s="4"/>
      <c r="E535" s="4"/>
      <c r="F535" s="4"/>
      <c r="G535" s="4"/>
      <c r="H535" s="4"/>
    </row>
    <row r="536" spans="1:8">
      <c r="A536" s="26" t="s">
        <v>1288</v>
      </c>
      <c r="B536" s="41" t="s">
        <v>1289</v>
      </c>
      <c r="C536" s="11" t="s">
        <v>1287</v>
      </c>
      <c r="D536" s="4"/>
      <c r="E536" s="4"/>
      <c r="F536" s="4"/>
      <c r="G536" s="4"/>
      <c r="H536" s="4"/>
    </row>
    <row r="537" spans="1:8">
      <c r="A537" s="26" t="s">
        <v>1290</v>
      </c>
      <c r="B537" s="1" t="s">
        <v>1291</v>
      </c>
      <c r="C537" s="11" t="s">
        <v>1287</v>
      </c>
      <c r="D537" s="4"/>
      <c r="E537" s="4"/>
      <c r="F537" s="4"/>
      <c r="G537" s="4"/>
      <c r="H537" s="4"/>
    </row>
    <row r="538" spans="1:8">
      <c r="A538" s="26" t="s">
        <v>1292</v>
      </c>
      <c r="B538" s="1" t="s">
        <v>1293</v>
      </c>
      <c r="C538" s="11" t="s">
        <v>1287</v>
      </c>
      <c r="D538" s="4"/>
      <c r="E538" s="4"/>
      <c r="F538" s="4"/>
      <c r="G538" s="4"/>
      <c r="H538" s="4"/>
    </row>
    <row r="539" spans="1:8">
      <c r="A539" s="26" t="s">
        <v>1294</v>
      </c>
      <c r="B539" s="1" t="s">
        <v>1295</v>
      </c>
      <c r="C539" s="11" t="s">
        <v>1296</v>
      </c>
      <c r="D539" s="4"/>
      <c r="E539" s="4"/>
      <c r="F539" s="4"/>
      <c r="G539" s="4"/>
      <c r="H539" s="4"/>
    </row>
    <row r="540" spans="1:8">
      <c r="A540" s="26" t="s">
        <v>1297</v>
      </c>
      <c r="B540" s="1" t="s">
        <v>1298</v>
      </c>
      <c r="C540" s="11" t="s">
        <v>1296</v>
      </c>
      <c r="D540" s="4"/>
      <c r="E540" s="4"/>
      <c r="F540" s="4"/>
      <c r="G540" s="4"/>
      <c r="H540" s="4"/>
    </row>
    <row r="541" spans="1:8">
      <c r="A541" s="26" t="s">
        <v>1299</v>
      </c>
      <c r="B541" s="1" t="s">
        <v>1300</v>
      </c>
      <c r="C541" s="11" t="s">
        <v>1296</v>
      </c>
      <c r="D541" s="4"/>
      <c r="E541" s="4"/>
      <c r="F541" s="4"/>
      <c r="G541" s="4"/>
      <c r="H541" s="4"/>
    </row>
    <row r="542" spans="1:8">
      <c r="A542" s="26" t="s">
        <v>1301</v>
      </c>
      <c r="B542" s="1" t="s">
        <v>1302</v>
      </c>
      <c r="C542" s="11" t="s">
        <v>1296</v>
      </c>
      <c r="D542" s="4"/>
      <c r="E542" s="4"/>
      <c r="F542" s="4"/>
      <c r="G542" s="4"/>
      <c r="H542" s="4"/>
    </row>
    <row r="543" spans="1:8">
      <c r="A543" s="26" t="s">
        <v>1303</v>
      </c>
      <c r="B543" s="1" t="s">
        <v>1304</v>
      </c>
      <c r="C543" s="11" t="s">
        <v>1305</v>
      </c>
      <c r="D543" s="4"/>
      <c r="E543" s="4"/>
      <c r="F543" s="4"/>
      <c r="G543" s="4"/>
      <c r="H543" s="4"/>
    </row>
    <row r="544" spans="1:8">
      <c r="A544" s="26" t="s">
        <v>1306</v>
      </c>
      <c r="B544" s="1" t="s">
        <v>1307</v>
      </c>
      <c r="C544" s="11" t="s">
        <v>1305</v>
      </c>
      <c r="D544" s="4"/>
      <c r="E544" s="4"/>
      <c r="F544" s="4"/>
      <c r="G544" s="4"/>
      <c r="H544" s="4"/>
    </row>
    <row r="545" spans="1:8">
      <c r="A545" s="26" t="s">
        <v>1308</v>
      </c>
      <c r="B545" s="1" t="s">
        <v>1309</v>
      </c>
      <c r="C545" s="11" t="s">
        <v>1305</v>
      </c>
      <c r="D545" s="4"/>
      <c r="E545" s="4"/>
      <c r="F545" s="4"/>
      <c r="G545" s="4"/>
      <c r="H545" s="4"/>
    </row>
    <row r="546" spans="1:8">
      <c r="A546" s="26" t="s">
        <v>1310</v>
      </c>
      <c r="B546" s="1" t="s">
        <v>1311</v>
      </c>
      <c r="C546" s="11" t="s">
        <v>1312</v>
      </c>
      <c r="D546" s="4"/>
      <c r="E546" s="4"/>
      <c r="F546" s="4"/>
      <c r="G546" s="4"/>
      <c r="H546" s="4"/>
    </row>
    <row r="547" spans="1:8">
      <c r="A547" s="26" t="s">
        <v>1313</v>
      </c>
      <c r="B547" s="1" t="s">
        <v>1314</v>
      </c>
      <c r="C547" s="11" t="s">
        <v>1312</v>
      </c>
      <c r="D547" s="4"/>
      <c r="E547" s="4"/>
      <c r="F547" s="4"/>
      <c r="G547" s="4"/>
      <c r="H547" s="4"/>
    </row>
    <row r="548" spans="1:8">
      <c r="A548" s="26" t="s">
        <v>1315</v>
      </c>
      <c r="B548" s="1" t="s">
        <v>1316</v>
      </c>
      <c r="C548" s="11" t="s">
        <v>1317</v>
      </c>
      <c r="D548" s="4"/>
      <c r="E548" s="4"/>
      <c r="F548" s="4"/>
      <c r="G548" s="4"/>
      <c r="H548" s="4"/>
    </row>
    <row r="549" spans="1:8">
      <c r="A549" s="26" t="s">
        <v>1318</v>
      </c>
      <c r="B549" s="1" t="s">
        <v>1319</v>
      </c>
      <c r="C549" s="11" t="s">
        <v>1317</v>
      </c>
      <c r="D549" s="4"/>
      <c r="E549" s="4"/>
      <c r="F549" s="4"/>
      <c r="G549" s="4"/>
      <c r="H549" s="4"/>
    </row>
    <row r="550" spans="1:8">
      <c r="A550" s="26" t="s">
        <v>1320</v>
      </c>
      <c r="B550" s="1" t="s">
        <v>1321</v>
      </c>
      <c r="C550" s="11" t="s">
        <v>1317</v>
      </c>
      <c r="D550" s="4"/>
      <c r="E550" s="4"/>
      <c r="F550" s="4"/>
      <c r="G550" s="4"/>
      <c r="H550" s="4"/>
    </row>
    <row r="551" spans="1:8">
      <c r="A551" s="26" t="s">
        <v>1322</v>
      </c>
      <c r="B551" s="1" t="s">
        <v>1323</v>
      </c>
      <c r="C551" s="11" t="s">
        <v>1324</v>
      </c>
      <c r="D551" s="4"/>
      <c r="E551" s="4"/>
      <c r="F551" s="4"/>
      <c r="G551" s="4"/>
      <c r="H551" s="4"/>
    </row>
    <row r="552" spans="1:8">
      <c r="A552" s="26" t="s">
        <v>1325</v>
      </c>
      <c r="B552" s="1" t="s">
        <v>1326</v>
      </c>
      <c r="C552" s="11" t="s">
        <v>1324</v>
      </c>
      <c r="D552" s="4"/>
      <c r="E552" s="4"/>
      <c r="F552" s="4"/>
      <c r="G552" s="4"/>
      <c r="H552" s="4"/>
    </row>
    <row r="553" spans="1:8">
      <c r="A553" s="26" t="s">
        <v>1327</v>
      </c>
      <c r="B553" s="1" t="s">
        <v>1328</v>
      </c>
      <c r="C553" s="11" t="s">
        <v>1324</v>
      </c>
      <c r="D553" s="4"/>
      <c r="E553" s="4"/>
      <c r="F553" s="4"/>
      <c r="G553" s="4"/>
      <c r="H553" s="4"/>
    </row>
    <row r="554" spans="1:8">
      <c r="A554" s="26" t="s">
        <v>1329</v>
      </c>
      <c r="B554" s="1" t="s">
        <v>1330</v>
      </c>
      <c r="C554" s="11" t="s">
        <v>1331</v>
      </c>
      <c r="D554" s="4"/>
      <c r="E554" s="4"/>
      <c r="F554" s="4"/>
      <c r="G554" s="4"/>
      <c r="H554" s="4"/>
    </row>
    <row r="555" spans="1:8">
      <c r="A555" s="26" t="s">
        <v>1332</v>
      </c>
      <c r="B555" s="1" t="s">
        <v>1333</v>
      </c>
      <c r="C555" s="11" t="s">
        <v>1331</v>
      </c>
      <c r="D555" s="4"/>
      <c r="E555" s="4"/>
      <c r="F555" s="4"/>
      <c r="G555" s="4"/>
      <c r="H555" s="4"/>
    </row>
    <row r="556" spans="1:8">
      <c r="A556" s="26" t="s">
        <v>1334</v>
      </c>
      <c r="B556" s="1" t="s">
        <v>1335</v>
      </c>
      <c r="C556" s="11" t="s">
        <v>1336</v>
      </c>
      <c r="D556" s="4"/>
      <c r="E556" s="4"/>
      <c r="F556" s="4"/>
      <c r="G556" s="4"/>
      <c r="H556" s="4"/>
    </row>
    <row r="557" spans="1:8">
      <c r="A557" s="26" t="s">
        <v>1337</v>
      </c>
      <c r="B557" s="1" t="s">
        <v>1338</v>
      </c>
      <c r="C557" s="11" t="s">
        <v>1339</v>
      </c>
      <c r="D557" s="4"/>
      <c r="E557" s="4"/>
      <c r="F557" s="4"/>
      <c r="G557" s="4"/>
      <c r="H557" s="4"/>
    </row>
    <row r="558" spans="1:8">
      <c r="A558" s="26" t="s">
        <v>1340</v>
      </c>
      <c r="B558" s="1" t="s">
        <v>1341</v>
      </c>
      <c r="C558" s="11" t="s">
        <v>1339</v>
      </c>
      <c r="D558" s="4"/>
      <c r="E558" s="4"/>
      <c r="F558" s="4"/>
      <c r="G558" s="4"/>
      <c r="H558" s="4"/>
    </row>
    <row r="559" spans="1:8">
      <c r="A559" s="26" t="s">
        <v>1342</v>
      </c>
      <c r="B559" s="1" t="s">
        <v>1343</v>
      </c>
      <c r="C559" s="11" t="s">
        <v>1344</v>
      </c>
      <c r="D559" s="4"/>
      <c r="E559" s="4"/>
      <c r="F559" s="4"/>
      <c r="G559" s="4"/>
      <c r="H559" s="4"/>
    </row>
    <row r="560" spans="1:8">
      <c r="A560" s="26" t="s">
        <v>1345</v>
      </c>
      <c r="B560" s="1" t="s">
        <v>1346</v>
      </c>
      <c r="C560" s="11" t="s">
        <v>1344</v>
      </c>
      <c r="D560" s="4"/>
      <c r="E560" s="4"/>
      <c r="F560" s="4"/>
      <c r="G560" s="4"/>
      <c r="H560" s="4"/>
    </row>
    <row r="561" spans="1:8">
      <c r="A561" s="26" t="s">
        <v>1347</v>
      </c>
      <c r="B561" s="1" t="s">
        <v>1348</v>
      </c>
      <c r="C561" s="11" t="s">
        <v>1344</v>
      </c>
      <c r="D561" s="4"/>
      <c r="E561" s="4"/>
      <c r="F561" s="4"/>
      <c r="G561" s="4"/>
      <c r="H561" s="4"/>
    </row>
    <row r="562" spans="1:8">
      <c r="A562" s="26" t="s">
        <v>1349</v>
      </c>
      <c r="B562" s="1" t="s">
        <v>1350</v>
      </c>
      <c r="C562" s="11" t="s">
        <v>1344</v>
      </c>
      <c r="D562" s="4"/>
      <c r="E562" s="4"/>
      <c r="F562" s="4"/>
      <c r="G562" s="4"/>
      <c r="H562" s="4"/>
    </row>
    <row r="563" spans="1:8">
      <c r="A563" s="26" t="s">
        <v>1351</v>
      </c>
      <c r="B563" s="1" t="s">
        <v>1352</v>
      </c>
      <c r="C563" s="11" t="s">
        <v>1353</v>
      </c>
      <c r="D563" s="4"/>
      <c r="E563" s="4"/>
      <c r="F563" s="4"/>
      <c r="G563" s="4"/>
      <c r="H563" s="4"/>
    </row>
    <row r="564" spans="1:8">
      <c r="A564" s="26" t="s">
        <v>1354</v>
      </c>
      <c r="B564" s="44" t="s">
        <v>1355</v>
      </c>
      <c r="C564" s="11" t="s">
        <v>1353</v>
      </c>
      <c r="D564" s="4"/>
      <c r="E564" s="4"/>
      <c r="F564" s="4"/>
      <c r="G564" s="4"/>
      <c r="H564" s="4"/>
    </row>
    <row r="565" spans="1:8">
      <c r="A565" s="26" t="s">
        <v>1356</v>
      </c>
      <c r="B565" s="1" t="s">
        <v>1357</v>
      </c>
      <c r="C565" s="11" t="s">
        <v>1353</v>
      </c>
      <c r="D565" s="4"/>
      <c r="E565" s="4"/>
      <c r="F565" s="4"/>
      <c r="G565" s="4"/>
      <c r="H565" s="4"/>
    </row>
    <row r="566" spans="1:8">
      <c r="A566" s="26" t="s">
        <v>1358</v>
      </c>
      <c r="B566" s="2" t="s">
        <v>1359</v>
      </c>
      <c r="C566" s="11" t="s">
        <v>1353</v>
      </c>
      <c r="D566" s="4"/>
      <c r="E566" s="4"/>
      <c r="F566" s="4"/>
      <c r="G566" s="4"/>
      <c r="H566" s="4"/>
    </row>
    <row r="567" spans="1:8">
      <c r="A567" s="26" t="s">
        <v>1360</v>
      </c>
      <c r="B567" s="1" t="s">
        <v>1361</v>
      </c>
      <c r="C567" s="11" t="s">
        <v>1353</v>
      </c>
      <c r="D567" s="4"/>
      <c r="E567" s="4"/>
      <c r="F567" s="4"/>
      <c r="G567" s="4"/>
      <c r="H567" s="4"/>
    </row>
    <row r="568" spans="1:8">
      <c r="A568" s="26" t="s">
        <v>1362</v>
      </c>
      <c r="B568" s="1" t="s">
        <v>1363</v>
      </c>
      <c r="C568" s="11" t="s">
        <v>1364</v>
      </c>
      <c r="D568" s="4"/>
      <c r="E568" s="4"/>
      <c r="F568" s="4"/>
      <c r="G568" s="4"/>
      <c r="H568" s="4"/>
    </row>
    <row r="569" spans="1:8">
      <c r="A569" s="26" t="s">
        <v>1365</v>
      </c>
      <c r="B569" s="1" t="s">
        <v>1366</v>
      </c>
      <c r="C569" s="11" t="s">
        <v>1367</v>
      </c>
      <c r="D569" s="4"/>
      <c r="E569" s="4"/>
      <c r="F569" s="4"/>
      <c r="G569" s="4"/>
      <c r="H569" s="4"/>
    </row>
    <row r="570" spans="1:8">
      <c r="A570" s="26" t="s">
        <v>1368</v>
      </c>
      <c r="B570" s="1" t="s">
        <v>1369</v>
      </c>
      <c r="C570" s="11" t="s">
        <v>1370</v>
      </c>
      <c r="D570" s="4"/>
      <c r="E570" s="4"/>
      <c r="F570" s="4"/>
      <c r="G570" s="4"/>
      <c r="H570" s="4"/>
    </row>
    <row r="571" spans="1:8">
      <c r="A571" s="26" t="s">
        <v>1371</v>
      </c>
      <c r="B571" s="1" t="s">
        <v>1372</v>
      </c>
      <c r="C571" s="11" t="s">
        <v>1373</v>
      </c>
      <c r="D571" s="4"/>
      <c r="E571" s="4"/>
      <c r="F571" s="4"/>
      <c r="G571" s="4"/>
      <c r="H571" s="4"/>
    </row>
    <row r="572" spans="1:8">
      <c r="A572" s="26" t="s">
        <v>1374</v>
      </c>
      <c r="B572" s="1" t="s">
        <v>1375</v>
      </c>
      <c r="C572" s="11" t="s">
        <v>1376</v>
      </c>
      <c r="D572" s="4"/>
      <c r="E572" s="4"/>
      <c r="F572" s="4"/>
      <c r="G572" s="4"/>
      <c r="H572" s="4"/>
    </row>
    <row r="573" spans="1:8">
      <c r="A573" s="26" t="s">
        <v>1377</v>
      </c>
      <c r="B573" s="1" t="s">
        <v>1378</v>
      </c>
      <c r="C573" s="11" t="s">
        <v>1379</v>
      </c>
      <c r="D573" s="4"/>
      <c r="E573" s="4"/>
      <c r="F573" s="4"/>
      <c r="G573" s="4"/>
      <c r="H573" s="4"/>
    </row>
    <row r="574" spans="1:8">
      <c r="A574" s="26" t="s">
        <v>1380</v>
      </c>
      <c r="B574" s="1" t="s">
        <v>1381</v>
      </c>
      <c r="C574" s="11" t="s">
        <v>1382</v>
      </c>
      <c r="D574" s="4"/>
      <c r="E574" s="4"/>
      <c r="F574" s="4"/>
      <c r="G574" s="4"/>
      <c r="H574" s="4"/>
    </row>
    <row r="575" spans="1:8">
      <c r="A575" s="26" t="s">
        <v>1383</v>
      </c>
      <c r="B575" s="1" t="s">
        <v>1384</v>
      </c>
      <c r="C575" s="11" t="s">
        <v>1385</v>
      </c>
      <c r="D575" s="4"/>
      <c r="E575" s="4"/>
      <c r="F575" s="4"/>
      <c r="G575" s="4"/>
      <c r="H575" s="4"/>
    </row>
    <row r="576" spans="1:8">
      <c r="A576" s="26" t="s">
        <v>1386</v>
      </c>
      <c r="B576" s="1" t="s">
        <v>1387</v>
      </c>
      <c r="C576" s="11" t="s">
        <v>1388</v>
      </c>
      <c r="D576" s="4"/>
      <c r="E576" s="4"/>
      <c r="F576" s="4"/>
      <c r="G576" s="4"/>
      <c r="H576" s="4"/>
    </row>
    <row r="577" spans="1:8">
      <c r="A577" s="26" t="s">
        <v>1389</v>
      </c>
      <c r="B577" s="1" t="s">
        <v>1390</v>
      </c>
      <c r="C577" s="11" t="s">
        <v>1391</v>
      </c>
      <c r="D577" s="4"/>
      <c r="E577" s="4"/>
      <c r="F577" s="4"/>
      <c r="G577" s="4"/>
      <c r="H577" s="4"/>
    </row>
    <row r="578" spans="1:8">
      <c r="A578" s="26" t="s">
        <v>1392</v>
      </c>
      <c r="B578" s="1" t="s">
        <v>1393</v>
      </c>
      <c r="C578" s="11" t="s">
        <v>1391</v>
      </c>
      <c r="D578" s="4"/>
      <c r="E578" s="4"/>
      <c r="F578" s="4"/>
      <c r="G578" s="4"/>
      <c r="H578" s="4"/>
    </row>
    <row r="579" spans="1:8">
      <c r="A579" s="26" t="s">
        <v>1394</v>
      </c>
      <c r="B579" s="1" t="s">
        <v>1395</v>
      </c>
      <c r="C579" s="11" t="s">
        <v>1391</v>
      </c>
      <c r="D579" s="4"/>
      <c r="E579" s="4"/>
      <c r="F579" s="4"/>
      <c r="G579" s="4"/>
      <c r="H579" s="4"/>
    </row>
    <row r="580" spans="1:8">
      <c r="A580" s="26" t="s">
        <v>1396</v>
      </c>
      <c r="B580" s="1" t="s">
        <v>1397</v>
      </c>
      <c r="C580" s="11" t="s">
        <v>1391</v>
      </c>
      <c r="D580" s="4"/>
      <c r="E580" s="4"/>
      <c r="F580" s="4"/>
      <c r="G580" s="4"/>
      <c r="H580" s="4"/>
    </row>
    <row r="581" spans="1:8">
      <c r="A581" s="26" t="s">
        <v>1398</v>
      </c>
      <c r="B581" s="1" t="s">
        <v>1399</v>
      </c>
      <c r="C581" s="11" t="s">
        <v>1400</v>
      </c>
      <c r="D581" s="4"/>
      <c r="E581" s="4"/>
      <c r="F581" s="4"/>
      <c r="G581" s="4"/>
      <c r="H581" s="4"/>
    </row>
    <row r="582" spans="1:8">
      <c r="A582" s="26" t="s">
        <v>1401</v>
      </c>
      <c r="B582" s="1" t="s">
        <v>1402</v>
      </c>
      <c r="C582" s="11" t="s">
        <v>1400</v>
      </c>
      <c r="D582" s="4"/>
      <c r="E582" s="4"/>
      <c r="F582" s="4"/>
      <c r="G582" s="4"/>
      <c r="H582" s="4"/>
    </row>
    <row r="583" spans="1:8">
      <c r="A583" s="26" t="s">
        <v>1403</v>
      </c>
      <c r="B583" s="1" t="s">
        <v>1404</v>
      </c>
      <c r="C583" s="11" t="s">
        <v>1405</v>
      </c>
      <c r="D583" s="4"/>
      <c r="E583" s="4"/>
      <c r="F583" s="4"/>
      <c r="G583" s="4"/>
      <c r="H583" s="4"/>
    </row>
    <row r="584" spans="1:8">
      <c r="A584" s="26" t="s">
        <v>1406</v>
      </c>
      <c r="B584" s="1" t="s">
        <v>1407</v>
      </c>
      <c r="C584" s="11" t="s">
        <v>1405</v>
      </c>
      <c r="D584" s="4"/>
      <c r="E584" s="4"/>
      <c r="F584" s="4"/>
      <c r="G584" s="4"/>
      <c r="H584" s="4"/>
    </row>
    <row r="585" spans="1:8">
      <c r="A585" s="26" t="s">
        <v>1408</v>
      </c>
      <c r="B585" s="1" t="s">
        <v>1409</v>
      </c>
      <c r="C585" s="11" t="s">
        <v>1410</v>
      </c>
      <c r="D585" s="4"/>
      <c r="E585" s="4"/>
      <c r="F585" s="4"/>
      <c r="G585" s="4"/>
      <c r="H585" s="4"/>
    </row>
    <row r="586" spans="1:8">
      <c r="A586" s="26" t="s">
        <v>1411</v>
      </c>
      <c r="B586" s="1" t="s">
        <v>1412</v>
      </c>
      <c r="C586" s="11" t="s">
        <v>1413</v>
      </c>
      <c r="D586" s="4"/>
      <c r="E586" s="4"/>
      <c r="F586" s="4"/>
      <c r="G586" s="4"/>
      <c r="H586" s="4"/>
    </row>
    <row r="587" spans="1:8">
      <c r="A587" s="26" t="s">
        <v>1414</v>
      </c>
      <c r="B587" s="1" t="s">
        <v>1415</v>
      </c>
      <c r="C587" s="11" t="s">
        <v>1413</v>
      </c>
      <c r="D587" s="4"/>
      <c r="E587" s="4"/>
      <c r="F587" s="4"/>
      <c r="G587" s="4"/>
      <c r="H587" s="4"/>
    </row>
    <row r="588" spans="1:8">
      <c r="A588" s="26" t="s">
        <v>1416</v>
      </c>
      <c r="B588" s="1" t="s">
        <v>1417</v>
      </c>
      <c r="C588" s="11" t="s">
        <v>1413</v>
      </c>
      <c r="D588" s="4"/>
      <c r="E588" s="4"/>
      <c r="F588" s="4"/>
      <c r="G588" s="4"/>
      <c r="H588" s="4"/>
    </row>
    <row r="589" spans="1:8">
      <c r="A589" s="26" t="s">
        <v>1418</v>
      </c>
      <c r="B589" s="1" t="s">
        <v>1419</v>
      </c>
      <c r="C589" s="11" t="s">
        <v>1420</v>
      </c>
      <c r="D589" s="4"/>
      <c r="E589" s="4"/>
      <c r="F589" s="4"/>
      <c r="G589" s="4"/>
      <c r="H589" s="4"/>
    </row>
    <row r="590" spans="1:8">
      <c r="A590" s="26" t="s">
        <v>1421</v>
      </c>
      <c r="B590" s="1" t="s">
        <v>1422</v>
      </c>
      <c r="C590" s="11" t="s">
        <v>1423</v>
      </c>
      <c r="D590" s="4"/>
      <c r="E590" s="4"/>
      <c r="F590" s="4"/>
      <c r="G590" s="4"/>
      <c r="H590" s="4"/>
    </row>
    <row r="591" spans="1:8">
      <c r="A591" s="26" t="s">
        <v>1424</v>
      </c>
      <c r="B591" s="1" t="s">
        <v>1425</v>
      </c>
      <c r="C591" s="11" t="s">
        <v>1426</v>
      </c>
      <c r="D591" s="4"/>
      <c r="E591" s="4"/>
      <c r="F591" s="4"/>
      <c r="G591" s="4"/>
      <c r="H591" s="4"/>
    </row>
    <row r="592" spans="1:8">
      <c r="A592" s="26" t="s">
        <v>1427</v>
      </c>
      <c r="B592" s="1" t="s">
        <v>1428</v>
      </c>
      <c r="C592" s="11" t="s">
        <v>1429</v>
      </c>
      <c r="D592" s="4"/>
      <c r="E592" s="4"/>
      <c r="F592" s="4"/>
      <c r="G592" s="4"/>
      <c r="H592" s="4"/>
    </row>
    <row r="593" spans="1:8">
      <c r="A593" s="26" t="s">
        <v>1430</v>
      </c>
      <c r="B593" s="1" t="s">
        <v>1431</v>
      </c>
      <c r="C593" s="11" t="s">
        <v>1429</v>
      </c>
      <c r="D593" s="4"/>
      <c r="E593" s="4"/>
      <c r="F593" s="4"/>
      <c r="G593" s="4"/>
      <c r="H593" s="4"/>
    </row>
    <row r="594" spans="1:8">
      <c r="A594" s="26" t="s">
        <v>1432</v>
      </c>
      <c r="B594" s="1" t="s">
        <v>1433</v>
      </c>
      <c r="C594" s="11" t="s">
        <v>1429</v>
      </c>
      <c r="D594" s="4"/>
      <c r="E594" s="4"/>
      <c r="F594" s="4"/>
      <c r="G594" s="4"/>
      <c r="H594" s="4"/>
    </row>
    <row r="595" spans="1:8">
      <c r="A595" s="26" t="s">
        <v>1434</v>
      </c>
      <c r="B595" s="1" t="s">
        <v>1435</v>
      </c>
      <c r="C595" s="11" t="s">
        <v>1429</v>
      </c>
      <c r="D595" s="4"/>
      <c r="E595" s="4"/>
      <c r="F595" s="4"/>
      <c r="G595" s="4"/>
      <c r="H595" s="4"/>
    </row>
    <row r="596" spans="1:8">
      <c r="A596" s="26" t="s">
        <v>1436</v>
      </c>
      <c r="B596" s="1" t="s">
        <v>1437</v>
      </c>
      <c r="C596" s="11" t="s">
        <v>1438</v>
      </c>
      <c r="D596" s="4"/>
      <c r="E596" s="4"/>
      <c r="F596" s="4"/>
      <c r="G596" s="4"/>
      <c r="H596" s="4"/>
    </row>
    <row r="597" spans="1:8">
      <c r="A597" s="26" t="s">
        <v>1439</v>
      </c>
      <c r="B597" s="1" t="s">
        <v>1440</v>
      </c>
      <c r="C597" s="11" t="s">
        <v>1441</v>
      </c>
      <c r="D597" s="4"/>
      <c r="E597" s="4"/>
      <c r="F597" s="4"/>
      <c r="G597" s="4"/>
      <c r="H597" s="4"/>
    </row>
    <row r="598" spans="1:8">
      <c r="A598" s="26" t="s">
        <v>1442</v>
      </c>
      <c r="B598" s="1" t="s">
        <v>1443</v>
      </c>
      <c r="C598" s="11" t="s">
        <v>1441</v>
      </c>
      <c r="D598" s="4"/>
      <c r="E598" s="4"/>
      <c r="F598" s="4"/>
      <c r="G598" s="4"/>
      <c r="H598" s="4"/>
    </row>
    <row r="599" spans="1:8">
      <c r="A599" s="26" t="s">
        <v>1444</v>
      </c>
      <c r="B599" s="1" t="s">
        <v>1445</v>
      </c>
      <c r="C599" s="11" t="s">
        <v>1446</v>
      </c>
      <c r="D599" s="4"/>
      <c r="E599" s="4"/>
      <c r="F599" s="4"/>
      <c r="G599" s="4"/>
      <c r="H599" s="4"/>
    </row>
    <row r="600" spans="1:8">
      <c r="A600" s="26" t="s">
        <v>1447</v>
      </c>
      <c r="B600" s="1" t="s">
        <v>1448</v>
      </c>
      <c r="C600" s="11" t="s">
        <v>1449</v>
      </c>
      <c r="D600" s="4"/>
      <c r="E600" s="4"/>
      <c r="F600" s="4"/>
      <c r="G600" s="4"/>
      <c r="H600" s="4"/>
    </row>
    <row r="601" spans="1:8">
      <c r="A601" s="26" t="s">
        <v>1450</v>
      </c>
      <c r="B601" s="1" t="s">
        <v>1451</v>
      </c>
      <c r="C601" s="11" t="s">
        <v>1452</v>
      </c>
      <c r="D601" s="4"/>
      <c r="E601" s="4"/>
      <c r="F601" s="4"/>
      <c r="G601" s="4"/>
      <c r="H601" s="4"/>
    </row>
    <row r="602" spans="1:8">
      <c r="A602" s="26" t="s">
        <v>1453</v>
      </c>
      <c r="B602" s="1" t="s">
        <v>1454</v>
      </c>
      <c r="C602" s="11" t="s">
        <v>1452</v>
      </c>
      <c r="D602" s="4"/>
      <c r="E602" s="4"/>
      <c r="F602" s="4"/>
      <c r="G602" s="4"/>
      <c r="H602" s="4"/>
    </row>
    <row r="603" spans="1:8">
      <c r="A603" s="26" t="s">
        <v>1455</v>
      </c>
      <c r="B603" s="1" t="s">
        <v>1456</v>
      </c>
      <c r="C603" s="11" t="s">
        <v>1452</v>
      </c>
      <c r="D603" s="4"/>
      <c r="E603" s="4"/>
      <c r="F603" s="4"/>
      <c r="G603" s="4"/>
      <c r="H603" s="4"/>
    </row>
    <row r="604" spans="1:8">
      <c r="A604" s="26" t="s">
        <v>1457</v>
      </c>
      <c r="B604" s="1" t="s">
        <v>1458</v>
      </c>
      <c r="C604" s="11" t="s">
        <v>1459</v>
      </c>
      <c r="D604" s="4"/>
      <c r="E604" s="4"/>
      <c r="F604" s="4"/>
      <c r="G604" s="4"/>
      <c r="H604" s="4"/>
    </row>
    <row r="605" spans="1:8">
      <c r="A605" s="26" t="s">
        <v>1460</v>
      </c>
      <c r="B605" s="1" t="s">
        <v>1461</v>
      </c>
      <c r="C605" s="11" t="s">
        <v>1462</v>
      </c>
      <c r="D605" s="4"/>
      <c r="E605" s="4"/>
      <c r="F605" s="4"/>
      <c r="G605" s="4"/>
      <c r="H605" s="4"/>
    </row>
    <row r="606" spans="1:8">
      <c r="A606" s="26" t="s">
        <v>1463</v>
      </c>
      <c r="B606" s="1" t="s">
        <v>1464</v>
      </c>
      <c r="C606" s="11" t="s">
        <v>1462</v>
      </c>
      <c r="D606" s="4"/>
      <c r="E606" s="4"/>
      <c r="F606" s="4"/>
      <c r="G606" s="4"/>
      <c r="H606" s="4"/>
    </row>
    <row r="607" spans="1:8">
      <c r="A607" s="26" t="s">
        <v>1465</v>
      </c>
      <c r="B607" s="1" t="s">
        <v>1466</v>
      </c>
      <c r="C607" s="11" t="s">
        <v>1467</v>
      </c>
      <c r="D607" s="4"/>
      <c r="E607" s="4"/>
      <c r="F607" s="4"/>
      <c r="G607" s="4"/>
      <c r="H607" s="4"/>
    </row>
    <row r="608" spans="1:8">
      <c r="A608" s="26" t="s">
        <v>1468</v>
      </c>
      <c r="B608" s="1" t="s">
        <v>1469</v>
      </c>
      <c r="C608" s="11" t="s">
        <v>1467</v>
      </c>
      <c r="D608" s="4"/>
      <c r="E608" s="4"/>
      <c r="F608" s="4"/>
      <c r="G608" s="4"/>
      <c r="H608" s="4"/>
    </row>
    <row r="609" spans="1:8">
      <c r="A609" s="26" t="s">
        <v>1470</v>
      </c>
      <c r="B609" s="1" t="s">
        <v>1471</v>
      </c>
      <c r="C609" s="11" t="s">
        <v>1472</v>
      </c>
      <c r="D609" s="4"/>
      <c r="E609" s="4"/>
      <c r="F609" s="4"/>
      <c r="G609" s="4"/>
      <c r="H609" s="4"/>
    </row>
    <row r="610" spans="1:8">
      <c r="A610" s="26" t="s">
        <v>1473</v>
      </c>
      <c r="B610" s="1" t="s">
        <v>1474</v>
      </c>
      <c r="C610" s="11" t="s">
        <v>1475</v>
      </c>
      <c r="D610" s="4"/>
      <c r="E610" s="4"/>
      <c r="F610" s="4"/>
      <c r="G610" s="4"/>
      <c r="H610" s="4"/>
    </row>
    <row r="611" spans="1:8">
      <c r="A611" s="26" t="s">
        <v>1476</v>
      </c>
      <c r="B611" s="1" t="s">
        <v>1477</v>
      </c>
      <c r="C611" s="11" t="s">
        <v>1478</v>
      </c>
      <c r="D611" s="4"/>
      <c r="E611" s="4"/>
      <c r="F611" s="4"/>
      <c r="G611" s="4"/>
      <c r="H611" s="4"/>
    </row>
    <row r="612" spans="1:8">
      <c r="A612" s="26" t="s">
        <v>1479</v>
      </c>
      <c r="B612" s="1" t="s">
        <v>1480</v>
      </c>
      <c r="C612" s="11" t="s">
        <v>1481</v>
      </c>
      <c r="D612" s="4"/>
      <c r="E612" s="4"/>
      <c r="F612" s="4"/>
      <c r="G612" s="4"/>
      <c r="H612" s="4"/>
    </row>
    <row r="613" spans="1:8">
      <c r="A613" s="26" t="s">
        <v>1482</v>
      </c>
      <c r="B613" s="1" t="s">
        <v>1483</v>
      </c>
      <c r="C613" s="11" t="s">
        <v>1481</v>
      </c>
      <c r="D613" s="4"/>
      <c r="E613" s="4"/>
      <c r="F613" s="4"/>
      <c r="G613" s="4"/>
      <c r="H613" s="4"/>
    </row>
    <row r="614" spans="1:8">
      <c r="A614" s="26" t="s">
        <v>1484</v>
      </c>
      <c r="B614" s="1" t="s">
        <v>1485</v>
      </c>
      <c r="C614" s="11" t="s">
        <v>1486</v>
      </c>
      <c r="D614" s="4"/>
      <c r="E614" s="4"/>
      <c r="F614" s="4"/>
      <c r="G614" s="4"/>
      <c r="H614" s="4"/>
    </row>
    <row r="615" spans="1:8">
      <c r="A615" s="26" t="s">
        <v>1487</v>
      </c>
      <c r="B615" s="1" t="s">
        <v>1488</v>
      </c>
      <c r="C615" s="11" t="s">
        <v>1486</v>
      </c>
      <c r="D615" s="4"/>
      <c r="E615" s="4"/>
      <c r="F615" s="4"/>
      <c r="G615" s="4"/>
      <c r="H615" s="4"/>
    </row>
    <row r="616" spans="1:8">
      <c r="A616" s="26" t="s">
        <v>1489</v>
      </c>
      <c r="B616" s="1" t="s">
        <v>1490</v>
      </c>
      <c r="C616" s="11" t="s">
        <v>1486</v>
      </c>
      <c r="D616" s="4"/>
      <c r="E616" s="4"/>
      <c r="F616" s="4"/>
      <c r="G616" s="4"/>
      <c r="H616" s="4"/>
    </row>
    <row r="617" spans="1:8">
      <c r="A617" s="26" t="s">
        <v>1491</v>
      </c>
      <c r="B617" s="1" t="s">
        <v>1492</v>
      </c>
      <c r="C617" s="11" t="s">
        <v>1486</v>
      </c>
      <c r="D617" s="4"/>
      <c r="E617" s="4"/>
      <c r="F617" s="4"/>
      <c r="G617" s="4"/>
      <c r="H617" s="4"/>
    </row>
    <row r="618" spans="1:8">
      <c r="A618" s="26" t="s">
        <v>1493</v>
      </c>
      <c r="B618" s="1" t="s">
        <v>1494</v>
      </c>
      <c r="C618" s="11" t="s">
        <v>1495</v>
      </c>
      <c r="D618" s="4"/>
      <c r="E618" s="4"/>
      <c r="F618" s="4"/>
      <c r="G618" s="4"/>
      <c r="H618" s="4"/>
    </row>
    <row r="619" spans="1:8">
      <c r="A619" s="26" t="s">
        <v>1496</v>
      </c>
      <c r="B619" s="1" t="s">
        <v>1497</v>
      </c>
      <c r="C619" s="11" t="s">
        <v>1498</v>
      </c>
      <c r="D619" s="4"/>
      <c r="E619" s="4"/>
      <c r="F619" s="4"/>
      <c r="G619" s="4"/>
      <c r="H619" s="4"/>
    </row>
    <row r="620" spans="1:8">
      <c r="A620" s="26" t="s">
        <v>1499</v>
      </c>
      <c r="B620" s="1" t="s">
        <v>1500</v>
      </c>
      <c r="C620" s="11" t="s">
        <v>1498</v>
      </c>
      <c r="D620" s="4"/>
      <c r="E620" s="4"/>
      <c r="F620" s="4"/>
      <c r="G620" s="4"/>
      <c r="H620" s="4"/>
    </row>
    <row r="621" spans="1:8">
      <c r="A621" s="26" t="s">
        <v>1501</v>
      </c>
      <c r="B621" s="1" t="s">
        <v>1502</v>
      </c>
      <c r="C621" s="11" t="s">
        <v>1498</v>
      </c>
      <c r="D621" s="4"/>
      <c r="E621" s="4"/>
      <c r="F621" s="4"/>
      <c r="G621" s="4"/>
      <c r="H621" s="4"/>
    </row>
    <row r="622" spans="1:8">
      <c r="A622" s="26" t="s">
        <v>1503</v>
      </c>
      <c r="B622" s="1" t="s">
        <v>1504</v>
      </c>
      <c r="C622" s="11" t="s">
        <v>1505</v>
      </c>
      <c r="D622" s="4"/>
      <c r="E622" s="4"/>
      <c r="F622" s="4"/>
      <c r="G622" s="4"/>
      <c r="H622" s="4"/>
    </row>
    <row r="623" spans="1:8">
      <c r="A623" s="26" t="s">
        <v>1506</v>
      </c>
      <c r="B623" s="1" t="s">
        <v>1507</v>
      </c>
      <c r="C623" s="11" t="s">
        <v>1508</v>
      </c>
      <c r="D623" s="4"/>
      <c r="E623" s="4"/>
      <c r="F623" s="4"/>
      <c r="G623" s="4"/>
      <c r="H623" s="4"/>
    </row>
    <row r="624" spans="1:8">
      <c r="A624" s="26" t="s">
        <v>1509</v>
      </c>
      <c r="B624" s="2" t="s">
        <v>1510</v>
      </c>
      <c r="C624" s="11" t="s">
        <v>1511</v>
      </c>
      <c r="D624" s="4"/>
      <c r="E624" s="4"/>
      <c r="F624" s="4"/>
      <c r="G624" s="4"/>
      <c r="H624" s="4"/>
    </row>
    <row r="625" spans="1:8">
      <c r="A625" s="26" t="s">
        <v>1512</v>
      </c>
      <c r="B625" s="1" t="s">
        <v>1513</v>
      </c>
      <c r="C625" s="11" t="s">
        <v>568</v>
      </c>
      <c r="D625" s="4"/>
      <c r="E625" s="4"/>
      <c r="F625" s="4"/>
      <c r="G625" s="4"/>
      <c r="H625" s="4"/>
    </row>
    <row r="626" spans="1:8">
      <c r="A626" s="26" t="s">
        <v>1514</v>
      </c>
      <c r="B626" s="1" t="s">
        <v>1515</v>
      </c>
      <c r="C626" s="11" t="s">
        <v>568</v>
      </c>
      <c r="D626" s="4"/>
      <c r="E626" s="4"/>
      <c r="F626" s="4"/>
      <c r="G626" s="4"/>
      <c r="H626" s="4"/>
    </row>
    <row r="627" spans="1:8">
      <c r="A627" s="26" t="s">
        <v>1516</v>
      </c>
      <c r="B627" s="1" t="s">
        <v>1517</v>
      </c>
      <c r="C627" s="11" t="s">
        <v>568</v>
      </c>
      <c r="D627" s="4"/>
      <c r="E627" s="4"/>
      <c r="F627" s="4"/>
      <c r="G627" s="4"/>
      <c r="H627" s="4"/>
    </row>
    <row r="628" spans="1:8">
      <c r="A628" s="26" t="s">
        <v>1518</v>
      </c>
      <c r="B628" s="1" t="s">
        <v>1519</v>
      </c>
      <c r="C628" s="11" t="s">
        <v>568</v>
      </c>
      <c r="D628" s="4"/>
      <c r="E628" s="4"/>
      <c r="F628" s="4"/>
      <c r="G628" s="4"/>
      <c r="H628" s="4"/>
    </row>
    <row r="629" spans="1:8">
      <c r="A629" s="26" t="s">
        <v>1520</v>
      </c>
      <c r="B629" s="1" t="s">
        <v>1521</v>
      </c>
      <c r="C629" s="11" t="s">
        <v>906</v>
      </c>
      <c r="D629" s="4"/>
      <c r="E629" s="4"/>
      <c r="F629" s="4"/>
      <c r="G629" s="4"/>
      <c r="H629" s="4"/>
    </row>
    <row r="630" spans="1:8">
      <c r="A630" s="26" t="s">
        <v>1522</v>
      </c>
      <c r="B630" s="2" t="s">
        <v>1523</v>
      </c>
      <c r="C630" s="11" t="s">
        <v>906</v>
      </c>
      <c r="D630" s="4"/>
      <c r="E630" s="4"/>
      <c r="F630" s="4"/>
      <c r="G630" s="4"/>
      <c r="H630" s="4"/>
    </row>
    <row r="631" spans="1:8">
      <c r="A631" s="26" t="s">
        <v>1524</v>
      </c>
      <c r="B631" s="1" t="s">
        <v>1525</v>
      </c>
      <c r="C631" s="11" t="s">
        <v>906</v>
      </c>
      <c r="D631" s="4"/>
      <c r="E631" s="4"/>
      <c r="F631" s="4"/>
      <c r="G631" s="4"/>
      <c r="H631" s="4"/>
    </row>
    <row r="632" spans="1:8">
      <c r="A632" s="26" t="s">
        <v>1526</v>
      </c>
      <c r="B632" s="2" t="s">
        <v>1527</v>
      </c>
      <c r="C632" s="11" t="s">
        <v>974</v>
      </c>
      <c r="D632" s="4"/>
      <c r="E632" s="4"/>
      <c r="F632" s="4"/>
      <c r="G632" s="4"/>
      <c r="H632" s="4"/>
    </row>
    <row r="633" spans="1:8">
      <c r="A633" s="26" t="s">
        <v>1528</v>
      </c>
      <c r="B633" s="1" t="s">
        <v>1529</v>
      </c>
      <c r="C633" s="11" t="s">
        <v>974</v>
      </c>
      <c r="D633" s="4"/>
      <c r="E633" s="4"/>
      <c r="F633" s="4"/>
      <c r="G633" s="4"/>
      <c r="H633" s="4"/>
    </row>
    <row r="634" spans="1:8">
      <c r="A634" s="26" t="s">
        <v>1530</v>
      </c>
      <c r="B634" s="1" t="s">
        <v>1531</v>
      </c>
      <c r="C634" s="11" t="s">
        <v>974</v>
      </c>
      <c r="D634" s="4"/>
      <c r="E634" s="4"/>
      <c r="F634" s="4"/>
      <c r="G634" s="4"/>
      <c r="H634" s="4"/>
    </row>
    <row r="635" spans="1:8">
      <c r="A635" s="26" t="s">
        <v>1532</v>
      </c>
      <c r="B635" s="1" t="s">
        <v>1533</v>
      </c>
      <c r="C635" s="11" t="s">
        <v>1426</v>
      </c>
      <c r="D635" s="4"/>
      <c r="E635" s="4"/>
      <c r="F635" s="4"/>
      <c r="G635" s="4"/>
      <c r="H635" s="4"/>
    </row>
    <row r="636" spans="1:8">
      <c r="A636" s="3"/>
      <c r="C636" s="4"/>
    </row>
    <row r="637" spans="1:8">
      <c r="A637" s="3"/>
      <c r="C637" s="4"/>
    </row>
    <row r="638" spans="1:8">
      <c r="A638" s="6"/>
      <c r="C638" s="14"/>
    </row>
  </sheetData>
  <conditionalFormatting sqref="B1">
    <cfRule type="duplicateValues" dxfId="5" priority="1"/>
  </conditionalFormatting>
  <conditionalFormatting sqref="B2:B563 B565:B635">
    <cfRule type="duplicateValues" dxfId="4" priority="61"/>
  </conditionalFormatting>
  <hyperlinks>
    <hyperlink ref="C624" r:id="rId1" xr:uid="{CFDA316F-1C18-4A37-959C-18E77668B5D6}"/>
    <hyperlink ref="C623" r:id="rId2" xr:uid="{4981C15A-1C2E-4853-A86E-99E6E664E92F}"/>
    <hyperlink ref="C622" r:id="rId3" xr:uid="{36E6B6AC-588D-4BAA-A512-81E22058FE32}"/>
    <hyperlink ref="C621" r:id="rId4" xr:uid="{F077C991-A24D-4FAD-BE38-BB8B2D7789E5}"/>
    <hyperlink ref="C620" r:id="rId5" xr:uid="{91510357-DE51-4758-A6BB-6B3C46EEEC71}"/>
    <hyperlink ref="C619" r:id="rId6" xr:uid="{37B63EE1-8650-4882-8C19-515B85EAC8E4}"/>
    <hyperlink ref="C618" r:id="rId7" xr:uid="{02E869FC-7E80-45B6-9FB0-BC2B93967CAC}"/>
    <hyperlink ref="C617" r:id="rId8" xr:uid="{A65DDE87-0704-44EF-94D1-97D38D17754C}"/>
    <hyperlink ref="C616" r:id="rId9" xr:uid="{8AC27923-353D-4AAE-A4D9-6286733898AC}"/>
    <hyperlink ref="C615" r:id="rId10" xr:uid="{0706DE2D-E681-4D77-B86E-9FC6F94726C8}"/>
    <hyperlink ref="C614" r:id="rId11" xr:uid="{FEEB6CD6-4A2B-44CC-9EB3-30356E7E1C01}"/>
    <hyperlink ref="C613" r:id="rId12" xr:uid="{6B83C84E-FB4D-4D9D-915D-7A1CF04CA7A0}"/>
    <hyperlink ref="C612" r:id="rId13" xr:uid="{7D4023AD-BAF5-48D5-8FBD-70074AB2A747}"/>
    <hyperlink ref="C611" r:id="rId14" xr:uid="{23AC2B18-D4AD-430B-A717-06A1F0C00A09}"/>
    <hyperlink ref="C610" r:id="rId15" xr:uid="{59C174D2-542B-48E9-A13D-8E9C058AD6F0}"/>
    <hyperlink ref="C609" r:id="rId16" xr:uid="{95E37A34-A5C9-4830-B4FD-856ADA8B4B75}"/>
    <hyperlink ref="C608" r:id="rId17" xr:uid="{AA5CC0B5-2782-4AF1-930F-47525F5E0533}"/>
    <hyperlink ref="C607" r:id="rId18" xr:uid="{D2E18F46-6AA6-454D-98C1-E59FAD7D7860}"/>
    <hyperlink ref="C606" r:id="rId19" xr:uid="{0794985E-C17A-404C-B805-1DBDA038F6BD}"/>
    <hyperlink ref="C605" r:id="rId20" xr:uid="{8E593896-C0F5-465F-84CF-ABAB3584D454}"/>
    <hyperlink ref="C604" r:id="rId21" xr:uid="{3B25BD05-9459-4830-B04A-C66A75BB5DC5}"/>
    <hyperlink ref="C603" r:id="rId22" xr:uid="{24711654-9FDA-46CD-9347-DD08560E281D}"/>
    <hyperlink ref="C602" r:id="rId23" xr:uid="{12805E72-DA8E-41CC-AEB6-AC9158B2D2DE}"/>
    <hyperlink ref="C601" r:id="rId24" xr:uid="{1CA7C9D6-B5F5-4A6B-A2F4-DD1A9EF9F7E6}"/>
    <hyperlink ref="C600" r:id="rId25" xr:uid="{4E593173-8306-4B11-99E2-DDE206F901CC}"/>
    <hyperlink ref="C599" r:id="rId26" xr:uid="{E8FFBE57-36DA-4BF8-BB9F-C781840138C5}"/>
    <hyperlink ref="C598" r:id="rId27" xr:uid="{FB3EDCE1-87B8-48AC-BEAB-6D2ACC0DDFF7}"/>
    <hyperlink ref="C597" r:id="rId28" xr:uid="{6E61404F-5CAB-4559-BE4A-4BA42EE16CFF}"/>
    <hyperlink ref="C596" r:id="rId29" xr:uid="{5F0C649C-1849-438A-B9A0-DF4A74092813}"/>
    <hyperlink ref="C635" r:id="rId30" xr:uid="{D4D115D8-8726-4E0D-84E5-57061ABA3BA2}"/>
    <hyperlink ref="C591" r:id="rId31" xr:uid="{5E191F4A-72B3-4904-8FD5-8E93624D2082}"/>
    <hyperlink ref="C595" r:id="rId32" xr:uid="{C1E64962-2593-485C-8197-39121BA72ACC}"/>
    <hyperlink ref="C594" r:id="rId33" xr:uid="{B4146C25-D1EA-4222-85FD-FEFCD7F206AA}"/>
    <hyperlink ref="C593" r:id="rId34" xr:uid="{2DEFA41A-4809-4552-AB30-5DE262245BDF}"/>
    <hyperlink ref="C592" r:id="rId35" xr:uid="{8FBAA011-2C37-4930-8907-58942E6C7516}"/>
    <hyperlink ref="C590" r:id="rId36" xr:uid="{5F4C8202-99A3-466A-8A2D-58ECF3ED63C5}"/>
    <hyperlink ref="C588" r:id="rId37" xr:uid="{7A74BA06-161A-42B3-AF41-668073C3BDCE}"/>
    <hyperlink ref="C587" r:id="rId38" xr:uid="{88A52EF8-CC57-4719-8713-3B97209A8DEB}"/>
    <hyperlink ref="C586" r:id="rId39" xr:uid="{5125C040-78D8-4A77-BC50-1ACAA1C37A4E}"/>
    <hyperlink ref="C589" r:id="rId40" xr:uid="{C3B668C5-6FC8-4B8B-9EAF-FC07FA0A4561}"/>
    <hyperlink ref="C585" r:id="rId41" xr:uid="{18DAFF8D-50D9-4EF6-BAC0-D32BD081395D}"/>
    <hyperlink ref="C584" r:id="rId42" xr:uid="{FC311B7E-4CD5-439D-B43F-895F571F2803}"/>
    <hyperlink ref="C583" r:id="rId43" xr:uid="{1F8757DE-90B0-43B3-8211-03A4732A8A0B}"/>
    <hyperlink ref="C582" r:id="rId44" xr:uid="{DB124306-3402-4F5E-A8FC-90EB7E8D7702}"/>
    <hyperlink ref="C581" r:id="rId45" xr:uid="{4E33848A-2728-4FEB-B5C4-AE99367243BA}"/>
    <hyperlink ref="C580" r:id="rId46" xr:uid="{2F049F33-5378-4AA2-8E49-B08D1F640EC1}"/>
    <hyperlink ref="C579" r:id="rId47" xr:uid="{504DB862-A87E-4E96-B1C7-7C44EE844565}"/>
    <hyperlink ref="C578" r:id="rId48" xr:uid="{933BEF7E-E694-439A-9005-D9645D8EFD53}"/>
    <hyperlink ref="C577" r:id="rId49" xr:uid="{42AC9577-0280-479D-BA07-3D774382A175}"/>
    <hyperlink ref="C576" r:id="rId50" xr:uid="{B9DA985B-AFEA-40FA-A59F-F98E47A62F38}"/>
    <hyperlink ref="C575" r:id="rId51" xr:uid="{FA4C7466-E687-47E3-BD73-81D4C26EEA95}"/>
    <hyperlink ref="C574" r:id="rId52" xr:uid="{6C2B1C43-5AE9-43ED-9BCA-55268E8FACDD}"/>
    <hyperlink ref="C573" r:id="rId53" xr:uid="{753F2759-321E-43AD-AE41-8DAEC6C36D9A}"/>
    <hyperlink ref="C572" r:id="rId54" xr:uid="{F28EB751-EDEA-418A-81CB-6488DFFA3857}"/>
    <hyperlink ref="C571" r:id="rId55" xr:uid="{9DC34B39-A2A1-4BAC-9E42-F7AC177F531B}"/>
    <hyperlink ref="C570" r:id="rId56" xr:uid="{3C5DA7D3-2764-422B-9669-E7EF05B5326C}"/>
    <hyperlink ref="C569" r:id="rId57" xr:uid="{7F1F7FEE-A476-4B69-9427-8DDF1DDA3B4F}"/>
    <hyperlink ref="C568" r:id="rId58" xr:uid="{31CB41F6-33EE-44CB-A37E-2C827F3AC825}"/>
    <hyperlink ref="C567" r:id="rId59" xr:uid="{5B78B718-FCF4-4324-A0E4-A2731CEEAEB5}"/>
    <hyperlink ref="C566" r:id="rId60" xr:uid="{9B707492-599B-47BE-92F3-9B9BBF6DD043}"/>
    <hyperlink ref="C565" r:id="rId61" xr:uid="{572C92AE-53EF-47FE-8526-ACD3D4FD7A84}"/>
    <hyperlink ref="C564" r:id="rId62" xr:uid="{05F1776A-6019-4DA8-9225-1514A0B7FB40}"/>
    <hyperlink ref="C563" r:id="rId63" xr:uid="{7B477DDB-40C7-4F34-8272-57E846B686ED}"/>
    <hyperlink ref="C562" r:id="rId64" xr:uid="{03D28FC2-A991-4DD7-A64B-8BFB93C146C1}"/>
    <hyperlink ref="C561" r:id="rId65" xr:uid="{DBFF1107-D58E-4BD6-AB41-28F0E76C936F}"/>
    <hyperlink ref="C560" r:id="rId66" xr:uid="{8E33A2AD-2D6A-494F-8830-0718D984906B}"/>
    <hyperlink ref="C559" r:id="rId67" xr:uid="{8C1556E0-BE2F-4537-8DDC-D8C4D6B721A8}"/>
    <hyperlink ref="C558" r:id="rId68" xr:uid="{DBC80209-C5DA-40D6-976A-3383549B163D}"/>
    <hyperlink ref="C557" r:id="rId69" xr:uid="{F38AB1D6-97A5-4D73-B8EB-9993FFD61B72}"/>
    <hyperlink ref="C556" r:id="rId70" xr:uid="{12D9B22E-8711-46EA-9BAE-1B6572F01D40}"/>
    <hyperlink ref="C553" r:id="rId71" xr:uid="{735AACE4-DB78-430A-80F1-C2CCAECB15F4}"/>
    <hyperlink ref="C552" r:id="rId72" xr:uid="{A9544997-22A9-4502-B0FD-7AD5B8E12753}"/>
    <hyperlink ref="C551" r:id="rId73" xr:uid="{122CAAB7-E5AC-4C7A-8796-55C83C0100B0}"/>
    <hyperlink ref="C555" r:id="rId74" xr:uid="{151D7E7F-60AC-494B-AD19-3791557D443F}"/>
    <hyperlink ref="C554" r:id="rId75" xr:uid="{FD330DC0-92AA-415C-A324-70679E8C01C0}"/>
    <hyperlink ref="C550" r:id="rId76" xr:uid="{165206F1-A09C-47D7-B0C9-FBFD9ED42492}"/>
    <hyperlink ref="C549" r:id="rId77" xr:uid="{E68FB5FF-DC39-4164-8E7D-74AFF55C4791}"/>
    <hyperlink ref="C548" r:id="rId78" xr:uid="{BC4C1BC6-382D-4747-A140-B4A832AD9D14}"/>
    <hyperlink ref="C547" r:id="rId79" xr:uid="{B308D831-823C-4971-94D1-4AC169F6D8B4}"/>
    <hyperlink ref="C546" r:id="rId80" xr:uid="{B439805D-7F77-45EF-9246-D72B6508A580}"/>
    <hyperlink ref="C545" r:id="rId81" xr:uid="{1C8DF87E-4580-4F46-A077-AC3373081BF1}"/>
    <hyperlink ref="C544" r:id="rId82" xr:uid="{D6041E22-BE87-4556-BFAE-B4FB2CBB8EC0}"/>
    <hyperlink ref="C543" r:id="rId83" xr:uid="{8E8FB953-AFEA-4583-A14A-249CA39F8BA9}"/>
    <hyperlink ref="C542" r:id="rId84" xr:uid="{20DBC1AC-86DD-4E5C-B074-BEF03520719D}"/>
    <hyperlink ref="C541" r:id="rId85" xr:uid="{E945C9C4-E8B3-4499-B93C-4DDDA9D21033}"/>
    <hyperlink ref="C540" r:id="rId86" xr:uid="{E19817C5-2F6C-4253-AF45-A22C3DE7FCAB}"/>
    <hyperlink ref="C539" r:id="rId87" xr:uid="{CF3F97C2-553A-4CBE-8301-70429CEA4E1A}"/>
    <hyperlink ref="C538" r:id="rId88" xr:uid="{06E47460-99FE-4F8D-9895-CD9C2C6B4EFF}"/>
    <hyperlink ref="C537" r:id="rId89" xr:uid="{BC953577-992F-4668-9C54-084B40C46330}"/>
    <hyperlink ref="C536" r:id="rId90" xr:uid="{B74AFDD5-34EC-49EB-BB6E-3BAF1AF51CE0}"/>
    <hyperlink ref="C535" r:id="rId91" xr:uid="{08E1A545-7A9E-4379-B6AD-6EFDC376980B}"/>
    <hyperlink ref="C534" r:id="rId92" xr:uid="{D5C52E75-343D-46E9-A709-1AE86389AFCB}"/>
    <hyperlink ref="C531" r:id="rId93" xr:uid="{B43123E0-4D0F-4E32-8600-BF49E2C2B5A8}"/>
    <hyperlink ref="C530" r:id="rId94" xr:uid="{0319E051-1A9B-44EB-9940-3D3C4CD7ABCE}"/>
    <hyperlink ref="C529" r:id="rId95" xr:uid="{42207972-16AB-47C4-A683-6DA61F5B1FB6}"/>
    <hyperlink ref="C528" r:id="rId96" xr:uid="{E583337F-DECD-4FB9-8665-39F1606A69A7}"/>
    <hyperlink ref="C527" r:id="rId97" xr:uid="{BB1D7BCF-9B2E-43D5-B73B-76D73364E159}"/>
    <hyperlink ref="C526" r:id="rId98" xr:uid="{021E74EE-7F75-43FB-8221-CF36E96B1CCE}"/>
    <hyperlink ref="C525" r:id="rId99" xr:uid="{DF2F7A8F-FB0F-4EBB-8E3F-0FE944669C12}"/>
    <hyperlink ref="C519" r:id="rId100" xr:uid="{E30A1763-2106-478F-894F-17982816601C}"/>
    <hyperlink ref="C524" r:id="rId101" xr:uid="{75A116E6-0454-4EC2-A44D-C2715AE413D3}"/>
    <hyperlink ref="C523" r:id="rId102" xr:uid="{6248F22F-E82C-4750-89CD-47F2A0EAA341}"/>
    <hyperlink ref="C522" r:id="rId103" xr:uid="{C92BAACE-6A06-4151-A741-372FD215A4D5}"/>
    <hyperlink ref="C521" r:id="rId104" xr:uid="{CB8F1047-820E-4661-985C-E2B2D0EF2B7F}"/>
    <hyperlink ref="C520" r:id="rId105" xr:uid="{12BC5094-363C-43F1-92E4-D0E5B1A059FC}"/>
    <hyperlink ref="C518" r:id="rId106" xr:uid="{D7B6EA54-72AF-42A2-BB90-AE0E86D77DE4}"/>
    <hyperlink ref="C517" r:id="rId107" xr:uid="{8104C38A-8BD4-46FA-A021-29329B3CC525}"/>
    <hyperlink ref="C516" r:id="rId108" xr:uid="{FCC3926C-9533-42F5-A5F8-1D176333808C}"/>
    <hyperlink ref="C515" r:id="rId109" xr:uid="{1DD8190B-1306-4355-B2C2-AF90B0FC5237}"/>
    <hyperlink ref="C514" r:id="rId110" xr:uid="{95E35963-6A29-4026-9000-E4661D04B949}"/>
    <hyperlink ref="C513" r:id="rId111" xr:uid="{F1747974-6DB1-4AC0-AD97-70284E982A31}"/>
    <hyperlink ref="C512" r:id="rId112" xr:uid="{3B6C612A-CF98-4A20-AE46-501B84125F06}"/>
    <hyperlink ref="C511" r:id="rId113" xr:uid="{1775544F-DF6E-4174-8587-0F4FF9DCB7EC}"/>
    <hyperlink ref="C510" r:id="rId114" xr:uid="{B616D15C-BF29-4059-917E-0EA25A8ACA2E}"/>
    <hyperlink ref="C509" r:id="rId115" xr:uid="{2624B60C-45A3-45BC-A108-FA15AB9490ED}"/>
    <hyperlink ref="C508" r:id="rId116" xr:uid="{24370C99-4707-4CCB-9321-E4E703E4C545}"/>
    <hyperlink ref="C507" r:id="rId117" xr:uid="{AE3D7181-16EF-40D8-95A2-ED4BE5AF4184}"/>
    <hyperlink ref="C506" r:id="rId118" xr:uid="{839B8959-D737-46C3-81E1-656089820216}"/>
    <hyperlink ref="C505" r:id="rId119" xr:uid="{8012B538-B595-4E92-A71E-CFFEF08B90F5}"/>
    <hyperlink ref="C504" r:id="rId120" xr:uid="{142377B1-D628-4088-AA29-7573D112A196}"/>
    <hyperlink ref="C503" r:id="rId121" xr:uid="{68E35896-1A04-417C-B6E9-32644729965E}"/>
    <hyperlink ref="C502" r:id="rId122" xr:uid="{9CE6A9B0-7100-4669-AA5C-0E7868407774}"/>
    <hyperlink ref="C501" r:id="rId123" xr:uid="{79D23B05-9883-47CE-B8D7-A5360DC103FA}"/>
    <hyperlink ref="C500" r:id="rId124" xr:uid="{5D7A9EB9-658A-45D8-B8F2-CDC99D027D10}"/>
    <hyperlink ref="C499" r:id="rId125" xr:uid="{C3F6DBAD-9C86-4EE3-B41E-81845B621A65}"/>
    <hyperlink ref="C498" r:id="rId126" xr:uid="{E89C8E17-77EE-4B5F-88F3-0CE69EA9E0B4}"/>
    <hyperlink ref="C497" r:id="rId127" xr:uid="{54AC8FF6-9248-4B69-8DF2-7D3FCB0EE03D}"/>
    <hyperlink ref="C496" r:id="rId128" xr:uid="{79975B9E-9091-4BE5-9E0E-EA9999114672}"/>
    <hyperlink ref="C495" r:id="rId129" xr:uid="{2A922F36-06E3-4DC0-8E31-688B9E99210D}"/>
    <hyperlink ref="C494" r:id="rId130" xr:uid="{3EC2571F-DD62-4AAB-A10D-41764E3CA718}"/>
    <hyperlink ref="C491" r:id="rId131" xr:uid="{6DCC330D-E0BE-453E-8FB0-98DCDBEDD1A1}"/>
    <hyperlink ref="C490" r:id="rId132" xr:uid="{166411FB-AD9D-4D02-9177-91A3E75027DD}"/>
    <hyperlink ref="C489" r:id="rId133" xr:uid="{79CD7476-4745-4F2E-89B2-EF48ABE196A7}"/>
    <hyperlink ref="C488" r:id="rId134" xr:uid="{B5B0FA8B-F00D-4E21-A3F7-A6C9659424B7}"/>
    <hyperlink ref="C493" r:id="rId135" xr:uid="{25580164-CE78-423B-8C90-0A595871CF7F}"/>
    <hyperlink ref="C492" r:id="rId136" xr:uid="{D706B2DD-5A70-49F6-8CAA-DD04A0D7E9C1}"/>
    <hyperlink ref="C487" r:id="rId137" xr:uid="{7E422D62-D249-4B1D-8416-B62D2AD36030}"/>
    <hyperlink ref="C486" r:id="rId138" xr:uid="{6FE3702F-0B88-4DB2-9986-86DE642151FF}"/>
    <hyperlink ref="C485" r:id="rId139" xr:uid="{1AB01BB7-96E8-4371-B11E-9367FB91EB03}"/>
    <hyperlink ref="C484" r:id="rId140" xr:uid="{E193B46C-F5D2-473E-B306-5B70CD5AE811}"/>
    <hyperlink ref="C483" r:id="rId141" xr:uid="{A5344ACD-2777-4F59-8150-8D9BA04F7ED9}"/>
    <hyperlink ref="C482" r:id="rId142" xr:uid="{0628F9C1-E2F2-406B-AB0D-3B70891092FB}"/>
    <hyperlink ref="C479" r:id="rId143" xr:uid="{D92EC7B7-CDCB-4CD0-B510-11B680D6EF56}"/>
    <hyperlink ref="C478" r:id="rId144" xr:uid="{7DC6D17D-E5C7-4BA6-82C0-344F02CCBA48}"/>
    <hyperlink ref="C477" r:id="rId145" xr:uid="{E41E1698-C360-4F96-8FFC-1D0DD5E9E0FC}"/>
    <hyperlink ref="C481" r:id="rId146" xr:uid="{2518EC3E-F77A-4E70-A6C0-7B26DDB62A77}"/>
    <hyperlink ref="C480" r:id="rId147" xr:uid="{30167DDB-77BB-43EA-BF76-E09CAC8E4251}"/>
    <hyperlink ref="C476" r:id="rId148" xr:uid="{4687D49D-466D-4EFF-9E57-4E0804BACA57}"/>
    <hyperlink ref="C475" r:id="rId149" xr:uid="{39F3AE05-AAF3-4FB0-9A21-51DBF3FDF6F3}"/>
    <hyperlink ref="C474" r:id="rId150" xr:uid="{5C41CB41-3107-4DDC-AC86-95CA8C595E81}"/>
    <hyperlink ref="C473" r:id="rId151" xr:uid="{BEFC6226-8911-450F-A7F9-56C639405938}"/>
    <hyperlink ref="C472" r:id="rId152" xr:uid="{CCD144D8-B2D3-463E-B8F3-3ADB4B420669}"/>
    <hyperlink ref="C471" r:id="rId153" xr:uid="{5586A1F9-62FD-4EBC-A5C9-3DF0C2EF0E7F}"/>
    <hyperlink ref="C470" r:id="rId154" xr:uid="{103E73F2-0D5A-4EB4-8C73-808337EF94D1}"/>
    <hyperlink ref="C469" r:id="rId155" xr:uid="{BB320B9F-4110-48EA-92BB-35A2B34CD9D0}"/>
    <hyperlink ref="C468" r:id="rId156" xr:uid="{63473081-36C6-4615-A267-9BB288DA82D4}"/>
    <hyperlink ref="C467" r:id="rId157" xr:uid="{81D29B60-3A46-4442-B5F1-220E55DE9336}"/>
    <hyperlink ref="C466" r:id="rId158" xr:uid="{989EFCEE-D252-41B9-86A2-E6F58C84F257}"/>
    <hyperlink ref="C465" r:id="rId159" xr:uid="{FA8B7CE4-4E23-490D-875E-1DB316BEE2E5}"/>
    <hyperlink ref="C464" r:id="rId160" xr:uid="{84FBC466-39AC-4125-97C3-7279323577E1}"/>
    <hyperlink ref="C463" r:id="rId161" xr:uid="{82231A0B-DED7-4798-8215-01ADBE355FFC}"/>
    <hyperlink ref="C462" r:id="rId162" xr:uid="{683D432D-664D-400E-A9FD-0178E55F355D}"/>
    <hyperlink ref="C461" r:id="rId163" xr:uid="{059E6068-06CB-401F-A75D-CBB889AC978B}"/>
    <hyperlink ref="C460" r:id="rId164" xr:uid="{1E143984-2ED5-4CBF-971B-4D225C0FA9AE}"/>
    <hyperlink ref="C459" r:id="rId165" xr:uid="{28686BA9-BB75-4DD6-AD29-6334E26D67A9}"/>
    <hyperlink ref="C458" r:id="rId166" xr:uid="{44F187B2-2248-41DC-B649-BF44FB446DE8}"/>
    <hyperlink ref="C457" r:id="rId167" xr:uid="{ED61AE4B-F4A6-4440-94C1-91E261977D34}"/>
    <hyperlink ref="C456" r:id="rId168" xr:uid="{A9620FC7-63D0-4090-8CFB-BB0330230B00}"/>
    <hyperlink ref="C455" r:id="rId169" xr:uid="{A010BC3B-C86A-40D1-92FB-338BA7FFF0EE}"/>
    <hyperlink ref="C454" r:id="rId170" xr:uid="{C6F4D997-35F7-4272-9516-29B08AE83715}"/>
    <hyperlink ref="C453" r:id="rId171" xr:uid="{60B9C26B-C147-4E02-AF73-33E19A8B281B}"/>
    <hyperlink ref="C452" r:id="rId172" xr:uid="{B678ECBA-1AE7-4089-BE84-64ACDB673C4B}"/>
    <hyperlink ref="C451" r:id="rId173" xr:uid="{25C62811-B36A-4F1B-A91B-738827B331C1}"/>
    <hyperlink ref="C449" r:id="rId174" xr:uid="{C8810514-0BF0-4C8C-B4E4-0791B4C14F67}"/>
    <hyperlink ref="C448" r:id="rId175" xr:uid="{BD5D3170-63B5-4BEF-BF4C-5765462FA329}"/>
    <hyperlink ref="C447" r:id="rId176" xr:uid="{6B5658BF-2698-4516-8B0A-62CB3C1EB1C2}"/>
    <hyperlink ref="C450" r:id="rId177" xr:uid="{97189229-366D-4387-97BF-916FB5167E12}"/>
    <hyperlink ref="C446" r:id="rId178" xr:uid="{5E17799F-E7CF-411B-85FF-95819BFB69C2}"/>
    <hyperlink ref="C445" r:id="rId179" xr:uid="{115DCFC8-9366-4DE4-A80E-7F7D5E5DA483}"/>
    <hyperlink ref="C444" r:id="rId180" xr:uid="{04411002-451A-46CB-93E5-05255D509965}"/>
    <hyperlink ref="C443" r:id="rId181" xr:uid="{848B6E39-22CF-40C8-8207-9971EC0D2681}"/>
    <hyperlink ref="C442" r:id="rId182" xr:uid="{2C71C77D-A29B-4B44-8E0E-7F80BE3BE0F5}"/>
    <hyperlink ref="C441" r:id="rId183" xr:uid="{E909799D-4FCC-47CC-ADFC-B30C846A1D46}"/>
    <hyperlink ref="C440" r:id="rId184" xr:uid="{2AF2E052-50B4-4889-98D4-E9AE256BFF27}"/>
    <hyperlink ref="C439" r:id="rId185" xr:uid="{7130992C-6CF9-4E24-B965-F0DD4DC2807D}"/>
    <hyperlink ref="C438" r:id="rId186" xr:uid="{BAA682E5-7C96-464A-BBD2-A0B811E7B8B3}"/>
    <hyperlink ref="C437" r:id="rId187" xr:uid="{55C7EC79-8E83-4C4D-B205-926D2D15280B}"/>
    <hyperlink ref="C436" r:id="rId188" xr:uid="{D0F452A5-C12E-4319-B6BB-C19809F88405}"/>
    <hyperlink ref="C435" r:id="rId189" xr:uid="{6F045EA8-CB38-4956-9115-A9F17E0B171D}"/>
    <hyperlink ref="C434" r:id="rId190" xr:uid="{26EA601D-8A07-4911-969E-A5B73542763D}"/>
    <hyperlink ref="C433" r:id="rId191" xr:uid="{299BB23B-2D05-4C5A-B3FC-CD8B788638C3}"/>
    <hyperlink ref="C432" r:id="rId192" xr:uid="{65AC19AC-429E-426C-8245-866132F0F71B}"/>
    <hyperlink ref="C431" r:id="rId193" xr:uid="{D5AD9F80-664E-43B8-BE1E-92FAFDDAECF6}"/>
    <hyperlink ref="C430" r:id="rId194" xr:uid="{9DD9216A-9E74-45F0-9E3E-70682996DEE2}"/>
    <hyperlink ref="C429" r:id="rId195" xr:uid="{7C5A669B-B496-44A9-B903-FB5280CD0FE8}"/>
    <hyperlink ref="C428" r:id="rId196" xr:uid="{DE48521F-0BE2-4F04-82EE-5A8FA6AB94AB}"/>
    <hyperlink ref="C427" r:id="rId197" xr:uid="{05ABF016-B152-408A-8090-0229D96DA5A3}"/>
    <hyperlink ref="C426" r:id="rId198" xr:uid="{C3F8913B-4CAB-421D-AF47-3516D15CE6D4}"/>
    <hyperlink ref="C425" r:id="rId199" xr:uid="{C2EFF95C-A1CA-4A8D-B7A3-D0DC82DCB4A2}"/>
    <hyperlink ref="C424" r:id="rId200" xr:uid="{57E87DE0-83D2-488A-8034-CF1D0CCF4292}"/>
    <hyperlink ref="C423" r:id="rId201" xr:uid="{8FAA3976-89EE-401D-B243-98499A95534B}"/>
    <hyperlink ref="C422" r:id="rId202" xr:uid="{F6967E31-1E98-401B-BAB0-581958577810}"/>
    <hyperlink ref="C421" r:id="rId203" xr:uid="{8C507864-6BF3-4DBE-8D71-AD6FB4540400}"/>
    <hyperlink ref="C420" r:id="rId204" xr:uid="{B4A52ADE-6343-446A-94E8-471572A3AA90}"/>
    <hyperlink ref="C419" r:id="rId205" xr:uid="{6B044FD4-94A1-4703-8DF1-07A3EA970D09}"/>
    <hyperlink ref="C417" r:id="rId206" xr:uid="{6BB61B22-ED7B-4031-BFF5-4376378F349C}"/>
    <hyperlink ref="C418" r:id="rId207" xr:uid="{E9C3147D-25AE-4451-BF52-5C7591249DB9}"/>
    <hyperlink ref="C416" r:id="rId208" xr:uid="{3F286118-70FE-4666-94E1-0701FB3C9B74}"/>
    <hyperlink ref="C415" r:id="rId209" xr:uid="{5C2E1853-24A0-42A1-877D-F0A5C26662ED}"/>
    <hyperlink ref="C414" r:id="rId210" xr:uid="{EFE81254-2CE5-48B9-8780-D149BA969986}"/>
    <hyperlink ref="C413" r:id="rId211" xr:uid="{7BC02E65-1343-4B2A-991C-EE17D8F17A2A}"/>
    <hyperlink ref="C412" r:id="rId212" xr:uid="{DD999977-8A1A-4928-8081-A3670254AC88}"/>
    <hyperlink ref="C411" r:id="rId213" xr:uid="{EC421419-724A-46A5-8837-899232C657F8}"/>
    <hyperlink ref="C634" r:id="rId214" xr:uid="{48D930C9-26F2-402D-8241-29A09C7EE365}"/>
    <hyperlink ref="C633" r:id="rId215" xr:uid="{23C75CA4-B090-4AA2-8CA7-5AB1EE408AF9}"/>
    <hyperlink ref="C632" r:id="rId216" xr:uid="{80BF8FD5-472C-4694-B383-EF8284E58805}"/>
    <hyperlink ref="C410" r:id="rId217" xr:uid="{96E1C73F-F914-4F80-8842-3A20472F49D5}"/>
    <hyperlink ref="C409" r:id="rId218" xr:uid="{8CC7FB57-5042-4573-9700-32DC0D835E30}"/>
    <hyperlink ref="C408" r:id="rId219" xr:uid="{21B84EC8-AB70-40BF-9D5D-2525B4291008}"/>
    <hyperlink ref="C407" r:id="rId220" xr:uid="{95B579CB-586B-459C-BC0A-BDFAA11C5F5A}"/>
    <hyperlink ref="C406" r:id="rId221" xr:uid="{A9EB495D-DB0A-4B2D-A97C-CEF9F506E155}"/>
    <hyperlink ref="C405" r:id="rId222" xr:uid="{831A788E-13DD-4EB6-87F9-3D60F7A4278F}"/>
    <hyperlink ref="C404" r:id="rId223" xr:uid="{D26E6634-36C2-40E0-88AB-9618DD5EACA4}"/>
    <hyperlink ref="C403" r:id="rId224" xr:uid="{F8FCD782-1704-4908-A89C-4F257BB9BC61}"/>
    <hyperlink ref="C400" r:id="rId225" xr:uid="{09BE2C04-518C-4D00-A1BB-642A0824D171}"/>
    <hyperlink ref="C399" r:id="rId226" xr:uid="{D5962121-2A27-4738-BBA1-C221E86B889A}"/>
    <hyperlink ref="C398" r:id="rId227" xr:uid="{D1DC5961-6D2F-4BA6-8B51-18BA547F568B}"/>
    <hyperlink ref="C402" r:id="rId228" xr:uid="{89FA99BB-D751-4E5E-9402-4B562EDF9B41}"/>
    <hyperlink ref="C401" r:id="rId229" xr:uid="{81FDE5D5-A99C-4754-ADAA-2CF3E91499A5}"/>
    <hyperlink ref="C396" r:id="rId230" xr:uid="{A9AAF7E1-86A6-45F3-813F-06437F51F88B}"/>
    <hyperlink ref="C397" r:id="rId231" xr:uid="{F63B5FA2-B2A6-4276-9B74-68018290DE4F}"/>
    <hyperlink ref="C395" r:id="rId232" xr:uid="{E2B604F4-D301-430F-9827-8A826595CA2E}"/>
    <hyperlink ref="C394" r:id="rId233" xr:uid="{B959111E-58E8-450B-BDC1-CE25F53DD5A9}"/>
    <hyperlink ref="C393" r:id="rId234" xr:uid="{5B11C1CD-16A2-49A3-A281-B4903B576EF2}"/>
    <hyperlink ref="C392" r:id="rId235" xr:uid="{44EC550D-94B4-4655-9B55-8D93CD054452}"/>
    <hyperlink ref="C391" r:id="rId236" xr:uid="{B409ABBA-8251-4BDA-A734-B130135BAF84}"/>
    <hyperlink ref="C390" r:id="rId237" xr:uid="{1E6192C6-57CD-4BB1-9C7A-77F369EAEC11}"/>
    <hyperlink ref="C389" r:id="rId238" xr:uid="{62AF67EB-30AB-4518-8F38-21E24A062CAC}"/>
    <hyperlink ref="C388" r:id="rId239" xr:uid="{FF4C1EC2-48E3-4D50-91B9-65CAEB306185}"/>
    <hyperlink ref="C387" r:id="rId240" xr:uid="{3CF70289-DADE-457D-9529-102D55B05DED}"/>
    <hyperlink ref="C386" r:id="rId241" xr:uid="{DD8313BB-C5BA-43DF-A63C-DF526A892110}"/>
    <hyperlink ref="C385" r:id="rId242" xr:uid="{B31C770C-5717-45F7-890A-FF39D6F90001}"/>
    <hyperlink ref="C384" r:id="rId243" xr:uid="{DF015E67-0794-4FE8-BC0E-245C54698B1B}"/>
    <hyperlink ref="C383" r:id="rId244" xr:uid="{17676DA6-897D-4C32-BC96-ABF2E627B8AB}"/>
    <hyperlink ref="C631" r:id="rId245" xr:uid="{8DD8B61B-3B6E-4C7D-A4A6-96C8EA5E4518}"/>
    <hyperlink ref="C630" r:id="rId246" xr:uid="{2C0307A9-6A2B-4CA4-848E-67F9CD13DED7}"/>
    <hyperlink ref="C629" r:id="rId247" xr:uid="{2EA050AE-8382-43D6-ACF5-8FA64BBF99F2}"/>
    <hyperlink ref="C382" r:id="rId248" xr:uid="{BB380B40-7DD0-4077-9ECE-24C080834891}"/>
    <hyperlink ref="C381" r:id="rId249" xr:uid="{6CC103F5-FF72-41FD-B1CB-5827FC7A6220}"/>
    <hyperlink ref="C380" r:id="rId250" xr:uid="{5E694641-A477-4E05-8883-C1F39A8A4F60}"/>
    <hyperlink ref="C379" r:id="rId251" xr:uid="{753E7809-AFCD-4C8F-8F3C-BB7C5B218BA8}"/>
    <hyperlink ref="C378" r:id="rId252" xr:uid="{C731AFB5-4714-419E-9F3C-875D60DA600B}"/>
    <hyperlink ref="C377" r:id="rId253" xr:uid="{F446AC07-1DF1-4B2E-9FAD-0B8D68BE6A35}"/>
    <hyperlink ref="C376" r:id="rId254" xr:uid="{EA2D2764-EB76-4D00-8A0A-218765FDD7FE}"/>
    <hyperlink ref="C375" r:id="rId255" xr:uid="{1337CD11-D74B-46F4-BCF9-59A4706B2094}"/>
    <hyperlink ref="C374" r:id="rId256" xr:uid="{097553F8-8983-43B4-96AC-2ECAB2ADB377}"/>
    <hyperlink ref="C373" r:id="rId257" xr:uid="{8A43731D-1C94-44CF-B178-2AA055DB8057}"/>
    <hyperlink ref="C372" r:id="rId258" xr:uid="{40BB242D-4D12-4973-8603-29EA28FA0A4D}"/>
    <hyperlink ref="C371" r:id="rId259" xr:uid="{1C2251D3-EFBF-429A-854C-F0B89CF37271}"/>
    <hyperlink ref="C370" r:id="rId260" xr:uid="{8CCB5084-A329-4E7D-AF7C-3C650F442925}"/>
    <hyperlink ref="C369" r:id="rId261" xr:uid="{26A7A52F-8228-467A-9778-D6B9D952BC71}"/>
    <hyperlink ref="C368" r:id="rId262" xr:uid="{4E7565A5-9180-4686-B6D1-CC8579481F1E}"/>
    <hyperlink ref="C367" r:id="rId263" xr:uid="{C0EC194F-FD1B-42C4-B5F5-48DEE377F502}"/>
    <hyperlink ref="C366" r:id="rId264" xr:uid="{D4D1E506-0C5F-4DC5-8141-1C4FDCB77FEF}"/>
    <hyperlink ref="C365" r:id="rId265" xr:uid="{1E66C33B-433F-4A7C-A19D-648086F53DC0}"/>
    <hyperlink ref="C364" r:id="rId266" xr:uid="{F7C7C1D9-161F-46BA-A5B9-016D08D15685}"/>
    <hyperlink ref="C363" r:id="rId267" xr:uid="{B1ED02B2-D57B-485F-9D98-4651F312CB86}"/>
    <hyperlink ref="C362" r:id="rId268" xr:uid="{7654C37B-676D-4F87-8F8E-BECB79618384}"/>
    <hyperlink ref="C361" r:id="rId269" xr:uid="{5CAE53AF-F42F-488B-95DA-DC99C70E27D2}"/>
    <hyperlink ref="C360" r:id="rId270" xr:uid="{7C2C5441-A210-4278-B633-562CA6ABA14C}"/>
    <hyperlink ref="C359" r:id="rId271" xr:uid="{0E6C8EEB-F4DB-4829-8E4E-64CD2E01EF43}"/>
    <hyperlink ref="C358" r:id="rId272" xr:uid="{BEEAE0A5-88DA-4F96-846C-F13F5B734597}"/>
    <hyperlink ref="C357" r:id="rId273" xr:uid="{D5B04C64-292C-4260-9839-97808BD96F6C}"/>
    <hyperlink ref="C356" r:id="rId274" xr:uid="{27459AD4-CE88-4FD2-8CB8-2FB3AB1BCB50}"/>
    <hyperlink ref="C355" r:id="rId275" xr:uid="{AB577E9D-27C6-4BA1-B976-BC72251C960A}"/>
    <hyperlink ref="C352" r:id="rId276" xr:uid="{C031B8F3-2B11-4395-83FD-5AA38C6D8E37}"/>
    <hyperlink ref="C354" r:id="rId277" xr:uid="{73EE5D75-0FAD-4298-9DD2-677B2EE2B4A2}"/>
    <hyperlink ref="C353" r:id="rId278" xr:uid="{0AB56300-979D-459C-8854-7F9B637E50BE}"/>
    <hyperlink ref="C347" r:id="rId279" xr:uid="{FC5425AE-EC0B-419B-9C5D-15AB7E48B4E8}"/>
    <hyperlink ref="C346" r:id="rId280" xr:uid="{3F4F5361-BB1E-4546-AC9D-7B4192BCA111}"/>
    <hyperlink ref="C345" r:id="rId281" xr:uid="{3766AD5E-0569-4049-9ED9-AC2EDA4EECE0}"/>
    <hyperlink ref="C349" r:id="rId282" xr:uid="{2F4C4061-1628-4BF9-8F67-2465E157649E}"/>
    <hyperlink ref="C348" r:id="rId283" xr:uid="{E73F7EAB-D043-48F5-8B9B-5368E227FE8F}"/>
    <hyperlink ref="C344" r:id="rId284" xr:uid="{1F0BBD44-427E-4A23-B93F-D43115A0E364}"/>
    <hyperlink ref="C342" r:id="rId285" xr:uid="{BA8D7DC5-A9C8-4ADB-8CDF-18FFA95021AF}"/>
    <hyperlink ref="C341" r:id="rId286" xr:uid="{7999E30E-FAC7-4988-9AF2-139B6D413D97}"/>
    <hyperlink ref="C340" r:id="rId287" xr:uid="{AFF46992-ADC6-4DFD-ADA7-99196BB65B6C}"/>
    <hyperlink ref="C339" r:id="rId288" xr:uid="{643E117C-9E35-43DC-AF19-5836102E1E36}"/>
    <hyperlink ref="C338" r:id="rId289" xr:uid="{E56B3960-69D7-4D12-A3F0-E92E34B0BA59}"/>
    <hyperlink ref="C337" r:id="rId290" xr:uid="{0071EF4A-C0AD-44B5-BC82-23E99215C5C6}"/>
    <hyperlink ref="C336" r:id="rId291" xr:uid="{E2FB2156-AEE3-47A0-9B8A-260F263D4F0D}"/>
    <hyperlink ref="C335" r:id="rId292" xr:uid="{8EBE9908-C0C7-45DC-AF9B-6E4DC55A1972}"/>
    <hyperlink ref="C334" r:id="rId293" xr:uid="{EB1CB89A-AAFD-4831-A0A5-AE59C95CD20C}"/>
    <hyperlink ref="C333" r:id="rId294" xr:uid="{8B614D6B-8B33-4174-8761-15BAB75AD073}"/>
    <hyperlink ref="C332" r:id="rId295" xr:uid="{93AD5953-C674-4B56-BF34-33A1E54980EB}"/>
    <hyperlink ref="C331" r:id="rId296" xr:uid="{95BBFF60-5A05-4F74-B4D3-D26EAD046EAE}"/>
    <hyperlink ref="C330" r:id="rId297" xr:uid="{A5690726-8C89-48E2-8FEF-383EC27D07A6}"/>
    <hyperlink ref="C329" r:id="rId298" xr:uid="{355F5B19-813C-4731-B69F-16ED9496ECFE}"/>
    <hyperlink ref="C328" r:id="rId299" xr:uid="{4CCB9CD2-E50D-4F9E-80A8-4EBB5B8CFEE1}"/>
    <hyperlink ref="C327" r:id="rId300" xr:uid="{97989057-1FE2-46F7-B5BF-899DE97495D9}"/>
    <hyperlink ref="C326" r:id="rId301" xr:uid="{16DBFD8B-8C90-415C-97E7-92FA31AEDD7E}"/>
    <hyperlink ref="C325" r:id="rId302" xr:uid="{5E5D3DAD-9BBE-4D6A-ACBA-594B5CD7FFF6}"/>
    <hyperlink ref="C324" r:id="rId303" xr:uid="{1A132D6B-273E-4D27-BFD4-E600420F576F}"/>
    <hyperlink ref="C323" r:id="rId304" xr:uid="{B3BE28D1-FCD2-46C7-A718-7270E17B41F1}"/>
    <hyperlink ref="C322" r:id="rId305" xr:uid="{EC4EBF94-A9A0-42CA-B4D1-CAD41A9CEE0D}"/>
    <hyperlink ref="C321" r:id="rId306" xr:uid="{1B707FC6-095E-4BA7-B7B6-FD4F4684C104}"/>
    <hyperlink ref="C320" r:id="rId307" xr:uid="{16220FA3-34E8-4587-BDB1-0FA286DF0353}"/>
    <hyperlink ref="C319" r:id="rId308" xr:uid="{5BF4E1BE-B7A6-4F30-80C9-087E16F56D05}"/>
    <hyperlink ref="C318" r:id="rId309" xr:uid="{0A43ACA6-0D7D-4C68-8E90-F123AA4A6CD8}"/>
    <hyperlink ref="C317" r:id="rId310" xr:uid="{079F4039-25E1-49A1-856E-4CF051947E65}"/>
    <hyperlink ref="C316" r:id="rId311" xr:uid="{F4E5F20D-AB98-4934-B8F6-75D674CEEB44}"/>
    <hyperlink ref="C315" r:id="rId312" xr:uid="{4829B8B5-56FB-41A2-8A34-CCA93E831165}"/>
    <hyperlink ref="C314" r:id="rId313" xr:uid="{AD2DFA3B-89DE-4F3A-A344-D2D13A147584}"/>
    <hyperlink ref="C313" r:id="rId314" xr:uid="{8C657102-EA14-4F4F-A9D6-33D1F7CAAA7B}"/>
    <hyperlink ref="C312" r:id="rId315" xr:uid="{C198EA7A-48C4-4542-AFE7-8C34BFFDF399}"/>
    <hyperlink ref="C311" r:id="rId316" xr:uid="{642029B2-44E6-4547-9070-BF3C8694302C}"/>
    <hyperlink ref="C310" r:id="rId317" xr:uid="{08E3A5CE-BF72-4391-A616-1291CE596977}"/>
    <hyperlink ref="C309" r:id="rId318" xr:uid="{E020833E-FE2E-4EFD-963F-77596621A19E}"/>
    <hyperlink ref="C308" r:id="rId319" xr:uid="{DAFA4AD8-7F9B-4249-9119-66F55A5CBB85}"/>
    <hyperlink ref="C307" r:id="rId320" xr:uid="{A6BCAE71-9C74-4A80-A4BD-8473C6C64353}"/>
    <hyperlink ref="C306" r:id="rId321" xr:uid="{3D76819B-68A6-457A-89B7-652F0F919DDD}"/>
    <hyperlink ref="C305" r:id="rId322" xr:uid="{69D82E3A-1DD0-4D28-82E1-332E05B2340A}"/>
    <hyperlink ref="C304" r:id="rId323" xr:uid="{27C1A1DC-4F4E-4354-8616-DD5A60777911}"/>
    <hyperlink ref="C303" r:id="rId324" xr:uid="{E163FF94-AD31-4797-9165-948284420A7C}"/>
    <hyperlink ref="C302" r:id="rId325" xr:uid="{A09C54DC-8C33-4904-AB75-A2AF36432EA4}"/>
    <hyperlink ref="C301" r:id="rId326" xr:uid="{B21E8F73-B767-4281-B46F-48590CCFCECC}"/>
    <hyperlink ref="C300" r:id="rId327" xr:uid="{AF5BBB3C-4359-49FB-9551-00F9F7E58693}"/>
    <hyperlink ref="C299" r:id="rId328" xr:uid="{CF942655-CC63-4CB2-98D0-826DD28C2EB8}"/>
    <hyperlink ref="C298" r:id="rId329" xr:uid="{4B71EC9C-A701-4449-8253-3D99CF740168}"/>
    <hyperlink ref="C296" r:id="rId330" xr:uid="{A1F1D969-7975-4BAF-8580-329E25377135}"/>
    <hyperlink ref="C297" r:id="rId331" xr:uid="{25751EDC-DFF7-4C7E-ACF0-00694E04B0C4}"/>
    <hyperlink ref="C295" r:id="rId332" xr:uid="{5C01869C-FB05-4287-83DF-986F2A529249}"/>
    <hyperlink ref="C294" r:id="rId333" xr:uid="{61415998-4FAC-421B-88A5-E1782EBC0B87}"/>
    <hyperlink ref="C293" r:id="rId334" xr:uid="{A6A3D6DD-985A-49CE-8498-920085C902B4}"/>
    <hyperlink ref="C292" r:id="rId335" xr:uid="{E5DADDE4-285C-4FD0-B3EA-794807DB11EE}"/>
    <hyperlink ref="C291" r:id="rId336" xr:uid="{6D4CAEF9-BADB-4E3A-BE78-4028B5D95968}"/>
    <hyperlink ref="C290" r:id="rId337" xr:uid="{7AE9B7BD-33D1-4F2C-B1D0-E7F516176EE8}"/>
    <hyperlink ref="C289" r:id="rId338" xr:uid="{CDB08F1D-B7C7-4B08-91B3-DB0261CFEB76}"/>
    <hyperlink ref="C288" r:id="rId339" xr:uid="{AAD65405-FDD9-40AD-AE50-DC312C889EDD}"/>
    <hyperlink ref="C287" r:id="rId340" xr:uid="{795C9B9D-9B25-4514-A35C-F3DB256312F3}"/>
    <hyperlink ref="C286" r:id="rId341" xr:uid="{6D2580C4-D82C-48B7-AF1C-7C7658B1A3CE}"/>
    <hyperlink ref="C285" r:id="rId342" xr:uid="{941BFE68-A838-43C4-AD53-2239DF3CB50C}"/>
    <hyperlink ref="C284" r:id="rId343" xr:uid="{43B85816-88DF-44F8-91CE-788E3326C9A0}"/>
    <hyperlink ref="C283" r:id="rId344" xr:uid="{0F29B64D-47FE-4027-9278-6471B1324740}"/>
    <hyperlink ref="C282" r:id="rId345" xr:uid="{88670474-2772-43F1-9FA7-44BE0518B459}"/>
    <hyperlink ref="C281" r:id="rId346" xr:uid="{CF678330-8A91-4337-A925-12F025595467}"/>
    <hyperlink ref="C280" r:id="rId347" xr:uid="{BD99528C-ED5F-4C12-B5F9-8353E5D5AA40}"/>
    <hyperlink ref="C279" r:id="rId348" xr:uid="{D3D75C91-2004-4299-A3C4-071108AE88D4}"/>
    <hyperlink ref="C278" r:id="rId349" xr:uid="{7EE9B6EF-AD11-4FEC-96AE-9ACDC3DD8EDC}"/>
    <hyperlink ref="C277" r:id="rId350" xr:uid="{5DFF4EE5-EF3D-4D84-98EB-6DA914A2D4D3}"/>
    <hyperlink ref="C276" r:id="rId351" xr:uid="{59F65D8E-7FDC-4E8E-B648-25846BBB6109}"/>
    <hyperlink ref="C275" r:id="rId352" xr:uid="{8C4A360F-C930-4619-A9A5-468AD513C3E6}"/>
    <hyperlink ref="C274" r:id="rId353" xr:uid="{C4BDE84A-029A-4CAC-A500-ECC60BA5F9D4}"/>
    <hyperlink ref="C273" r:id="rId354" xr:uid="{3764ECB9-D948-4782-A231-8C2995DF5AF0}"/>
    <hyperlink ref="C272" r:id="rId355" xr:uid="{8B9E1640-27A3-4581-A22A-06842520FD10}"/>
    <hyperlink ref="C271" r:id="rId356" xr:uid="{CF50BFBC-852D-423A-9060-E2815C66B3AB}"/>
    <hyperlink ref="C270" r:id="rId357" xr:uid="{82112263-5CC7-4636-83CC-C67EEE70FDB1}"/>
    <hyperlink ref="C269" r:id="rId358" xr:uid="{64FF8B93-AA6A-40C4-8F1D-72A2A1A9BFA6}"/>
    <hyperlink ref="C268" r:id="rId359" xr:uid="{BC0C8DC9-1790-427D-9C85-A78B9511EA3E}"/>
    <hyperlink ref="C265" r:id="rId360" xr:uid="{6C7AE159-6F20-432F-AF73-5DB9624099F0}"/>
    <hyperlink ref="C264" r:id="rId361" xr:uid="{C0F776CB-D84B-4D01-B062-BBD64E4CE2AD}"/>
    <hyperlink ref="C267" r:id="rId362" xr:uid="{63A05B1B-64DE-4665-9E4F-DC378CC8F6A6}"/>
    <hyperlink ref="C266" r:id="rId363" xr:uid="{48F421A5-A360-430F-818E-8FBDA1943076}"/>
    <hyperlink ref="C263" r:id="rId364" xr:uid="{B003D20A-5D77-447E-87F2-730CAAB86127}"/>
    <hyperlink ref="C262" r:id="rId365" xr:uid="{03D90274-DC1E-4C84-89C7-F0134AC39340}"/>
    <hyperlink ref="C261" r:id="rId366" xr:uid="{5291A76A-BD3A-4795-B16D-883B37EDB3A8}"/>
    <hyperlink ref="C260" r:id="rId367" xr:uid="{7F050142-8C49-43C5-994E-772B1BBAB385}"/>
    <hyperlink ref="C259" r:id="rId368" xr:uid="{88CDA0B5-16E6-4126-8A11-A28F936A6C0B}"/>
    <hyperlink ref="C258" r:id="rId369" xr:uid="{701DD86D-96EB-4927-A45D-C5FD5B8C6EE3}"/>
    <hyperlink ref="C257" r:id="rId370" xr:uid="{0FECA46C-BA87-4473-96FB-D8DE9F0BB5A2}"/>
    <hyperlink ref="C256" r:id="rId371" xr:uid="{B4099B7D-E88D-4644-A2F4-F9E66474A6EA}"/>
    <hyperlink ref="C254" r:id="rId372" xr:uid="{7C53417D-F9AF-4A12-A0D5-74288CC668B0}"/>
    <hyperlink ref="C253" r:id="rId373" xr:uid="{F12AD81D-48D7-4E00-8BFF-6F70D128B56B}"/>
    <hyperlink ref="C252" r:id="rId374" xr:uid="{37426440-67C8-4B98-941E-C0507A74C4F0}"/>
    <hyperlink ref="C255" r:id="rId375" xr:uid="{02E39FDC-925D-4B51-BE00-6497D7568401}"/>
    <hyperlink ref="C251" r:id="rId376" xr:uid="{C548EC13-7C34-4A3E-989F-E54225E7547F}"/>
    <hyperlink ref="C250" r:id="rId377" xr:uid="{8BC13078-E4F9-4941-8A98-ECC5A6A1997A}"/>
    <hyperlink ref="C249" r:id="rId378" xr:uid="{523DD661-1294-4E5D-A1B6-3D7CD7563A95}"/>
    <hyperlink ref="C248" r:id="rId379" xr:uid="{7C7CF8DC-B452-4630-9AE6-7C30BD5B8585}"/>
    <hyperlink ref="C247" r:id="rId380" xr:uid="{C9BD18D4-686E-4EEA-822B-3A4F3696AEF5}"/>
    <hyperlink ref="C246" r:id="rId381" xr:uid="{7727D59A-7826-4BD0-8D7D-708C66EC6F10}"/>
    <hyperlink ref="C245" r:id="rId382" xr:uid="{E6F85CD9-6507-4E75-AE42-43847CD06E3C}"/>
    <hyperlink ref="C244" r:id="rId383" xr:uid="{B5BD9175-3A59-446F-B4CE-290211905883}"/>
    <hyperlink ref="C243" r:id="rId384" xr:uid="{E051D80A-FA3C-4F3C-957C-FB3F0A911864}"/>
    <hyperlink ref="C242" r:id="rId385" xr:uid="{52A697E9-38AA-4B13-BF01-0E5A1FA73E3C}"/>
    <hyperlink ref="C241" r:id="rId386" xr:uid="{A776C66E-6142-4CCA-A7F8-A8E4542874DF}"/>
    <hyperlink ref="C236" r:id="rId387" xr:uid="{DFEA7F93-9EBD-4530-914B-76DCA9C19BCA}"/>
    <hyperlink ref="C235" r:id="rId388" xr:uid="{838BA2CC-35FC-4649-9327-54B0DA3D3347}"/>
    <hyperlink ref="C234" r:id="rId389" xr:uid="{B2DC7B37-8C87-48EB-9486-05460649587E}"/>
    <hyperlink ref="C233" r:id="rId390" xr:uid="{0102FBBD-69DE-480F-BF9C-8081A5E6BD97}"/>
    <hyperlink ref="C232" r:id="rId391" xr:uid="{AADE1E4D-E4EE-4A64-9472-4B07F5DC5F8F}"/>
    <hyperlink ref="C231" r:id="rId392" xr:uid="{B6FB3283-8D0D-4BB0-AE2B-2442EFBDD03B}"/>
    <hyperlink ref="C230" r:id="rId393" xr:uid="{55E60374-62E6-44A3-8015-46AEA31AF5A2}"/>
    <hyperlink ref="C229" r:id="rId394" xr:uid="{66F10691-AC14-41BA-9AF2-CDC14916A41D}"/>
    <hyperlink ref="C628" r:id="rId395" xr:uid="{D1BA40A6-77C9-416F-921A-A12755D9319F}"/>
    <hyperlink ref="C627" r:id="rId396" xr:uid="{9A8BD892-1A37-4448-9B42-42384B88E6C9}"/>
    <hyperlink ref="C626" r:id="rId397" xr:uid="{1604D898-80AE-4E20-9D5C-3E3681059F00}"/>
    <hyperlink ref="C625" r:id="rId398" xr:uid="{5E87B59E-281B-4FAD-963C-7B744A02DB93}"/>
    <hyperlink ref="C240" r:id="rId399" xr:uid="{E7C662C4-B6B8-4E39-9611-F94082E5E528}"/>
    <hyperlink ref="C239" r:id="rId400" xr:uid="{058EFF93-76C6-4A16-B1F0-5A1802D36A6D}"/>
    <hyperlink ref="C238" r:id="rId401" xr:uid="{9E1C7BF1-DF12-4C96-BE6E-8C604095E341}"/>
    <hyperlink ref="C237" r:id="rId402" xr:uid="{9C93682B-9A89-4B7E-AE59-84EE525D798A}"/>
    <hyperlink ref="C228" r:id="rId403" xr:uid="{99465574-F71F-4261-9D67-86DC7DB701D8}"/>
    <hyperlink ref="C227" r:id="rId404" xr:uid="{FF93C1D7-C085-46CB-816D-3AC0B99DCF47}"/>
    <hyperlink ref="C226" r:id="rId405" xr:uid="{D425858C-BF16-4878-8859-A3EEBE9A3D39}"/>
    <hyperlink ref="C225" r:id="rId406" xr:uid="{01D193C4-C2B3-43A4-B485-73539962935B}"/>
    <hyperlink ref="C224" r:id="rId407" xr:uid="{5DCBC775-ED13-4CDD-B2FA-090345B9068E}"/>
    <hyperlink ref="C223" r:id="rId408" xr:uid="{137B78DE-BEB6-4C23-A2E2-9F7EB3190A04}"/>
    <hyperlink ref="C222" r:id="rId409" xr:uid="{50D62C44-6EF3-46AB-8601-5E1FA7CB8A8E}"/>
    <hyperlink ref="C221" r:id="rId410" xr:uid="{B58F94A9-A5F1-40A3-8AB6-EDE5B7FD5AC8}"/>
    <hyperlink ref="C220" r:id="rId411" xr:uid="{3080F46B-B02D-4F5C-A5BF-E18D9A5360CE}"/>
    <hyperlink ref="C219" r:id="rId412" xr:uid="{3B16744D-1781-4F3A-B973-E4E434E7F4C2}"/>
    <hyperlink ref="C218" r:id="rId413" xr:uid="{70220916-BA4C-4136-B2C6-8AE9CCECDF17}"/>
    <hyperlink ref="C217" r:id="rId414" xr:uid="{7D123931-2C21-4F7F-9EFE-A28DA357737E}"/>
    <hyperlink ref="C216" r:id="rId415" xr:uid="{0945A5F6-1556-4041-8CAF-5B1C5C0D22FA}"/>
    <hyperlink ref="C215" r:id="rId416" xr:uid="{47297459-3377-4D74-AB21-244B7F60C801}"/>
    <hyperlink ref="C214" r:id="rId417" xr:uid="{799457CA-944C-4334-BC3F-A3DD4CCBC1EF}"/>
    <hyperlink ref="C213" r:id="rId418" xr:uid="{14892152-EED2-4E44-90E4-BA57E4F986A4}"/>
    <hyperlink ref="C212" r:id="rId419" xr:uid="{A5995231-E74B-484F-8964-99846EDC5CB2}"/>
    <hyperlink ref="C211" r:id="rId420" xr:uid="{6D17D60D-62D5-491E-BCF7-AD9C89E695AA}"/>
    <hyperlink ref="C210" r:id="rId421" xr:uid="{89DB2600-1858-4701-9D61-D466AD6E7E68}"/>
    <hyperlink ref="C209" r:id="rId422" xr:uid="{70D0ECA3-2762-404E-BF17-EC67909E4A23}"/>
    <hyperlink ref="C208" r:id="rId423" xr:uid="{38BDB273-E709-4CD5-83F5-0D05BFEB4A91}"/>
    <hyperlink ref="C207" r:id="rId424" xr:uid="{EB2AC90F-3D79-466D-8FA6-0149B603F9B9}"/>
    <hyperlink ref="C206" r:id="rId425" xr:uid="{F9BE41B3-E97B-4B50-B9D1-BC21E82DFD57}"/>
    <hyperlink ref="C205" r:id="rId426" xr:uid="{424BC263-98A9-4BE4-9A39-1487BC02E6F5}"/>
    <hyperlink ref="C203" r:id="rId427" xr:uid="{0AA59218-F071-490A-80AF-F8F359DEAD12}"/>
    <hyperlink ref="C204" r:id="rId428" xr:uid="{93D559EA-DE1A-43C7-9F33-A8D7090DC923}"/>
    <hyperlink ref="C202" r:id="rId429" xr:uid="{35499793-1075-4D63-9744-B4D435C0159B}"/>
    <hyperlink ref="C201" r:id="rId430" xr:uid="{DBE89846-C560-435D-B05A-4D1D5EB0F8F8}"/>
    <hyperlink ref="C200" r:id="rId431" xr:uid="{F9DA6F5D-2BE6-4828-AD5E-3F3201BEF1FE}"/>
    <hyperlink ref="C199" r:id="rId432" xr:uid="{8B7E83EC-FFBC-4728-8A0E-52ECA12E5756}"/>
    <hyperlink ref="C198" r:id="rId433" xr:uid="{6F689BD4-114D-4978-9981-462779C71D7D}"/>
    <hyperlink ref="C197" r:id="rId434" xr:uid="{176CC30C-E232-4C12-990C-5FA44EAF03C0}"/>
    <hyperlink ref="C196" r:id="rId435" xr:uid="{3003D270-5DD2-4DA8-8E16-BAEF8D986C26}"/>
    <hyperlink ref="C195" r:id="rId436" xr:uid="{D1235456-1B51-4B9E-A2AC-9996F2CDB839}"/>
    <hyperlink ref="C194" r:id="rId437" xr:uid="{91899ED7-D7CD-4F1D-B8E8-348A44BB8DC4}"/>
    <hyperlink ref="C193" r:id="rId438" xr:uid="{C3C33273-4DDB-4D64-B9AF-6080E1422978}"/>
    <hyperlink ref="C192" r:id="rId439" xr:uid="{4714597D-9D79-45E1-8245-F060FB2114A4}"/>
    <hyperlink ref="C191" r:id="rId440" xr:uid="{E3AECBD2-0EB5-43B3-BAF1-8CEC695DD6DD}"/>
    <hyperlink ref="C190" r:id="rId441" xr:uid="{B495823A-4830-4266-873A-A62061A47AEB}"/>
    <hyperlink ref="C189" r:id="rId442" xr:uid="{0A87A9E6-487C-4193-961C-6E5D671F853D}"/>
    <hyperlink ref="C188" r:id="rId443" xr:uid="{7A3AC2D6-9CC1-415C-B84D-C8EFBB923495}"/>
    <hyperlink ref="C187" r:id="rId444" xr:uid="{6F91A8A0-4945-421A-8D9F-5D3457F90D78}"/>
    <hyperlink ref="C186" r:id="rId445" xr:uid="{D2F1CD45-0C5A-4F6B-A2AE-FD4563DE28DA}"/>
    <hyperlink ref="C185" r:id="rId446" xr:uid="{F2B04E8F-76B1-404B-A628-1529EFDF8375}"/>
    <hyperlink ref="C184" r:id="rId447" xr:uid="{304C1C15-2AE0-442E-8BAB-871DD50BC8BE}"/>
    <hyperlink ref="C183" r:id="rId448" xr:uid="{C66802CC-084D-4499-9AD0-09D8D09D6FD1}"/>
    <hyperlink ref="C182" r:id="rId449" xr:uid="{2820F636-6518-4715-A8A3-E992E2FC0354}"/>
    <hyperlink ref="C181" r:id="rId450" xr:uid="{838E50BA-1286-418A-9724-B890651EB0DC}"/>
    <hyperlink ref="C180" r:id="rId451" xr:uid="{6ACBEDD1-C360-4503-912A-5FB06EF80095}"/>
    <hyperlink ref="C177" r:id="rId452" xr:uid="{7388B8F0-1081-4540-AF24-C53EEC1E5F19}"/>
    <hyperlink ref="C176" r:id="rId453" xr:uid="{ECEFC9FB-2F39-45D8-8777-EE9E81C156EB}"/>
    <hyperlink ref="C179" r:id="rId454" xr:uid="{BC13C78A-6C4C-4B4E-98E3-806E6EEF85FB}"/>
    <hyperlink ref="C178" r:id="rId455" xr:uid="{C151B0BC-593A-45E3-9F9F-733FB8C89D7B}"/>
    <hyperlink ref="C175" r:id="rId456" xr:uid="{43D87713-98E5-4249-A49E-F5AA71F182C2}"/>
    <hyperlink ref="C174" r:id="rId457" xr:uid="{4987026B-CC70-4767-8579-D44A53E3F1E7}"/>
    <hyperlink ref="C173" r:id="rId458" xr:uid="{EF19BE4F-5234-4EB8-A907-09761B89A043}"/>
    <hyperlink ref="C172" r:id="rId459" xr:uid="{AA878828-CFC5-47AB-8F9C-83D25FD0FA3E}"/>
    <hyperlink ref="C171" r:id="rId460" xr:uid="{7071DDBB-AA50-4602-A553-173CEB15C5BA}"/>
    <hyperlink ref="C170" r:id="rId461" xr:uid="{821AF5AE-752E-47E4-87B1-07E256145348}"/>
    <hyperlink ref="C169" r:id="rId462" xr:uid="{CC55F49F-11B2-4F64-BCB4-5BB703169A98}"/>
    <hyperlink ref="C168" r:id="rId463" xr:uid="{B3D2F1F5-46F2-4CD9-954F-467569EDDCB4}"/>
    <hyperlink ref="C167" r:id="rId464" xr:uid="{BF12540C-8B04-4DB6-A42D-5AA84A237207}"/>
    <hyperlink ref="C166" r:id="rId465" xr:uid="{F58FBD20-B829-494D-AD3E-BEC4F49156A0}"/>
    <hyperlink ref="C165" r:id="rId466" xr:uid="{B17BDA1E-41C3-4D82-84BC-7C57B333089B}"/>
    <hyperlink ref="C164" r:id="rId467" xr:uid="{ABA291F2-9034-48D3-BF61-CD26CF2FD99A}"/>
    <hyperlink ref="C163" r:id="rId468" xr:uid="{902C4A99-D0F9-4CDC-B123-640A0508EF7C}"/>
    <hyperlink ref="C162" r:id="rId469" xr:uid="{63D54578-4AC0-4F1F-81D1-71AD89A2B562}"/>
    <hyperlink ref="C161" r:id="rId470" xr:uid="{24691499-F218-45C0-B6DB-D6237B18B826}"/>
    <hyperlink ref="C159" r:id="rId471" xr:uid="{E8ACF47B-16AA-47C6-93E8-26137CD54648}"/>
    <hyperlink ref="C160" r:id="rId472" xr:uid="{3DF3CB43-1388-44B8-AEA4-3AD843469F61}"/>
    <hyperlink ref="C158" r:id="rId473" xr:uid="{5019FBF4-8014-4329-B80F-D372ECAAD9D1}"/>
    <hyperlink ref="C157" r:id="rId474" xr:uid="{AB171333-6CE3-47B9-A0BE-0202B376D9C4}"/>
    <hyperlink ref="C156" r:id="rId475" xr:uid="{B26BFDA1-6971-4E2C-9AFD-F6CA7F2195B7}"/>
    <hyperlink ref="C155" r:id="rId476" xr:uid="{C40D0F88-F400-4096-A1B8-40F4AD068D68}"/>
    <hyperlink ref="C154" r:id="rId477" xr:uid="{8BA53255-574B-40A3-A702-568012766099}"/>
    <hyperlink ref="C153" r:id="rId478" xr:uid="{2591B59B-B2D9-4BC1-AA5F-0E57321F075E}"/>
    <hyperlink ref="C152" r:id="rId479" xr:uid="{EE49414C-66D9-4457-9649-684C8153945A}"/>
    <hyperlink ref="C151" r:id="rId480" xr:uid="{A71A0218-C300-43FD-A08A-4FC06FE61F53}"/>
    <hyperlink ref="C150" r:id="rId481" xr:uid="{2D343DDE-2868-4F42-8AEF-CF0CAA00EA1A}"/>
    <hyperlink ref="C149" r:id="rId482" xr:uid="{C1FEA8E2-B917-4A81-83E2-479CA944FF99}"/>
    <hyperlink ref="C148" r:id="rId483" xr:uid="{1BF97F1D-497E-40AD-B49F-2ED1593A8082}"/>
    <hyperlink ref="C147" r:id="rId484" xr:uid="{C7515E39-C2E5-4D20-ACA3-969C93E9733C}"/>
    <hyperlink ref="C146" r:id="rId485" xr:uid="{3EE45B8A-CFCC-466A-A868-D81E72C29B4E}"/>
    <hyperlink ref="C145" r:id="rId486" xr:uid="{C8EE08E4-4ED8-4313-A202-0F770107A3F8}"/>
    <hyperlink ref="C144" r:id="rId487" xr:uid="{3BAE7F1B-D1A1-4344-9205-1B3A13A7D764}"/>
    <hyperlink ref="C143" r:id="rId488" xr:uid="{60026F75-AE3C-4E0B-BA65-2E545F25B604}"/>
    <hyperlink ref="C142" r:id="rId489" xr:uid="{5C354404-284A-4D79-8880-5057D5EC2722}"/>
    <hyperlink ref="C141" r:id="rId490" xr:uid="{13D1739F-0572-4BA3-BDFE-97D4CD007823}"/>
    <hyperlink ref="C140" r:id="rId491" xr:uid="{6A09B72A-C944-46E4-ABCC-FC1F8350392F}"/>
    <hyperlink ref="C139" r:id="rId492" xr:uid="{0C20F6FC-0FAE-448C-A7BB-B94BFB31C4EF}"/>
    <hyperlink ref="C138" r:id="rId493" xr:uid="{C2F5A121-02B3-46FC-9D75-B5B741E4CA75}"/>
    <hyperlink ref="C137" r:id="rId494" xr:uid="{A40FBB85-CC51-4911-AC3E-94CA6D9F7AE1}"/>
    <hyperlink ref="C136" r:id="rId495" xr:uid="{E54C907F-E492-43C3-B992-771335D18B14}"/>
    <hyperlink ref="C135" r:id="rId496" xr:uid="{C1C4F062-8729-425F-B614-07528570E004}"/>
    <hyperlink ref="C132" r:id="rId497" xr:uid="{66086781-5DC3-475C-BCF1-6D82FCF40515}"/>
    <hyperlink ref="C131" r:id="rId498" xr:uid="{C5A0F299-B4A1-412E-A06C-933DA4104BEF}"/>
    <hyperlink ref="C130" r:id="rId499" xr:uid="{EBB2C863-7F08-4015-B32A-19038C9BB6C9}"/>
    <hyperlink ref="C134" r:id="rId500" xr:uid="{AC365A9B-8875-4B19-9D89-99E0058BE833}"/>
    <hyperlink ref="C133" r:id="rId501" xr:uid="{FABB25DA-F754-4B46-9C63-7DFDBE96672B}"/>
    <hyperlink ref="C129" r:id="rId502" xr:uid="{15B077D3-B4FE-4436-8C82-7A85EA7C7E23}"/>
    <hyperlink ref="C128" r:id="rId503" xr:uid="{C9676D5E-0FAB-4945-9F02-97FE4A37953A}"/>
    <hyperlink ref="C127" r:id="rId504" xr:uid="{B87AF291-9285-452D-A105-8755BDC01F9E}"/>
    <hyperlink ref="C126" r:id="rId505" xr:uid="{D6221393-1AFB-47DF-926F-0EAC7B026DF8}"/>
    <hyperlink ref="C125" r:id="rId506" xr:uid="{CD9C744D-1658-4968-9C14-21E14B714B75}"/>
    <hyperlink ref="C124" r:id="rId507" xr:uid="{8FF70807-DB79-492F-8FFF-8951D85EF062}"/>
    <hyperlink ref="C123" r:id="rId508" xr:uid="{DB38A654-87C8-44B4-BFBA-12B86688299B}"/>
    <hyperlink ref="C122" r:id="rId509" xr:uid="{99179AE5-E8C9-4932-827D-D3C1D58A2B1B}"/>
    <hyperlink ref="C121" r:id="rId510" xr:uid="{1AA6F8CA-CB42-4B05-A938-FB41EDD28ACF}"/>
    <hyperlink ref="C120" r:id="rId511" xr:uid="{09C7D5B6-17D3-420A-8408-ACBF4F5FD040}"/>
    <hyperlink ref="C119" r:id="rId512" xr:uid="{4C4462C8-38F6-4293-9014-A159CE7AE7DC}"/>
    <hyperlink ref="C118" r:id="rId513" xr:uid="{CF2CC528-102F-4596-9907-97D4E021A933}"/>
    <hyperlink ref="C117" r:id="rId514" xr:uid="{F836444F-9373-47AB-9D84-6960CEEA8436}"/>
    <hyperlink ref="C116" r:id="rId515" xr:uid="{F89CBAF3-2DF5-4D97-85AA-99D5C6475CB2}"/>
    <hyperlink ref="C115" r:id="rId516" xr:uid="{5DA6B641-A0EC-45AC-A525-75EEADFC86B5}"/>
    <hyperlink ref="C114" r:id="rId517" xr:uid="{94347951-9CB7-4BCE-975D-1AAF3F385078}"/>
    <hyperlink ref="C113" r:id="rId518" xr:uid="{E431F2EA-22CB-426D-A2CC-CA6ACC12FABE}"/>
    <hyperlink ref="C112" r:id="rId519" xr:uid="{8C1BC462-2D45-4843-82E2-7D86E11C66C8}"/>
    <hyperlink ref="C111" r:id="rId520" xr:uid="{04E283BB-4467-425D-9CE7-F599AFD5070D}"/>
    <hyperlink ref="C110" r:id="rId521" xr:uid="{6E37DA44-9FE9-4FC9-B610-4F19501C7AC6}"/>
    <hyperlink ref="C109" r:id="rId522" xr:uid="{48FA0A79-840B-49A3-9CC5-FB89D9A7E9E1}"/>
    <hyperlink ref="C108" r:id="rId523" xr:uid="{18860E20-1473-47E2-A1BA-169AC879284B}"/>
    <hyperlink ref="C107" r:id="rId524" xr:uid="{2065BA45-572F-4BCF-9A8D-C5B9C4F923A3}"/>
    <hyperlink ref="C106" r:id="rId525" xr:uid="{C45E8551-BB99-4CC8-829B-7D872964A67A}"/>
    <hyperlink ref="C105" r:id="rId526" xr:uid="{F68AC157-C1DC-4873-9A8E-7BC73FA4DEC6}"/>
    <hyperlink ref="C104" r:id="rId527" xr:uid="{5939DCE4-9E0A-4203-B47B-FAEC74AB029D}"/>
    <hyperlink ref="C103" r:id="rId528" xr:uid="{AA087AC0-5EF9-4F2A-9048-CB56392AF02E}"/>
    <hyperlink ref="C102" r:id="rId529" xr:uid="{FC5D7479-C193-4370-9B89-ECF9BC8529CB}"/>
    <hyperlink ref="C101" r:id="rId530" xr:uid="{E8A423A2-C46D-46B3-B2A6-88F3908EB028}"/>
    <hyperlink ref="C100" r:id="rId531" xr:uid="{AD22478E-D2A1-49D3-A8AD-6CA6BE77DE05}"/>
    <hyperlink ref="C99" r:id="rId532" xr:uid="{BF23DBCB-21EB-4AA2-A854-5CF7CEA40D2C}"/>
    <hyperlink ref="C98" r:id="rId533" xr:uid="{53C9D396-9F3E-490D-B0E3-06281F327D13}"/>
    <hyperlink ref="C97" r:id="rId534" xr:uid="{50CB2F5D-6B97-48B3-8501-4810A0889E17}"/>
    <hyperlink ref="C96" r:id="rId535" xr:uid="{0D43C957-FB4B-43D6-A8B1-4DFC7EE8B753}"/>
    <hyperlink ref="C95" r:id="rId536" xr:uid="{9363C192-34E4-4CB4-AA4C-9760CFEEEB62}"/>
    <hyperlink ref="C94" r:id="rId537" xr:uid="{08E3AD72-EBB4-4AAE-B7F8-176B26C60CFB}"/>
    <hyperlink ref="C93" r:id="rId538" xr:uid="{7E7765E7-8A7C-4212-8F2F-EF3EE04C68F2}"/>
    <hyperlink ref="C92" r:id="rId539" xr:uid="{01094A69-BB40-4275-9B7D-98832D90C3E9}"/>
    <hyperlink ref="C91" r:id="rId540" xr:uid="{A2910A6F-530E-4331-B03C-4516469D3044}"/>
    <hyperlink ref="C90" r:id="rId541" xr:uid="{439DDE68-72EA-4EF5-882D-5D45CCB2078F}"/>
    <hyperlink ref="C89" r:id="rId542" xr:uid="{6F847C93-A564-4D55-B2E6-6C26DA4E550F}"/>
    <hyperlink ref="C84" r:id="rId543" xr:uid="{A71FF068-46B0-455B-97E1-C00B704CCF2A}"/>
    <hyperlink ref="C83" r:id="rId544" xr:uid="{00E26344-8C36-44E8-99B3-24482D4120C0}"/>
    <hyperlink ref="C82" r:id="rId545" xr:uid="{E7FEED37-F34C-4605-B471-B11DAC010533}"/>
    <hyperlink ref="C81" r:id="rId546" xr:uid="{84A14A96-9713-4D56-ACE0-BDD4EB71CDFC}"/>
    <hyperlink ref="C80" r:id="rId547" xr:uid="{96655F69-9A64-4904-9339-1627862E1346}"/>
    <hyperlink ref="C79" r:id="rId548" xr:uid="{46E5CC2C-DC72-4894-9E30-C07EBD7FF96D}"/>
    <hyperlink ref="C88" r:id="rId549" xr:uid="{F3224EF3-41F6-4E5A-A12B-35E84A577601}"/>
    <hyperlink ref="C87" r:id="rId550" xr:uid="{AB36E595-74D3-4AE1-ACD9-255C261DD534}"/>
    <hyperlink ref="C85" r:id="rId551" xr:uid="{2E8A6695-D5FC-4BF1-9184-08F6B10747A8}"/>
    <hyperlink ref="C86" r:id="rId552" xr:uid="{BCC59B90-9BB2-4273-ADF9-A7F41760FF65}"/>
    <hyperlink ref="C78" r:id="rId553" xr:uid="{5F5C4999-154B-431A-8CC4-21BAC6563765}"/>
    <hyperlink ref="C77" r:id="rId554" xr:uid="{23AD77AF-F0B1-41A1-939D-B92819A85148}"/>
    <hyperlink ref="C76" r:id="rId555" xr:uid="{6DEB18BC-4BBB-4E27-A823-6C05A8BDF240}"/>
    <hyperlink ref="C75" r:id="rId556" xr:uid="{8FED619B-57A6-4A12-B464-EBB625BC68DA}"/>
    <hyperlink ref="C74" r:id="rId557" xr:uid="{5FA24156-91F5-41D7-AE92-84FAD75D6451}"/>
    <hyperlink ref="C73" r:id="rId558" xr:uid="{198BE59A-763C-4A40-BA82-647ECB95D86B}"/>
    <hyperlink ref="C72" r:id="rId559" xr:uid="{A3C29E93-D7CB-4307-95F6-D2DD894745DB}"/>
    <hyperlink ref="C71" r:id="rId560" xr:uid="{D952774A-3791-476E-824D-69B6D1F46948}"/>
    <hyperlink ref="C68" r:id="rId561" xr:uid="{6B0AD7BA-CFE8-4607-8321-9C785D585D77}"/>
    <hyperlink ref="C67" r:id="rId562" xr:uid="{A69BDDDB-B6F9-47EC-BE97-804172283ADA}"/>
    <hyperlink ref="C70" r:id="rId563" xr:uid="{74F5DA2A-D3A7-45AC-959C-4570C8591369}"/>
    <hyperlink ref="C69" r:id="rId564" xr:uid="{5556E1B0-E7A7-4B15-BCC1-522A0565C69C}"/>
    <hyperlink ref="C66" r:id="rId565" xr:uid="{AF2B04C7-6142-4C4B-995D-04FF757A600D}"/>
    <hyperlink ref="C65" r:id="rId566" xr:uid="{7A5F95FA-6601-42CC-81C8-FE9764B1AA78}"/>
    <hyperlink ref="C64" r:id="rId567" xr:uid="{C6EA8FB8-864E-431E-963B-53B3A1DE0390}"/>
    <hyperlink ref="C63" r:id="rId568" xr:uid="{D0B452EA-4C8A-4E16-BAD2-26F413199486}"/>
    <hyperlink ref="C62" r:id="rId569" xr:uid="{1A749798-72C5-4268-A1E0-410CA776ABC1}"/>
    <hyperlink ref="C61" r:id="rId570" xr:uid="{41AAFE9E-1FE5-4EAC-92FB-19C67BA4CCFA}"/>
    <hyperlink ref="C60" r:id="rId571" xr:uid="{7267E670-A244-4201-BC10-38A3016BE5DB}"/>
    <hyperlink ref="C59" r:id="rId572" xr:uid="{25A08743-61DF-43E0-A153-62980BC31B20}"/>
    <hyperlink ref="C58" r:id="rId573" xr:uid="{3C627F12-DCF3-4B64-82B5-97CDD57260B5}"/>
    <hyperlink ref="C57" r:id="rId574" xr:uid="{BE17ED1E-7B60-45E8-BC67-3160356F4877}"/>
    <hyperlink ref="C56" r:id="rId575" xr:uid="{57EE84AA-BAFB-43E4-B261-918AC710B474}"/>
    <hyperlink ref="C55" r:id="rId576" xr:uid="{D6E94214-A945-47BE-B63A-F91175143CFC}"/>
    <hyperlink ref="C54" r:id="rId577" xr:uid="{7F799F7A-4D24-4CF8-BF6A-6ED8005D6CFD}"/>
    <hyperlink ref="C53" r:id="rId578" xr:uid="{2B6A1280-859A-4AE9-A769-70A05B27E0DC}"/>
    <hyperlink ref="C533" r:id="rId579" xr:uid="{44CD6B45-08B2-4AC4-9878-4ADA1A284E0A}"/>
    <hyperlink ref="C532" r:id="rId580" xr:uid="{802300BA-04C4-4BDC-BF11-F4F28652B600}"/>
    <hyperlink ref="C52" r:id="rId581" xr:uid="{E1D2B3E4-6F61-4E17-9602-66EA8B556DD3}"/>
    <hyperlink ref="C51" r:id="rId582" xr:uid="{60D59106-CB8E-4D5C-8F12-1608485329F0}"/>
    <hyperlink ref="C50" r:id="rId583" xr:uid="{5940D74D-1FE5-4DAE-A6A3-CB3812D19DA6}"/>
    <hyperlink ref="C49" r:id="rId584" xr:uid="{B179FED8-FF40-49C3-9187-EFD116938490}"/>
    <hyperlink ref="C48" r:id="rId585" xr:uid="{E575AE0E-8D5D-4922-9A28-5E8CAE901BFD}"/>
    <hyperlink ref="C47" r:id="rId586" xr:uid="{F0E487D9-51F5-4110-B4B3-8E5224AF1387}"/>
    <hyperlink ref="C46" r:id="rId587" xr:uid="{514B83EB-93FB-48CA-A795-FA868E3CD5D2}"/>
    <hyperlink ref="C45" r:id="rId588" xr:uid="{5B615AD2-C624-4E3B-8232-6B26AF8F376F}"/>
    <hyperlink ref="C44" r:id="rId589" xr:uid="{C7B9CB3B-1EF7-494A-A843-EDBC582130DF}"/>
    <hyperlink ref="C43" r:id="rId590" xr:uid="{F0C92D94-40D1-4BD3-8CE2-91F11A7C4E54}"/>
    <hyperlink ref="C42" r:id="rId591" xr:uid="{06DD2206-BBC2-444A-B8EE-653B88959427}"/>
    <hyperlink ref="C41" r:id="rId592" xr:uid="{ACEBE216-7865-44A2-A095-2BCCD782F262}"/>
    <hyperlink ref="C40" r:id="rId593" xr:uid="{06B76FB1-279C-4645-A39D-5DFA5EA63AB1}"/>
    <hyperlink ref="C39" r:id="rId594" xr:uid="{3DB85070-6393-4A43-9B85-7F9D17768A66}"/>
    <hyperlink ref="C38" r:id="rId595" xr:uid="{5573AE12-249F-4002-8678-58A7B5BC5AB5}"/>
    <hyperlink ref="C37" r:id="rId596" xr:uid="{1B3DCFD4-3761-4553-AD81-B499F8127BCD}"/>
    <hyperlink ref="C36" r:id="rId597" xr:uid="{ED8A1D07-4BDD-4F6C-BC71-1DD4DF4F773B}"/>
    <hyperlink ref="C34" r:id="rId598" xr:uid="{12AF13E8-B02D-4D3F-AE53-E196EF519843}"/>
    <hyperlink ref="C33" r:id="rId599" xr:uid="{8D798FDD-9119-465B-AE5B-00B9B5824D80}"/>
    <hyperlink ref="C35" r:id="rId600" xr:uid="{0A557C36-3232-4E94-8C81-2F246B50896F}"/>
    <hyperlink ref="C343" r:id="rId601" xr:uid="{CD5F12E7-AD40-45F4-98ED-E5C4549A1D47}"/>
    <hyperlink ref="C32" r:id="rId602" xr:uid="{04795DAE-2965-495A-ACAD-270FE1D716AE}"/>
    <hyperlink ref="C31" r:id="rId603" xr:uid="{EF39A9F7-36A5-4B46-9353-8E6630A55630}"/>
    <hyperlink ref="C30" r:id="rId604" xr:uid="{516B8401-0494-4991-94AF-D8E906077D30}"/>
    <hyperlink ref="C29" r:id="rId605" xr:uid="{92DC4F62-6A5C-4E28-AA9A-7D138F008703}"/>
    <hyperlink ref="C28" r:id="rId606" xr:uid="{6BCC115A-2F01-4ACE-9533-47A263E891C6}"/>
    <hyperlink ref="C27" r:id="rId607" xr:uid="{A80E314E-CC69-4C45-BA49-0094F5117FAD}"/>
    <hyperlink ref="C26" r:id="rId608" xr:uid="{8EF12451-0992-4913-8846-FA4C0B71D58E}"/>
    <hyperlink ref="C25" r:id="rId609" xr:uid="{9A795240-388D-484A-8CC7-74AF2684FD78}"/>
    <hyperlink ref="C24" r:id="rId610" xr:uid="{C9CC6B7F-8B57-41EF-828D-9E379554C601}"/>
    <hyperlink ref="C23" r:id="rId611" xr:uid="{3208F1EC-8518-42FF-9E71-36D104E8D35F}"/>
    <hyperlink ref="C22" r:id="rId612" xr:uid="{7B70D93B-947B-4E99-BFD8-9C6BCD53BF6E}"/>
    <hyperlink ref="C21" r:id="rId613" xr:uid="{28F549F6-8ED6-4973-9BFA-FD528B94943E}"/>
    <hyperlink ref="C20" r:id="rId614" xr:uid="{47C8135B-037E-4CD6-A608-E0693CE720E9}"/>
    <hyperlink ref="C19" r:id="rId615" xr:uid="{8D974A78-06D8-46BE-BC7E-38C5588F9D7E}"/>
    <hyperlink ref="C18" r:id="rId616" xr:uid="{7D17828C-3550-4B9B-BFB6-2AEC9BDF6886}"/>
    <hyperlink ref="C17" r:id="rId617" xr:uid="{92FF526A-F676-426E-8CCA-2FE88975545C}"/>
    <hyperlink ref="C16" r:id="rId618" xr:uid="{89D9E560-0247-4040-AD82-E66EFB4A9EA1}"/>
    <hyperlink ref="C15" r:id="rId619" xr:uid="{4261D9D3-3220-40AE-B432-36E999912085}"/>
    <hyperlink ref="C14" r:id="rId620" xr:uid="{9142744D-2825-4F67-9AA6-30C21B9232D3}"/>
    <hyperlink ref="C13" r:id="rId621" xr:uid="{FA1E1268-17B1-47EE-94CA-2C1B6A56916F}"/>
    <hyperlink ref="C12" r:id="rId622" xr:uid="{5A18ED8D-6A48-4C79-B2BC-C19EFA869EDC}"/>
    <hyperlink ref="C11" r:id="rId623" xr:uid="{51D3A955-602D-41BC-9C79-230382735CFE}"/>
    <hyperlink ref="C10" r:id="rId624" xr:uid="{1E3CAD6C-CF61-4905-8EB0-251A44B1E16C}"/>
    <hyperlink ref="C9" r:id="rId625" xr:uid="{938A5363-B1D4-44BD-BCC2-8CEDDB2EBFBE}"/>
    <hyperlink ref="C8" r:id="rId626" xr:uid="{B5F34866-C83E-4E31-A84C-C7191417C4B9}"/>
    <hyperlink ref="C7" r:id="rId627" xr:uid="{EAC9830B-668A-46AE-957D-E244BEAC523B}"/>
    <hyperlink ref="C6" r:id="rId628" xr:uid="{EDB84428-2BAF-40FC-8921-D368E5045B55}"/>
    <hyperlink ref="C5" r:id="rId629" xr:uid="{13C8B687-5E5A-4954-9668-CCF73CC1FB0E}"/>
    <hyperlink ref="C4" r:id="rId630" xr:uid="{C9509931-7BB4-431A-AC16-4EF6FA1C562E}"/>
    <hyperlink ref="C3" r:id="rId631" xr:uid="{5885C0DF-875B-4124-8D51-89EA69B96013}"/>
    <hyperlink ref="C2" r:id="rId632" xr:uid="{74C50AD7-2C60-444E-9006-090C0581DF08}"/>
    <hyperlink ref="C351" r:id="rId633" xr:uid="{24875EA1-F83D-4AA3-B0C6-96DDEBCFC870}"/>
    <hyperlink ref="C350" r:id="rId634" xr:uid="{1D1DA99A-0386-4D5A-8653-24BDD4F572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0A5A-84EB-4BE3-9DEB-65C3BD312175}">
  <dimension ref="A1:AP681"/>
  <sheetViews>
    <sheetView tabSelected="1" workbookViewId="0">
      <selection activeCell="AM1" sqref="AM1"/>
    </sheetView>
  </sheetViews>
  <sheetFormatPr defaultRowHeight="15"/>
  <cols>
    <col min="3" max="3" width="35.5703125" style="29" customWidth="1"/>
    <col min="4" max="5" width="57.28515625" style="28" customWidth="1"/>
    <col min="6" max="6" width="26.140625" customWidth="1"/>
    <col min="14" max="14" width="39" style="18" customWidth="1"/>
    <col min="16" max="16" width="27.85546875" style="18" customWidth="1"/>
    <col min="22" max="22" width="9.28515625" bestFit="1" customWidth="1"/>
    <col min="23" max="23" width="12.7109375" customWidth="1"/>
    <col min="24" max="24" width="23.140625" customWidth="1"/>
    <col min="25" max="25" width="21.28515625" customWidth="1"/>
    <col min="26" max="26" width="32.7109375" style="22" customWidth="1"/>
    <col min="28" max="28" width="26.140625" style="38" customWidth="1"/>
    <col min="33" max="33" width="47" customWidth="1"/>
    <col min="34" max="34" width="11.7109375" customWidth="1"/>
    <col min="35" max="35" width="44.42578125" customWidth="1"/>
  </cols>
  <sheetData>
    <row r="1" spans="1:42">
      <c r="A1" s="26" t="s">
        <v>0</v>
      </c>
      <c r="B1" s="27"/>
      <c r="C1" s="32" t="s">
        <v>1534</v>
      </c>
      <c r="D1" s="31" t="s">
        <v>1535</v>
      </c>
      <c r="E1" s="30" t="s">
        <v>1536</v>
      </c>
      <c r="F1" s="7" t="s">
        <v>1</v>
      </c>
      <c r="G1" s="8" t="s">
        <v>1537</v>
      </c>
      <c r="H1" s="9"/>
      <c r="I1" s="9"/>
      <c r="J1" s="9"/>
      <c r="K1" s="9"/>
      <c r="L1" s="9"/>
      <c r="M1" s="9"/>
      <c r="N1" s="16" t="s">
        <v>1538</v>
      </c>
      <c r="O1" s="9"/>
      <c r="P1" s="16" t="s">
        <v>1539</v>
      </c>
      <c r="Q1" s="9"/>
      <c r="R1" s="9"/>
      <c r="S1" s="9"/>
      <c r="T1" s="9"/>
      <c r="U1" s="9"/>
      <c r="V1" s="7" t="s">
        <v>1540</v>
      </c>
      <c r="W1" s="33" t="s">
        <v>1541</v>
      </c>
      <c r="X1" s="8" t="s">
        <v>1542</v>
      </c>
      <c r="Y1" s="34" t="s">
        <v>1543</v>
      </c>
      <c r="Z1" s="35" t="s">
        <v>1544</v>
      </c>
      <c r="AA1" s="9"/>
      <c r="AB1" s="39" t="s">
        <v>1545</v>
      </c>
      <c r="AD1" s="36" t="s">
        <v>1546</v>
      </c>
      <c r="AG1" s="30" t="s">
        <v>1547</v>
      </c>
      <c r="AI1" s="30" t="s">
        <v>1548</v>
      </c>
      <c r="AM1" s="30"/>
      <c r="AN1" s="30"/>
      <c r="AO1" s="30"/>
      <c r="AP1" s="30"/>
    </row>
    <row r="2" spans="1:42">
      <c r="A2" s="26" t="str">
        <f>CONCATENATE("FN-",C2)</f>
        <v>FN-1A1</v>
      </c>
      <c r="B2" s="27"/>
      <c r="C2" s="29" t="s">
        <v>1549</v>
      </c>
      <c r="D2" s="28" t="str">
        <f>REPT(0, 6-LEN(C2))&amp;C2</f>
        <v>0001A1</v>
      </c>
      <c r="E2" s="28" t="str">
        <f>CONCATENATE("FN-"&amp;D2)</f>
        <v>FN-0001A1</v>
      </c>
      <c r="F2" s="1" t="s">
        <v>1550</v>
      </c>
      <c r="G2" s="11" t="s">
        <v>1551</v>
      </c>
      <c r="H2" s="4"/>
      <c r="I2" s="4"/>
      <c r="J2" s="4"/>
      <c r="K2" s="4"/>
      <c r="L2" s="4"/>
      <c r="M2" s="4"/>
      <c r="N2" s="17">
        <f>COUNTIF(F:F,F2)</f>
        <v>1</v>
      </c>
      <c r="O2" s="4"/>
      <c r="P2" s="17" t="str">
        <f>IF(COUNTIF(F:F,F2)&gt;1,"DUPLICATE","UNIQUE")</f>
        <v>UNIQUE</v>
      </c>
      <c r="Q2" s="4"/>
      <c r="R2" s="4"/>
      <c r="S2" s="4"/>
      <c r="T2" s="4"/>
      <c r="U2" s="4"/>
      <c r="V2" s="1">
        <v>19.605298398188999</v>
      </c>
      <c r="W2" s="4">
        <v>-72.219073646024796</v>
      </c>
      <c r="X2" s="4">
        <f>COUNTIF(W:W, W2)</f>
        <v>1</v>
      </c>
      <c r="Y2" s="4">
        <f>COUNTIF($W$2:W2,W2)</f>
        <v>1</v>
      </c>
      <c r="Z2" s="19"/>
      <c r="AA2" s="9"/>
      <c r="AB2" s="40">
        <f>SUM(ABS(W2),(Y2-1)*0.01)</f>
        <v>72.219073646024796</v>
      </c>
      <c r="AC2" s="9"/>
      <c r="AD2" s="10">
        <f>ABS(W2)/W2</f>
        <v>-1</v>
      </c>
      <c r="AG2" s="22">
        <f>AB2*AD2</f>
        <v>-72.219073646024796</v>
      </c>
      <c r="AI2" t="str">
        <f>V2&amp;", "&amp;AG2</f>
        <v>19.605298398189, -72.2190736460248</v>
      </c>
      <c r="AM2" s="30"/>
      <c r="AN2" s="30"/>
      <c r="AO2" s="30"/>
      <c r="AP2" s="30"/>
    </row>
    <row r="3" spans="1:42">
      <c r="A3" s="26" t="str">
        <f>CONCATENATE("FN-",C3)</f>
        <v>FN-1B1</v>
      </c>
      <c r="B3" s="27"/>
      <c r="C3" s="29" t="s">
        <v>1552</v>
      </c>
      <c r="D3" s="28" t="str">
        <f>REPT(0, 6-LEN(C3))&amp;C3</f>
        <v>0001B1</v>
      </c>
      <c r="E3" s="28" t="str">
        <f>CONCATENATE("FN-"&amp;D3)</f>
        <v>FN-0001B1</v>
      </c>
      <c r="F3" s="1" t="s">
        <v>7</v>
      </c>
      <c r="G3" s="11" t="s">
        <v>1553</v>
      </c>
      <c r="H3" s="4"/>
      <c r="I3" s="4"/>
      <c r="J3" s="4"/>
      <c r="K3" s="4"/>
      <c r="L3" s="4"/>
      <c r="M3" s="4"/>
      <c r="N3" s="17">
        <f>COUNTIF(F:F,F3)</f>
        <v>1</v>
      </c>
      <c r="O3" s="4"/>
      <c r="P3" s="17" t="str">
        <f>IF(COUNTIF(F:F,F3)&gt;1,"DUPLICATE","UNIQUE")</f>
        <v>UNIQUE</v>
      </c>
      <c r="Q3" s="4"/>
      <c r="R3" s="4"/>
      <c r="S3" s="4"/>
      <c r="T3" s="4"/>
      <c r="U3" s="4"/>
      <c r="V3" s="1">
        <v>17.1554</v>
      </c>
      <c r="W3" s="4">
        <v>-62.579599999999999</v>
      </c>
      <c r="X3" s="4">
        <f>COUNTIF(W:W, W3)</f>
        <v>1</v>
      </c>
      <c r="Y3" s="4">
        <f>COUNTIF($W$2:W3,W3)</f>
        <v>1</v>
      </c>
      <c r="Z3" s="19"/>
      <c r="AA3" s="9"/>
      <c r="AB3" s="40">
        <f>SUM(ABS(W3),(Y3-1)*0.01)</f>
        <v>62.579599999999999</v>
      </c>
      <c r="AC3" s="4"/>
      <c r="AD3" s="10">
        <f>ABS(W3)/W3</f>
        <v>-1</v>
      </c>
      <c r="AG3" s="22">
        <f t="shared" ref="AG3:AG66" si="0">AB3*AD3</f>
        <v>-62.579599999999999</v>
      </c>
      <c r="AI3" t="str">
        <f>V3&amp;", "&amp;AG3</f>
        <v>17.1554, -62.5796</v>
      </c>
    </row>
    <row r="4" spans="1:42">
      <c r="A4" s="26" t="str">
        <f>CONCATENATE("FN-",C4)</f>
        <v>FN-1B2</v>
      </c>
      <c r="B4" s="27"/>
      <c r="C4" s="29" t="s">
        <v>1554</v>
      </c>
      <c r="D4" s="28" t="str">
        <f>REPT(0, 6-LEN(C4))&amp;C4</f>
        <v>0001B2</v>
      </c>
      <c r="E4" s="28" t="str">
        <f>CONCATENATE("FN-"&amp;D4)</f>
        <v>FN-0001B2</v>
      </c>
      <c r="F4" s="1" t="s">
        <v>10</v>
      </c>
      <c r="G4" s="11" t="s">
        <v>1553</v>
      </c>
      <c r="H4" s="4"/>
      <c r="I4" s="4"/>
      <c r="J4" s="4"/>
      <c r="K4" s="4"/>
      <c r="L4" s="4"/>
      <c r="M4" s="4"/>
      <c r="N4" s="17">
        <f>COUNTIF(F:F,F4)</f>
        <v>6</v>
      </c>
      <c r="O4" s="4"/>
      <c r="P4" s="17" t="str">
        <f>IF(COUNTIF(F:F,F4)&gt;1,"DUPLICATE","UNIQUE")</f>
        <v>DUPLICATE</v>
      </c>
      <c r="Q4" s="4"/>
      <c r="R4" s="4"/>
      <c r="S4" s="4"/>
      <c r="T4" s="4"/>
      <c r="U4" s="4"/>
      <c r="V4" s="1">
        <v>51.507199999999997</v>
      </c>
      <c r="W4" s="4">
        <v>0.12759999999999999</v>
      </c>
      <c r="X4" s="4">
        <f>COUNTIF(W:W, W4)</f>
        <v>6</v>
      </c>
      <c r="Y4" s="4">
        <f>COUNTIF($W$2:W4,W4)</f>
        <v>1</v>
      </c>
      <c r="Z4" s="19"/>
      <c r="AA4" s="9"/>
      <c r="AB4" s="40">
        <f>SUM(ABS(W4),(Y4-1)*0.01)</f>
        <v>0.12759999999999999</v>
      </c>
      <c r="AC4" s="4"/>
      <c r="AD4" s="10">
        <f>ABS(W4)/W4</f>
        <v>1</v>
      </c>
      <c r="AG4" s="22">
        <f t="shared" si="0"/>
        <v>0.12759999999999999</v>
      </c>
      <c r="AI4" t="str">
        <f>V4&amp;", "&amp;AG4</f>
        <v>51.5072, 0.1276</v>
      </c>
      <c r="AM4" s="37"/>
    </row>
    <row r="5" spans="1:42">
      <c r="A5" s="26" t="str">
        <f>CONCATENATE("FN-",C5)</f>
        <v>FN-1C1</v>
      </c>
      <c r="B5" s="27"/>
      <c r="C5" s="29" t="s">
        <v>1555</v>
      </c>
      <c r="D5" s="28" t="str">
        <f>REPT(0, 6-LEN(C5))&amp;C5</f>
        <v>0001C1</v>
      </c>
      <c r="E5" s="28" t="str">
        <f>CONCATENATE("FN-"&amp;D5)</f>
        <v>FN-0001C1</v>
      </c>
      <c r="F5" s="2" t="s">
        <v>12</v>
      </c>
      <c r="G5" s="11" t="s">
        <v>1556</v>
      </c>
      <c r="H5" s="4"/>
      <c r="I5" s="4"/>
      <c r="J5" s="4"/>
      <c r="K5" s="4"/>
      <c r="L5" s="4"/>
      <c r="M5" s="4"/>
      <c r="N5" s="17">
        <f>COUNTIF(F:F,F5)</f>
        <v>3</v>
      </c>
      <c r="O5" s="4"/>
      <c r="P5" s="17" t="str">
        <f>IF(COUNTIF(F:F,F5)&gt;1,"DUPLICATE","UNIQUE")</f>
        <v>DUPLICATE</v>
      </c>
      <c r="Q5" s="4"/>
      <c r="R5" s="4"/>
      <c r="S5" s="4"/>
      <c r="T5" s="4"/>
      <c r="U5" s="4"/>
      <c r="V5" s="2" t="s">
        <v>1557</v>
      </c>
      <c r="W5" s="4">
        <v>28.187830000000002</v>
      </c>
      <c r="X5" s="4">
        <f>COUNTIF(W:W, W5)</f>
        <v>3</v>
      </c>
      <c r="Y5" s="4">
        <f>COUNTIF($W$2:W5,W5)</f>
        <v>1</v>
      </c>
      <c r="Z5" s="19"/>
      <c r="AA5" s="9"/>
      <c r="AB5" s="40">
        <f>SUM(ABS(W5),(Y5-1)*0.01)</f>
        <v>28.187830000000002</v>
      </c>
      <c r="AC5" s="4"/>
      <c r="AD5" s="10">
        <f>ABS(W5)/W5</f>
        <v>1</v>
      </c>
      <c r="AF5" s="25"/>
      <c r="AG5" s="22">
        <f t="shared" si="0"/>
        <v>28.187830000000002</v>
      </c>
      <c r="AI5" t="str">
        <f>V5&amp;", "&amp;AG5</f>
        <v>-25.74486 , 28.18783</v>
      </c>
    </row>
    <row r="6" spans="1:42">
      <c r="A6" s="26" t="str">
        <f>CONCATENATE("FN-",C6)</f>
        <v>FN-2A1</v>
      </c>
      <c r="B6" s="27"/>
      <c r="C6" s="29" t="s">
        <v>1558</v>
      </c>
      <c r="D6" s="28" t="str">
        <f>REPT(0, 6-LEN(C6))&amp;C6</f>
        <v>0002A1</v>
      </c>
      <c r="E6" s="28" t="str">
        <f>CONCATENATE("FN-"&amp;D6)</f>
        <v>FN-0002A1</v>
      </c>
      <c r="F6" s="1" t="s">
        <v>1559</v>
      </c>
      <c r="G6" s="11" t="s">
        <v>1560</v>
      </c>
      <c r="H6" s="4"/>
      <c r="I6" s="4"/>
      <c r="J6" s="4"/>
      <c r="K6" s="4"/>
      <c r="L6" s="4"/>
      <c r="M6" s="4"/>
      <c r="N6" s="17">
        <f>COUNTIF(F:F,F6)</f>
        <v>1</v>
      </c>
      <c r="O6" s="4"/>
      <c r="P6" s="17" t="str">
        <f>IF(COUNTIF(F:F,F6)&gt;1,"DUPLICATE","UNIQUE")</f>
        <v>UNIQUE</v>
      </c>
      <c r="Q6" s="4"/>
      <c r="R6" s="4"/>
      <c r="S6" s="4"/>
      <c r="T6" s="4"/>
      <c r="U6" s="4"/>
      <c r="V6" s="1">
        <v>29.301349999999999</v>
      </c>
      <c r="W6" s="4">
        <v>-94.797700000000006</v>
      </c>
      <c r="X6" s="4">
        <f>COUNTIF(W:W, W6)</f>
        <v>1</v>
      </c>
      <c r="Y6" s="4">
        <f>COUNTIF($W$2:W6,W6)</f>
        <v>1</v>
      </c>
      <c r="Z6" s="19"/>
      <c r="AA6" s="9"/>
      <c r="AB6" s="40">
        <f>SUM(ABS(W6),(Y6-1)*0.01)</f>
        <v>94.797700000000006</v>
      </c>
      <c r="AC6" s="4"/>
      <c r="AD6" s="10">
        <f>ABS(W6)/W6</f>
        <v>-1</v>
      </c>
      <c r="AG6" s="22">
        <f t="shared" si="0"/>
        <v>-94.797700000000006</v>
      </c>
      <c r="AI6" t="str">
        <f>V6&amp;", "&amp;AG6</f>
        <v>29.30135, -94.7977</v>
      </c>
    </row>
    <row r="7" spans="1:42">
      <c r="A7" s="26" t="str">
        <f>CONCATENATE("FN-",C7)</f>
        <v>FN-2A2</v>
      </c>
      <c r="B7" s="27"/>
      <c r="C7" s="29" t="s">
        <v>1561</v>
      </c>
      <c r="D7" s="28" t="str">
        <f>REPT(0, 6-LEN(C7))&amp;C7</f>
        <v>0002A2</v>
      </c>
      <c r="E7" s="28" t="str">
        <f>CONCATENATE("FN-"&amp;D7)</f>
        <v>FN-0002A2</v>
      </c>
      <c r="F7" s="1" t="s">
        <v>18</v>
      </c>
      <c r="G7" s="11" t="s">
        <v>1560</v>
      </c>
      <c r="H7" s="4"/>
      <c r="I7" s="4"/>
      <c r="J7" s="4"/>
      <c r="K7" s="4"/>
      <c r="L7" s="4"/>
      <c r="M7" s="4"/>
      <c r="N7" s="17">
        <f>COUNTIF(F:F,F7)</f>
        <v>1</v>
      </c>
      <c r="O7" s="4"/>
      <c r="P7" s="17" t="str">
        <f>IF(COUNTIF(F:F,F7)&gt;1,"DUPLICATE","UNIQUE")</f>
        <v>UNIQUE</v>
      </c>
      <c r="Q7" s="4"/>
      <c r="R7" s="4"/>
      <c r="S7" s="4"/>
      <c r="T7" s="4"/>
      <c r="U7" s="4"/>
      <c r="V7" s="1">
        <v>35.772100000000002</v>
      </c>
      <c r="W7" s="4">
        <v>-78.63861</v>
      </c>
      <c r="X7" s="4">
        <f>COUNTIF(W:W, W7)</f>
        <v>1</v>
      </c>
      <c r="Y7" s="4">
        <f>COUNTIF($W$2:W7,W7)</f>
        <v>1</v>
      </c>
      <c r="Z7" s="19"/>
      <c r="AA7" s="9"/>
      <c r="AB7" s="40">
        <f>SUM(ABS(W7),(Y7-1)*0.01)</f>
        <v>78.63861</v>
      </c>
      <c r="AC7" s="4"/>
      <c r="AD7" s="10">
        <f>ABS(W7)/W7</f>
        <v>-1</v>
      </c>
      <c r="AG7" s="22">
        <f t="shared" si="0"/>
        <v>-78.63861</v>
      </c>
      <c r="AI7" t="str">
        <f>V7&amp;", "&amp;AG7</f>
        <v>35.7721, -78.63861</v>
      </c>
    </row>
    <row r="8" spans="1:42">
      <c r="A8" s="26" t="str">
        <f>CONCATENATE("FN-",C8)</f>
        <v>FN-2A3</v>
      </c>
      <c r="B8" s="27"/>
      <c r="C8" s="29" t="s">
        <v>1562</v>
      </c>
      <c r="D8" s="28" t="str">
        <f>REPT(0, 6-LEN(C8))&amp;C8</f>
        <v>0002A3</v>
      </c>
      <c r="E8" s="28" t="str">
        <f>CONCATENATE("FN-"&amp;D8)</f>
        <v>FN-0002A3</v>
      </c>
      <c r="F8" s="2" t="s">
        <v>20</v>
      </c>
      <c r="G8" s="11" t="s">
        <v>1560</v>
      </c>
      <c r="H8" s="4"/>
      <c r="I8" s="4"/>
      <c r="J8" s="4"/>
      <c r="K8" s="4"/>
      <c r="L8" s="4"/>
      <c r="M8" s="4"/>
      <c r="N8" s="17">
        <f>COUNTIF(F:F,F8)</f>
        <v>2</v>
      </c>
      <c r="O8" s="4"/>
      <c r="P8" s="17" t="str">
        <f>IF(COUNTIF(F:F,F8)&gt;1,"DUPLICATE","UNIQUE")</f>
        <v>DUPLICATE</v>
      </c>
      <c r="Q8" s="4"/>
      <c r="R8" s="4"/>
      <c r="S8" s="4"/>
      <c r="T8" s="4"/>
      <c r="U8" s="4"/>
      <c r="V8" s="2" t="s">
        <v>1563</v>
      </c>
      <c r="W8" s="4">
        <v>151.20732000000001</v>
      </c>
      <c r="X8" s="4">
        <f>COUNTIF(W:W, W8)</f>
        <v>2</v>
      </c>
      <c r="Y8" s="4">
        <f>COUNTIF($W$2:W8,W8)</f>
        <v>1</v>
      </c>
      <c r="Z8" s="19"/>
      <c r="AA8" s="9"/>
      <c r="AB8" s="40">
        <f>SUM(ABS(W8),(Y8-1)*0.01)</f>
        <v>151.20732000000001</v>
      </c>
      <c r="AC8" s="4"/>
      <c r="AD8" s="10">
        <f>ABS(W8)/W8</f>
        <v>1</v>
      </c>
      <c r="AG8" s="22">
        <f t="shared" si="0"/>
        <v>151.20732000000001</v>
      </c>
      <c r="AI8" t="str">
        <f>V8&amp;", "&amp;AG8</f>
        <v>-33.86785, 151.20732</v>
      </c>
    </row>
    <row r="9" spans="1:42">
      <c r="A9" s="26" t="str">
        <f>CONCATENATE("FN-",C9)</f>
        <v>FN-2A4</v>
      </c>
      <c r="B9" s="27"/>
      <c r="C9" s="29" t="s">
        <v>1564</v>
      </c>
      <c r="D9" s="28" t="str">
        <f>REPT(0, 6-LEN(C9))&amp;C9</f>
        <v>0002A4</v>
      </c>
      <c r="E9" s="28" t="str">
        <f>CONCATENATE("FN-"&amp;D9)</f>
        <v>FN-0002A4</v>
      </c>
      <c r="F9" s="1" t="s">
        <v>22</v>
      </c>
      <c r="G9" s="11" t="s">
        <v>1560</v>
      </c>
      <c r="H9" s="4"/>
      <c r="I9" s="4"/>
      <c r="J9" s="4"/>
      <c r="K9" s="4"/>
      <c r="L9" s="4"/>
      <c r="M9" s="4"/>
      <c r="N9" s="17">
        <f>COUNTIF(F:F,F9)</f>
        <v>1</v>
      </c>
      <c r="O9" s="4"/>
      <c r="P9" s="17" t="str">
        <f>IF(COUNTIF(F:F,F9)&gt;1,"DUPLICATE","UNIQUE")</f>
        <v>UNIQUE</v>
      </c>
      <c r="Q9" s="4"/>
      <c r="R9" s="4"/>
      <c r="S9" s="4"/>
      <c r="T9" s="4"/>
      <c r="U9" s="4"/>
      <c r="V9" s="1">
        <v>23.132999999999999</v>
      </c>
      <c r="W9" s="4">
        <v>-82.382999999999996</v>
      </c>
      <c r="X9" s="4">
        <f>COUNTIF(W:W, W9)</f>
        <v>1</v>
      </c>
      <c r="Y9" s="4">
        <f>COUNTIF($W$2:W9,W9)</f>
        <v>1</v>
      </c>
      <c r="Z9" s="19"/>
      <c r="AA9" s="9"/>
      <c r="AB9" s="40">
        <f>SUM(ABS(W9),(Y9-1)*0.01)</f>
        <v>82.382999999999996</v>
      </c>
      <c r="AC9" s="4"/>
      <c r="AD9" s="10">
        <f>ABS(W9)/W9</f>
        <v>-1</v>
      </c>
      <c r="AG9" s="22">
        <f t="shared" si="0"/>
        <v>-82.382999999999996</v>
      </c>
      <c r="AI9" t="str">
        <f>V9&amp;", "&amp;AG9</f>
        <v>23.133, -82.383</v>
      </c>
    </row>
    <row r="10" spans="1:42">
      <c r="A10" s="26" t="str">
        <f>CONCATENATE("FN-",C10)</f>
        <v>FN-2B1</v>
      </c>
      <c r="B10" s="27"/>
      <c r="C10" s="29" t="s">
        <v>1565</v>
      </c>
      <c r="D10" s="28" t="str">
        <f>REPT(0, 6-LEN(C10))&amp;C10</f>
        <v>0002B1</v>
      </c>
      <c r="E10" s="28" t="str">
        <f>CONCATENATE("FN-"&amp;D10)</f>
        <v>FN-0002B1</v>
      </c>
      <c r="F10" s="1" t="s">
        <v>24</v>
      </c>
      <c r="G10" s="11" t="s">
        <v>1566</v>
      </c>
      <c r="H10" s="4"/>
      <c r="I10" s="4"/>
      <c r="J10" s="4"/>
      <c r="K10" s="4"/>
      <c r="L10" s="4"/>
      <c r="M10" s="4"/>
      <c r="N10" s="17">
        <f>COUNTIF(F:F,F10)</f>
        <v>2</v>
      </c>
      <c r="O10" s="4"/>
      <c r="P10" s="17" t="str">
        <f>IF(COUNTIF(F:F,F10)&gt;1,"DUPLICATE","UNIQUE")</f>
        <v>DUPLICATE</v>
      </c>
      <c r="Q10" s="4"/>
      <c r="R10" s="4"/>
      <c r="S10" s="4"/>
      <c r="T10" s="4"/>
      <c r="U10" s="4"/>
      <c r="V10" s="1">
        <v>40.735660000000003</v>
      </c>
      <c r="W10" s="4">
        <v>-74.172370000000001</v>
      </c>
      <c r="X10" s="4">
        <f>COUNTIF(W:W, W10)</f>
        <v>2</v>
      </c>
      <c r="Y10" s="4">
        <f>COUNTIF($W$2:W10,W10)</f>
        <v>1</v>
      </c>
      <c r="Z10" s="19"/>
      <c r="AA10" s="9"/>
      <c r="AB10" s="40">
        <f>SUM(ABS(W10),(Y10-1)*0.01)</f>
        <v>74.172370000000001</v>
      </c>
      <c r="AC10" s="4"/>
      <c r="AD10" s="10">
        <f>ABS(W10)/W10</f>
        <v>-1</v>
      </c>
      <c r="AG10" s="22">
        <f t="shared" si="0"/>
        <v>-74.172370000000001</v>
      </c>
      <c r="AI10" t="str">
        <f>V10&amp;", "&amp;AG10</f>
        <v>40.73566, -74.17237</v>
      </c>
    </row>
    <row r="11" spans="1:42">
      <c r="A11" s="26" t="str">
        <f>CONCATENATE("FN-",C11)</f>
        <v>FN-2B2</v>
      </c>
      <c r="B11" s="27"/>
      <c r="C11" s="29" t="s">
        <v>1567</v>
      </c>
      <c r="D11" s="28" t="str">
        <f>REPT(0, 6-LEN(C11))&amp;C11</f>
        <v>0002B2</v>
      </c>
      <c r="E11" s="28" t="str">
        <f>CONCATENATE("FN-"&amp;D11)</f>
        <v>FN-0002B2</v>
      </c>
      <c r="F11" s="1" t="s">
        <v>27</v>
      </c>
      <c r="G11" s="11" t="s">
        <v>1566</v>
      </c>
      <c r="H11" s="4"/>
      <c r="I11" s="4"/>
      <c r="J11" s="4"/>
      <c r="K11" s="4"/>
      <c r="L11" s="4"/>
      <c r="M11" s="4"/>
      <c r="N11" s="17">
        <f>COUNTIF(F:F,F11)</f>
        <v>3</v>
      </c>
      <c r="O11" s="4"/>
      <c r="P11" s="17" t="str">
        <f>IF(COUNTIF(F:F,F11)&gt;1,"DUPLICATE","UNIQUE")</f>
        <v>DUPLICATE</v>
      </c>
      <c r="Q11" s="4"/>
      <c r="R11" s="4"/>
      <c r="S11" s="4"/>
      <c r="T11" s="4"/>
      <c r="U11" s="4"/>
      <c r="V11" s="1">
        <v>55.752220000000001</v>
      </c>
      <c r="W11" s="4">
        <v>37.615560000000002</v>
      </c>
      <c r="X11" s="4">
        <f>COUNTIF(W:W, W11)</f>
        <v>3</v>
      </c>
      <c r="Y11" s="4">
        <f>COUNTIF($W$2:W11,W11)</f>
        <v>1</v>
      </c>
      <c r="Z11" s="19"/>
      <c r="AA11" s="9"/>
      <c r="AB11" s="40">
        <f>SUM(ABS(W11),(Y11-1)*0.01)</f>
        <v>37.615560000000002</v>
      </c>
      <c r="AC11" s="4"/>
      <c r="AD11" s="10">
        <f>ABS(W11)/W11</f>
        <v>1</v>
      </c>
      <c r="AG11" s="22">
        <f t="shared" si="0"/>
        <v>37.615560000000002</v>
      </c>
      <c r="AI11" t="str">
        <f>V11&amp;", "&amp;AG11</f>
        <v>55.75222, 37.61556</v>
      </c>
    </row>
    <row r="12" spans="1:42">
      <c r="A12" s="26" t="str">
        <f>CONCATENATE("FN-",C12)</f>
        <v>FN-2C2</v>
      </c>
      <c r="B12" s="27"/>
      <c r="C12" s="29" t="s">
        <v>1568</v>
      </c>
      <c r="D12" s="28" t="str">
        <f>REPT(0, 6-LEN(C12))&amp;C12</f>
        <v>0002C2</v>
      </c>
      <c r="E12" s="28" t="str">
        <f>CONCATENATE("FN-"&amp;D12)</f>
        <v>FN-0002C2</v>
      </c>
      <c r="F12" s="1" t="s">
        <v>1569</v>
      </c>
      <c r="G12" s="11" t="s">
        <v>1570</v>
      </c>
      <c r="H12" s="4"/>
      <c r="I12" s="4"/>
      <c r="J12" s="4"/>
      <c r="K12" s="4"/>
      <c r="L12" s="4"/>
      <c r="M12" s="4"/>
      <c r="N12" s="17">
        <f>COUNTIF(F:F,F12)</f>
        <v>1</v>
      </c>
      <c r="O12" s="4"/>
      <c r="P12" s="17" t="str">
        <f>IF(COUNTIF(F:F,F12)&gt;1,"DUPLICATE","UNIQUE")</f>
        <v>UNIQUE</v>
      </c>
      <c r="Q12" s="4"/>
      <c r="R12" s="4"/>
      <c r="S12" s="4"/>
      <c r="T12" s="4"/>
      <c r="U12" s="4"/>
      <c r="V12" s="1">
        <v>37.511159999999997</v>
      </c>
      <c r="W12" s="4">
        <v>-94.838020999999998</v>
      </c>
      <c r="X12" s="4">
        <f>COUNTIF(W:W, W12)</f>
        <v>1</v>
      </c>
      <c r="Y12" s="4">
        <f>COUNTIF($W$2:W12,W12)</f>
        <v>1</v>
      </c>
      <c r="Z12" s="19"/>
      <c r="AA12" s="9"/>
      <c r="AB12" s="40">
        <f>SUM(ABS(W12),(Y12-1)*0.01)</f>
        <v>94.838020999999998</v>
      </c>
      <c r="AC12" s="4"/>
      <c r="AD12" s="10">
        <f>ABS(W12)/W12</f>
        <v>-1</v>
      </c>
      <c r="AG12" s="22">
        <f t="shared" si="0"/>
        <v>-94.838020999999998</v>
      </c>
      <c r="AI12" t="str">
        <f>V12&amp;", "&amp;AG12</f>
        <v>37.51116, -94.838021</v>
      </c>
    </row>
    <row r="13" spans="1:42">
      <c r="A13" s="26" t="str">
        <f>CONCATENATE("FN-",C13)</f>
        <v>FN-3A1</v>
      </c>
      <c r="B13" s="27"/>
      <c r="C13" s="29" t="s">
        <v>1571</v>
      </c>
      <c r="D13" s="28" t="str">
        <f>REPT(0, 6-LEN(C13))&amp;C13</f>
        <v>0003A1</v>
      </c>
      <c r="E13" s="28" t="str">
        <f>CONCATENATE("FN-"&amp;D13)</f>
        <v>FN-0003A1</v>
      </c>
      <c r="F13" s="1" t="s">
        <v>1572</v>
      </c>
      <c r="G13" s="11" t="s">
        <v>1573</v>
      </c>
      <c r="H13" s="4"/>
      <c r="I13" s="4"/>
      <c r="J13" s="4"/>
      <c r="K13" s="4"/>
      <c r="L13" s="4"/>
      <c r="M13" s="4"/>
      <c r="N13" s="17">
        <f>COUNTIF(F:F,F13)</f>
        <v>4</v>
      </c>
      <c r="O13" s="4"/>
      <c r="P13" s="17" t="str">
        <f>IF(COUNTIF(F:F,F13)&gt;1,"DUPLICATE","UNIQUE")</f>
        <v>DUPLICATE</v>
      </c>
      <c r="Q13" s="4"/>
      <c r="R13" s="4"/>
      <c r="S13" s="4"/>
      <c r="T13" s="4"/>
      <c r="U13" s="4"/>
      <c r="V13" s="1">
        <v>14.1666667</v>
      </c>
      <c r="W13" s="4">
        <v>38.96</v>
      </c>
      <c r="X13" s="4">
        <f>COUNTIF(W:W, W13)</f>
        <v>4</v>
      </c>
      <c r="Y13" s="4">
        <f>COUNTIF($W$2:W13,W13)</f>
        <v>1</v>
      </c>
      <c r="Z13" s="19">
        <f>SUM(W13,(Y13-1)*0.01)</f>
        <v>38.96</v>
      </c>
      <c r="AA13" s="9"/>
      <c r="AB13" s="40">
        <f>SUM(ABS(W13),(Y13-1)*0.01)</f>
        <v>38.96</v>
      </c>
      <c r="AC13" s="4"/>
      <c r="AD13" s="10">
        <f>ABS(W13)/W13</f>
        <v>1</v>
      </c>
      <c r="AG13" s="22">
        <f t="shared" si="0"/>
        <v>38.96</v>
      </c>
      <c r="AI13" t="str">
        <f>V13&amp;", "&amp;AG13</f>
        <v>14.1666667, 38.96</v>
      </c>
    </row>
    <row r="14" spans="1:42">
      <c r="A14" s="26" t="str">
        <f>CONCATENATE("FN-",C14)</f>
        <v>FN-3A2</v>
      </c>
      <c r="B14" s="27"/>
      <c r="C14" s="29" t="s">
        <v>1574</v>
      </c>
      <c r="D14" s="28" t="str">
        <f>REPT(0, 6-LEN(C14))&amp;C14</f>
        <v>0003A2</v>
      </c>
      <c r="E14" s="28" t="str">
        <f>CONCATENATE("FN-"&amp;D14)</f>
        <v>FN-0003A2</v>
      </c>
      <c r="F14" s="1" t="s">
        <v>1575</v>
      </c>
      <c r="G14" s="11" t="s">
        <v>1573</v>
      </c>
      <c r="H14" s="4"/>
      <c r="I14" s="4"/>
      <c r="J14" s="4"/>
      <c r="K14" s="4"/>
      <c r="L14" s="4"/>
      <c r="M14" s="4"/>
      <c r="N14" s="17">
        <f>COUNTIF(F:F,F14)</f>
        <v>8</v>
      </c>
      <c r="O14" s="4"/>
      <c r="P14" s="17" t="str">
        <f>IF(COUNTIF(F:F,F14)&gt;1,"DUPLICATE","UNIQUE")</f>
        <v>DUPLICATE</v>
      </c>
      <c r="Q14" s="4"/>
      <c r="R14" s="4"/>
      <c r="S14" s="4"/>
      <c r="T14" s="4"/>
      <c r="U14" s="4"/>
      <c r="V14" s="1">
        <v>40.416775000000001</v>
      </c>
      <c r="W14" s="4">
        <v>-3.7037900000000001</v>
      </c>
      <c r="X14" s="4">
        <f>COUNTIF(W:W, W14)</f>
        <v>8</v>
      </c>
      <c r="Y14" s="4">
        <f>COUNTIF($W$2:W14,W14)</f>
        <v>1</v>
      </c>
      <c r="Z14" s="19"/>
      <c r="AA14" s="9"/>
      <c r="AB14" s="40">
        <f>SUM(ABS(W14),(Y14-1)*0.01)</f>
        <v>3.7037900000000001</v>
      </c>
      <c r="AC14" s="4"/>
      <c r="AD14" s="10">
        <f>ABS(W14)/W14</f>
        <v>-1</v>
      </c>
      <c r="AG14" s="22">
        <f t="shared" si="0"/>
        <v>-3.7037900000000001</v>
      </c>
      <c r="AI14" t="str">
        <f>V14&amp;", "&amp;AG14</f>
        <v>40.416775, -3.70379</v>
      </c>
    </row>
    <row r="15" spans="1:42">
      <c r="A15" s="26" t="str">
        <f>CONCATENATE("FN-",C15)</f>
        <v>FN-3A3</v>
      </c>
      <c r="B15" s="27"/>
      <c r="C15" s="29" t="s">
        <v>1576</v>
      </c>
      <c r="D15" s="28" t="str">
        <f>REPT(0, 6-LEN(C15))&amp;C15</f>
        <v>0003A3</v>
      </c>
      <c r="E15" s="28" t="str">
        <f>CONCATENATE("FN-"&amp;D15)</f>
        <v>FN-0003A3</v>
      </c>
      <c r="F15" s="1" t="s">
        <v>37</v>
      </c>
      <c r="G15" s="11" t="s">
        <v>1573</v>
      </c>
      <c r="H15" s="4"/>
      <c r="I15" s="4"/>
      <c r="J15" s="12"/>
      <c r="K15" s="4"/>
      <c r="L15" s="4"/>
      <c r="M15" s="4"/>
      <c r="N15" s="17">
        <f>COUNTIF(F:F,F15)</f>
        <v>1</v>
      </c>
      <c r="O15" s="4"/>
      <c r="P15" s="17" t="str">
        <f>IF(COUNTIF(F:F,F15)&gt;1,"DUPLICATE","UNIQUE")</f>
        <v>UNIQUE</v>
      </c>
      <c r="Q15" s="4"/>
      <c r="R15" s="4"/>
      <c r="S15" s="4"/>
      <c r="T15" s="4"/>
      <c r="U15" s="4"/>
      <c r="V15" s="1">
        <v>41.896700000000003</v>
      </c>
      <c r="W15" s="4">
        <v>12.482200000000001</v>
      </c>
      <c r="X15" s="4">
        <f>COUNTIF(W:W, W15)</f>
        <v>1</v>
      </c>
      <c r="Y15" s="4">
        <f>COUNTIF($W$2:W15,W15)</f>
        <v>1</v>
      </c>
      <c r="Z15" s="19"/>
      <c r="AA15" s="9"/>
      <c r="AB15" s="40">
        <f>SUM(ABS(W15),(Y15-1)*0.01)</f>
        <v>12.482200000000001</v>
      </c>
      <c r="AC15" s="4"/>
      <c r="AD15" s="10">
        <f>ABS(W15)/W15</f>
        <v>1</v>
      </c>
      <c r="AG15" s="22">
        <f t="shared" si="0"/>
        <v>12.482200000000001</v>
      </c>
      <c r="AI15" t="str">
        <f>V15&amp;", "&amp;AG15</f>
        <v>41.8967, 12.4822</v>
      </c>
    </row>
    <row r="16" spans="1:42">
      <c r="A16" s="26" t="str">
        <f>CONCATENATE("FN-",C16)</f>
        <v>FN-3A4</v>
      </c>
      <c r="B16" s="27"/>
      <c r="C16" s="29" t="s">
        <v>1577</v>
      </c>
      <c r="D16" s="28" t="str">
        <f>REPT(0, 6-LEN(C16))&amp;C16</f>
        <v>0003A4</v>
      </c>
      <c r="E16" s="28" t="str">
        <f>CONCATENATE("FN-"&amp;D16)</f>
        <v>FN-0003A4</v>
      </c>
      <c r="F16" s="1" t="s">
        <v>39</v>
      </c>
      <c r="G16" s="11" t="s">
        <v>1573</v>
      </c>
      <c r="H16" s="4"/>
      <c r="I16" s="4"/>
      <c r="J16" s="4"/>
      <c r="K16" s="4"/>
      <c r="L16" s="4"/>
      <c r="M16" s="4"/>
      <c r="N16" s="17">
        <f>COUNTIF(F:F,F16)</f>
        <v>1</v>
      </c>
      <c r="O16" s="4"/>
      <c r="P16" s="17" t="str">
        <f>IF(COUNTIF(F:F,F16)&gt;1,"DUPLICATE","UNIQUE")</f>
        <v>UNIQUE</v>
      </c>
      <c r="Q16" s="4"/>
      <c r="R16" s="4"/>
      <c r="S16" s="4"/>
      <c r="T16" s="4"/>
      <c r="U16" s="4"/>
      <c r="V16" s="1">
        <v>43.296481999999997</v>
      </c>
      <c r="W16" s="4">
        <v>5.3697800000000004</v>
      </c>
      <c r="X16" s="4">
        <f>COUNTIF(W:W, W16)</f>
        <v>1</v>
      </c>
      <c r="Y16" s="4">
        <f>COUNTIF($W$2:W16,W16)</f>
        <v>1</v>
      </c>
      <c r="Z16" s="19"/>
      <c r="AA16" s="9"/>
      <c r="AB16" s="40">
        <f>SUM(ABS(W16),(Y16-1)*0.01)</f>
        <v>5.3697800000000004</v>
      </c>
      <c r="AC16" s="4"/>
      <c r="AD16" s="10">
        <f>ABS(W16)/W16</f>
        <v>1</v>
      </c>
      <c r="AG16" s="22">
        <f t="shared" si="0"/>
        <v>5.3697800000000004</v>
      </c>
      <c r="AI16" t="str">
        <f>V16&amp;", "&amp;AG16</f>
        <v>43.296482, 5.36978</v>
      </c>
    </row>
    <row r="17" spans="1:35">
      <c r="A17" s="26" t="str">
        <f>CONCATENATE("FN-",C17)</f>
        <v>FN-3A5</v>
      </c>
      <c r="B17" s="27"/>
      <c r="C17" s="29" t="s">
        <v>1578</v>
      </c>
      <c r="D17" s="28" t="str">
        <f>REPT(0, 6-LEN(C17))&amp;C17</f>
        <v>0003A5</v>
      </c>
      <c r="E17" s="28" t="str">
        <f>CONCATENATE("FN-"&amp;D17)</f>
        <v>FN-0003A5</v>
      </c>
      <c r="F17" s="1" t="s">
        <v>41</v>
      </c>
      <c r="G17" s="11" t="s">
        <v>1573</v>
      </c>
      <c r="H17" s="4"/>
      <c r="I17" s="4"/>
      <c r="J17" s="4"/>
      <c r="K17" s="4"/>
      <c r="L17" s="4"/>
      <c r="M17" s="4"/>
      <c r="N17" s="17">
        <f>COUNTIF(F:F,F17)</f>
        <v>10</v>
      </c>
      <c r="O17" s="4"/>
      <c r="P17" s="17" t="str">
        <f>IF(COUNTIF(F:F,F17)&gt;1,"DUPLICATE","UNIQUE")</f>
        <v>DUPLICATE</v>
      </c>
      <c r="Q17" s="4"/>
      <c r="R17" s="4"/>
      <c r="S17" s="4"/>
      <c r="T17" s="4"/>
      <c r="U17" s="4"/>
      <c r="V17" s="1">
        <v>41.047866999999997</v>
      </c>
      <c r="W17" s="4">
        <v>28.898271999999999</v>
      </c>
      <c r="X17" s="4">
        <f>COUNTIF(W:W, W17)</f>
        <v>10</v>
      </c>
      <c r="Y17" s="4">
        <f>COUNTIF($W$2:W17,W17)</f>
        <v>1</v>
      </c>
      <c r="Z17" s="19"/>
      <c r="AA17" s="4"/>
      <c r="AB17" s="40">
        <f>SUM(ABS(W17),(Y17-1)*0.01)</f>
        <v>28.898271999999999</v>
      </c>
      <c r="AC17" s="4"/>
      <c r="AD17" s="10">
        <f>ABS(W17)/W17</f>
        <v>1</v>
      </c>
      <c r="AG17" s="22">
        <f t="shared" si="0"/>
        <v>28.898271999999999</v>
      </c>
      <c r="AI17" t="str">
        <f>V17&amp;", "&amp;AG17</f>
        <v>41.047867, 28.898272</v>
      </c>
    </row>
    <row r="18" spans="1:35">
      <c r="A18" s="26" t="str">
        <f>CONCATENATE("FN-",C18)</f>
        <v>FN-3B1</v>
      </c>
      <c r="B18" s="27"/>
      <c r="C18" s="29" t="s">
        <v>1579</v>
      </c>
      <c r="D18" s="28" t="str">
        <f>REPT(0, 6-LEN(C18))&amp;C18</f>
        <v>0003B1</v>
      </c>
      <c r="E18" s="28" t="str">
        <f>CONCATENATE("FN-"&amp;D18)</f>
        <v>FN-0003B1</v>
      </c>
      <c r="F18" s="1" t="s">
        <v>43</v>
      </c>
      <c r="G18" s="11" t="s">
        <v>1580</v>
      </c>
      <c r="H18" s="4"/>
      <c r="I18" s="4"/>
      <c r="J18" s="4"/>
      <c r="K18" s="4"/>
      <c r="L18" s="4"/>
      <c r="M18" s="4"/>
      <c r="N18" s="17">
        <f>COUNTIF(F:F,F18)</f>
        <v>2</v>
      </c>
      <c r="O18" s="4"/>
      <c r="P18" s="17" t="str">
        <f>IF(COUNTIF(F:F,F18)&gt;1,"DUPLICATE","UNIQUE")</f>
        <v>DUPLICATE</v>
      </c>
      <c r="Q18" s="4"/>
      <c r="R18" s="4"/>
      <c r="S18" s="4"/>
      <c r="T18" s="4"/>
      <c r="U18" s="4"/>
      <c r="V18" s="1">
        <v>38.244926</v>
      </c>
      <c r="W18" s="4">
        <v>-85.757767000000001</v>
      </c>
      <c r="X18" s="4">
        <f>COUNTIF(W:W, W18)</f>
        <v>2</v>
      </c>
      <c r="Y18" s="4">
        <f>COUNTIF($W$2:W18,W18)</f>
        <v>1</v>
      </c>
      <c r="Z18" s="19"/>
      <c r="AA18" s="4"/>
      <c r="AB18" s="40">
        <f>SUM(ABS(W18),(Y18-1)*0.01)</f>
        <v>85.757767000000001</v>
      </c>
      <c r="AC18" s="4"/>
      <c r="AD18" s="10">
        <f>ABS(W18)/W18</f>
        <v>-1</v>
      </c>
      <c r="AG18" s="22">
        <f t="shared" si="0"/>
        <v>-85.757767000000001</v>
      </c>
      <c r="AI18" t="str">
        <f>V18&amp;", "&amp;AG18</f>
        <v>38.244926, -85.757767</v>
      </c>
    </row>
    <row r="19" spans="1:35">
      <c r="A19" s="26" t="str">
        <f>CONCATENATE("FN-",C19)</f>
        <v>FN-3B2</v>
      </c>
      <c r="B19" s="27"/>
      <c r="C19" s="29" t="s">
        <v>1581</v>
      </c>
      <c r="D19" s="28" t="str">
        <f>REPT(0, 6-LEN(C19))&amp;C19</f>
        <v>0003B2</v>
      </c>
      <c r="E19" s="28" t="str">
        <f>CONCATENATE("FN-"&amp;D19)</f>
        <v>FN-0003B2</v>
      </c>
      <c r="F19" s="1" t="s">
        <v>46</v>
      </c>
      <c r="G19" s="11" t="s">
        <v>1580</v>
      </c>
      <c r="H19" s="4"/>
      <c r="I19" s="4"/>
      <c r="J19" s="4"/>
      <c r="K19" s="4"/>
      <c r="L19" s="4"/>
      <c r="M19" s="4"/>
      <c r="N19" s="17">
        <f>COUNTIF(F:F,F19)</f>
        <v>1</v>
      </c>
      <c r="O19" s="4"/>
      <c r="P19" s="17" t="str">
        <f>IF(COUNTIF(F:F,F19)&gt;1,"DUPLICATE","UNIQUE")</f>
        <v>UNIQUE</v>
      </c>
      <c r="Q19" s="4"/>
      <c r="R19" s="4"/>
      <c r="S19" s="4"/>
      <c r="T19" s="4"/>
      <c r="U19" s="4"/>
      <c r="V19" s="1">
        <v>39.099724000000002</v>
      </c>
      <c r="W19" s="4">
        <v>-94.578331000000006</v>
      </c>
      <c r="X19" s="4">
        <f>COUNTIF(W:W, W19)</f>
        <v>1</v>
      </c>
      <c r="Y19" s="4">
        <f>COUNTIF($W$2:W19,W19)</f>
        <v>1</v>
      </c>
      <c r="Z19" s="19"/>
      <c r="AA19" s="4"/>
      <c r="AB19" s="40">
        <f>SUM(ABS(W19),(Y19-1)*0.01)</f>
        <v>94.578331000000006</v>
      </c>
      <c r="AC19" s="4"/>
      <c r="AD19" s="10">
        <f>ABS(W19)/W19</f>
        <v>-1</v>
      </c>
      <c r="AG19" s="22">
        <f t="shared" si="0"/>
        <v>-94.578331000000006</v>
      </c>
      <c r="AI19" t="str">
        <f>V19&amp;", "&amp;AG19</f>
        <v>39.099724, -94.578331</v>
      </c>
    </row>
    <row r="20" spans="1:35">
      <c r="A20" s="26" t="str">
        <f>CONCATENATE("FN-",C20)</f>
        <v>FN-3C1</v>
      </c>
      <c r="B20" s="27"/>
      <c r="C20" s="29" t="s">
        <v>1582</v>
      </c>
      <c r="D20" s="28" t="str">
        <f>REPT(0, 6-LEN(C20))&amp;C20</f>
        <v>0003C1</v>
      </c>
      <c r="E20" s="28" t="str">
        <f>CONCATENATE("FN-"&amp;D20)</f>
        <v>FN-0003C1</v>
      </c>
      <c r="F20" s="1" t="s">
        <v>48</v>
      </c>
      <c r="G20" s="11" t="s">
        <v>1583</v>
      </c>
      <c r="H20" s="4"/>
      <c r="I20" s="4"/>
      <c r="J20" s="4"/>
      <c r="K20" s="4"/>
      <c r="L20" s="4"/>
      <c r="M20" s="4"/>
      <c r="N20" s="17">
        <f>COUNTIF(F:F,F20)</f>
        <v>1</v>
      </c>
      <c r="O20" s="4"/>
      <c r="P20" s="17" t="str">
        <f>IF(COUNTIF(F:F,F20)&gt;1,"DUPLICATE","UNIQUE")</f>
        <v>UNIQUE</v>
      </c>
      <c r="Q20" s="4"/>
      <c r="R20" s="4"/>
      <c r="S20" s="4"/>
      <c r="T20" s="4"/>
      <c r="U20" s="4"/>
      <c r="V20" s="1">
        <v>23.132999999999999</v>
      </c>
      <c r="W20" s="4">
        <v>-82.393000000000001</v>
      </c>
      <c r="X20" s="4">
        <f>COUNTIF(W:W, W20)</f>
        <v>1</v>
      </c>
      <c r="Y20" s="4">
        <f>COUNTIF($W$2:W20,W20)</f>
        <v>1</v>
      </c>
      <c r="Z20" s="19"/>
      <c r="AA20" s="4"/>
      <c r="AB20" s="40">
        <f>SUM(ABS(W20),(Y20-1)*0.01)</f>
        <v>82.393000000000001</v>
      </c>
      <c r="AC20" s="4"/>
      <c r="AD20" s="10">
        <f>ABS(W20)/W20</f>
        <v>-1</v>
      </c>
      <c r="AG20" s="22">
        <f t="shared" si="0"/>
        <v>-82.393000000000001</v>
      </c>
      <c r="AI20" t="str">
        <f>V20&amp;", "&amp;AG20</f>
        <v>23.133, -82.393</v>
      </c>
    </row>
    <row r="21" spans="1:35">
      <c r="A21" s="26" t="str">
        <f>CONCATENATE("FN-",C21)</f>
        <v>FN-3C2</v>
      </c>
      <c r="B21" s="27"/>
      <c r="C21" s="29" t="s">
        <v>1584</v>
      </c>
      <c r="D21" s="28" t="str">
        <f>REPT(0, 6-LEN(C21))&amp;C21</f>
        <v>0003C2</v>
      </c>
      <c r="E21" s="28" t="str">
        <f>CONCATENATE("FN-"&amp;D21)</f>
        <v>FN-0003C2</v>
      </c>
      <c r="F21" s="1" t="s">
        <v>51</v>
      </c>
      <c r="G21" s="11" t="s">
        <v>1583</v>
      </c>
      <c r="H21" s="4"/>
      <c r="I21" s="4"/>
      <c r="J21" s="4"/>
      <c r="K21" s="4"/>
      <c r="L21" s="4"/>
      <c r="M21" s="4"/>
      <c r="N21" s="17">
        <f>COUNTIF(F:F,F21)</f>
        <v>19</v>
      </c>
      <c r="O21" s="4"/>
      <c r="P21" s="17" t="str">
        <f>IF(COUNTIF(F:F,F21)&gt;1,"DUPLICATE","UNIQUE")</f>
        <v>DUPLICATE</v>
      </c>
      <c r="Q21" s="4"/>
      <c r="R21" s="4"/>
      <c r="S21" s="4"/>
      <c r="T21" s="4"/>
      <c r="U21" s="4"/>
      <c r="V21" s="1">
        <v>48.858092999999997</v>
      </c>
      <c r="W21" s="4">
        <v>2.2946939999999998</v>
      </c>
      <c r="X21" s="4">
        <f>COUNTIF(W:W, W21)</f>
        <v>19</v>
      </c>
      <c r="Y21" s="4">
        <f>COUNTIF($W$2:W21,W21)</f>
        <v>1</v>
      </c>
      <c r="Z21" s="19"/>
      <c r="AA21" s="4"/>
      <c r="AB21" s="40">
        <f>SUM(ABS(W21),(Y21-1)*0.01)</f>
        <v>2.2946939999999998</v>
      </c>
      <c r="AC21" s="4"/>
      <c r="AD21" s="10">
        <f>ABS(W21)/W21</f>
        <v>1</v>
      </c>
      <c r="AG21" s="22">
        <f t="shared" si="0"/>
        <v>2.2946939999999998</v>
      </c>
      <c r="AI21" t="str">
        <f>V21&amp;", "&amp;AG21</f>
        <v>48.858093, 2.294694</v>
      </c>
    </row>
    <row r="22" spans="1:35">
      <c r="A22" s="26" t="str">
        <f>CONCATENATE("FN-",C22)</f>
        <v>FN-3C3</v>
      </c>
      <c r="B22" s="27"/>
      <c r="C22" s="29" t="s">
        <v>1585</v>
      </c>
      <c r="D22" s="28" t="str">
        <f>REPT(0, 6-LEN(C22))&amp;C22</f>
        <v>0003C3</v>
      </c>
      <c r="E22" s="28" t="str">
        <f>CONCATENATE("FN-"&amp;D22)</f>
        <v>FN-0003C3</v>
      </c>
      <c r="F22" s="1" t="s">
        <v>51</v>
      </c>
      <c r="G22" s="11" t="s">
        <v>1583</v>
      </c>
      <c r="H22" s="4"/>
      <c r="I22" s="4"/>
      <c r="J22" s="4"/>
      <c r="K22" s="4"/>
      <c r="L22" s="4"/>
      <c r="M22" s="4"/>
      <c r="N22" s="17">
        <f>COUNTIF(F:F,F22)</f>
        <v>19</v>
      </c>
      <c r="O22" s="4"/>
      <c r="P22" s="17" t="str">
        <f>IF(COUNTIF(F:F,F22)&gt;1,"DUPLICATE","UNIQUE")</f>
        <v>DUPLICATE</v>
      </c>
      <c r="Q22" s="4"/>
      <c r="R22" s="4"/>
      <c r="S22" s="4"/>
      <c r="T22" s="4"/>
      <c r="U22" s="4"/>
      <c r="V22" s="1">
        <v>48.858092999999997</v>
      </c>
      <c r="W22" s="4">
        <v>2.2946939999999998</v>
      </c>
      <c r="X22" s="4">
        <f>COUNTIF(W:W, W22)</f>
        <v>19</v>
      </c>
      <c r="Y22" s="4">
        <f>COUNTIF($W$2:W22,W22)</f>
        <v>2</v>
      </c>
      <c r="Z22" s="19"/>
      <c r="AA22" s="4"/>
      <c r="AB22" s="40">
        <f>SUM(ABS(W22),(Y22-1)*0.01)</f>
        <v>2.3046939999999996</v>
      </c>
      <c r="AC22" s="4"/>
      <c r="AD22" s="10">
        <f>ABS(W22)/W22</f>
        <v>1</v>
      </c>
      <c r="AG22" s="22">
        <f t="shared" si="0"/>
        <v>2.3046939999999996</v>
      </c>
      <c r="AI22" t="str">
        <f>V22&amp;", "&amp;AG22</f>
        <v>48.858093, 2.304694</v>
      </c>
    </row>
    <row r="23" spans="1:35">
      <c r="A23" s="26" t="str">
        <f>CONCATENATE("FN-",C23)</f>
        <v>FN-3C4</v>
      </c>
      <c r="B23" s="27"/>
      <c r="C23" s="29" t="s">
        <v>1586</v>
      </c>
      <c r="D23" s="28" t="str">
        <f>REPT(0, 6-LEN(C23))&amp;C23</f>
        <v>0003C4</v>
      </c>
      <c r="E23" s="28" t="str">
        <f>CONCATENATE("FN-"&amp;D23)</f>
        <v>FN-0003C4</v>
      </c>
      <c r="F23" s="41" t="s">
        <v>55</v>
      </c>
      <c r="G23" s="11" t="s">
        <v>1583</v>
      </c>
      <c r="H23" s="4"/>
      <c r="I23" s="4"/>
      <c r="J23" s="4"/>
      <c r="K23" s="4"/>
      <c r="L23" s="4"/>
      <c r="M23" s="4"/>
      <c r="N23" s="17">
        <f>COUNTIF(F:F,F23)</f>
        <v>1</v>
      </c>
      <c r="O23" s="4"/>
      <c r="P23" s="17" t="str">
        <f>IF(COUNTIF(F:F,F23)&gt;1,"DUPLICATE","UNIQUE")</f>
        <v>UNIQUE</v>
      </c>
      <c r="Q23" s="4"/>
      <c r="R23" s="4"/>
      <c r="S23" s="4"/>
      <c r="T23" s="4"/>
      <c r="U23" s="4"/>
      <c r="V23" s="1">
        <v>52.531677000000002</v>
      </c>
      <c r="W23" s="37">
        <v>13.381777</v>
      </c>
      <c r="X23" s="4">
        <f>COUNTIF(W:W, W23)</f>
        <v>1</v>
      </c>
      <c r="Y23" s="4">
        <f>COUNTIF($W$2:W23,W23)</f>
        <v>1</v>
      </c>
      <c r="Z23" s="19">
        <f>SUM(W23,(Y23-1)*0.01)</f>
        <v>13.381777</v>
      </c>
      <c r="AA23" s="4"/>
      <c r="AB23" s="40">
        <f>SUM(ABS(W23),(Y23-1)*0.01)</f>
        <v>13.381777</v>
      </c>
      <c r="AC23" s="4"/>
      <c r="AD23" s="10">
        <f>ABS(W23)/W23</f>
        <v>1</v>
      </c>
      <c r="AG23" s="22">
        <f t="shared" si="0"/>
        <v>13.381777</v>
      </c>
      <c r="AI23" t="str">
        <f>V23&amp;", "&amp;AG23</f>
        <v>52.531677, 13.381777</v>
      </c>
    </row>
    <row r="24" spans="1:35">
      <c r="A24" s="26" t="str">
        <f>CONCATENATE("FN-",C24)</f>
        <v>FN-4A1</v>
      </c>
      <c r="B24" s="27"/>
      <c r="C24" s="29" t="s">
        <v>1587</v>
      </c>
      <c r="D24" s="28" t="str">
        <f>REPT(0, 6-LEN(C24))&amp;C24</f>
        <v>0004A1</v>
      </c>
      <c r="E24" s="28" t="str">
        <f>CONCATENATE("FN-"&amp;D24)</f>
        <v>FN-0004A1</v>
      </c>
      <c r="F24" s="1" t="s">
        <v>57</v>
      </c>
      <c r="G24" s="11" t="s">
        <v>1588</v>
      </c>
      <c r="H24" s="4"/>
      <c r="I24" s="4"/>
      <c r="J24" s="4"/>
      <c r="K24" s="4"/>
      <c r="L24" s="4"/>
      <c r="M24" s="4"/>
      <c r="N24" s="17">
        <f>COUNTIF(F:F,F24)</f>
        <v>4</v>
      </c>
      <c r="O24" s="4"/>
      <c r="P24" s="17" t="str">
        <f>IF(COUNTIF(F:F,F24)&gt;1,"DUPLICATE","UNIQUE")</f>
        <v>DUPLICATE</v>
      </c>
      <c r="Q24" s="4"/>
      <c r="R24" s="4"/>
      <c r="S24" s="4"/>
      <c r="T24" s="4"/>
      <c r="U24" s="4"/>
      <c r="V24" s="1">
        <v>5.6148179999999996</v>
      </c>
      <c r="W24" s="4">
        <v>-0.205874</v>
      </c>
      <c r="X24" s="4">
        <f>COUNTIF(W:W, W24)</f>
        <v>4</v>
      </c>
      <c r="Y24" s="4">
        <f>COUNTIF($W$2:W24,W24)</f>
        <v>1</v>
      </c>
      <c r="Z24" s="19"/>
      <c r="AA24" s="4"/>
      <c r="AB24" s="40">
        <f>SUM(ABS(W24),(Y24-1)*0.01)</f>
        <v>0.205874</v>
      </c>
      <c r="AC24" s="4"/>
      <c r="AD24" s="10">
        <f>ABS(W24)/W24</f>
        <v>-1</v>
      </c>
      <c r="AG24" s="22">
        <f t="shared" si="0"/>
        <v>-0.205874</v>
      </c>
      <c r="AI24" t="str">
        <f>V24&amp;", "&amp;AG24</f>
        <v>5.614818, -0.205874</v>
      </c>
    </row>
    <row r="25" spans="1:35">
      <c r="A25" s="26" t="str">
        <f>CONCATENATE("FN-",C25)</f>
        <v>FN-4A2</v>
      </c>
      <c r="B25" s="27"/>
      <c r="C25" s="29" t="s">
        <v>1589</v>
      </c>
      <c r="D25" s="28" t="str">
        <f>REPT(0, 6-LEN(C25))&amp;C25</f>
        <v>0004A2</v>
      </c>
      <c r="E25" s="28" t="str">
        <f>CONCATENATE("FN-"&amp;D25)</f>
        <v>FN-0004A2</v>
      </c>
      <c r="F25" s="1" t="s">
        <v>60</v>
      </c>
      <c r="G25" s="11" t="s">
        <v>1588</v>
      </c>
      <c r="H25" s="4"/>
      <c r="I25" s="4"/>
      <c r="J25" s="4"/>
      <c r="K25" s="4"/>
      <c r="L25" s="4"/>
      <c r="M25" s="4"/>
      <c r="N25" s="17">
        <f>COUNTIF(F:F,F25)</f>
        <v>3</v>
      </c>
      <c r="O25" s="4"/>
      <c r="P25" s="17" t="str">
        <f>IF(COUNTIF(F:F,F25)&gt;1,"DUPLICATE","UNIQUE")</f>
        <v>DUPLICATE</v>
      </c>
      <c r="Q25" s="4"/>
      <c r="R25" s="4"/>
      <c r="S25" s="4"/>
      <c r="T25" s="4"/>
      <c r="U25" s="4"/>
      <c r="V25" s="1">
        <v>30.005493000000001</v>
      </c>
      <c r="W25" s="4">
        <v>31.477898</v>
      </c>
      <c r="X25" s="4">
        <f>COUNTIF(W:W, W25)</f>
        <v>3</v>
      </c>
      <c r="Y25" s="4">
        <f>COUNTIF($W$2:W25,W25)</f>
        <v>1</v>
      </c>
      <c r="Z25" s="19"/>
      <c r="AA25" s="4"/>
      <c r="AB25" s="40">
        <f>SUM(ABS(W25),(Y25-1)*0.01)</f>
        <v>31.477898</v>
      </c>
      <c r="AC25" s="4"/>
      <c r="AD25" s="10">
        <f>ABS(W25)/W25</f>
        <v>1</v>
      </c>
      <c r="AG25" s="22">
        <f t="shared" si="0"/>
        <v>31.477898</v>
      </c>
      <c r="AI25" t="str">
        <f>V25&amp;", "&amp;AG25</f>
        <v>30.005493, 31.477898</v>
      </c>
    </row>
    <row r="26" spans="1:35">
      <c r="A26" s="26" t="str">
        <f>CONCATENATE("FN-",C26)</f>
        <v>FN-4A3</v>
      </c>
      <c r="B26" s="27"/>
      <c r="C26" s="29" t="s">
        <v>1590</v>
      </c>
      <c r="D26" s="28" t="str">
        <f>REPT(0, 6-LEN(C26))&amp;C26</f>
        <v>0004A3</v>
      </c>
      <c r="E26" s="28" t="str">
        <f>CONCATENATE("FN-"&amp;D26)</f>
        <v>FN-0004A3</v>
      </c>
      <c r="F26" s="41" t="s">
        <v>62</v>
      </c>
      <c r="G26" s="11" t="s">
        <v>1588</v>
      </c>
      <c r="H26" s="4"/>
      <c r="I26" s="4"/>
      <c r="J26" s="4"/>
      <c r="K26" s="4"/>
      <c r="L26" s="4"/>
      <c r="M26" s="4"/>
      <c r="N26" s="17">
        <f>COUNTIF(F:F,F26)</f>
        <v>1</v>
      </c>
      <c r="O26" s="4"/>
      <c r="P26" s="17" t="str">
        <f>IF(COUNTIF(F:F,F26)&gt;1,"DUPLICATE","UNIQUE")</f>
        <v>UNIQUE</v>
      </c>
      <c r="Q26" s="4"/>
      <c r="R26" s="4"/>
      <c r="S26" s="4"/>
      <c r="T26" s="4"/>
      <c r="U26" s="4"/>
      <c r="V26" s="1">
        <v>52.204310999999997</v>
      </c>
      <c r="W26" s="37">
        <v>0.113818</v>
      </c>
      <c r="X26" s="4">
        <f>COUNTIF(W:W, W26)</f>
        <v>1</v>
      </c>
      <c r="Y26" s="4">
        <f>COUNTIF($W$2:W26,W26)</f>
        <v>1</v>
      </c>
      <c r="Z26" s="19">
        <f>SUM(W26,(Y26-1)*0.01)</f>
        <v>0.113818</v>
      </c>
      <c r="AA26" s="4"/>
      <c r="AB26" s="40">
        <f>SUM(ABS(W26),(Y26-1)*0.01)</f>
        <v>0.113818</v>
      </c>
      <c r="AC26" s="4"/>
      <c r="AD26" s="10">
        <f>ABS(W26)/W26</f>
        <v>1</v>
      </c>
      <c r="AG26" s="22">
        <f t="shared" si="0"/>
        <v>0.113818</v>
      </c>
      <c r="AI26" t="str">
        <f>V26&amp;", "&amp;AG26</f>
        <v>52.204311, 0.113818</v>
      </c>
    </row>
    <row r="27" spans="1:35">
      <c r="A27" s="26" t="str">
        <f>CONCATENATE("FN-",C27)</f>
        <v>FN-4A4</v>
      </c>
      <c r="B27" s="27"/>
      <c r="C27" s="29" t="s">
        <v>1591</v>
      </c>
      <c r="D27" s="28" t="str">
        <f>REPT(0, 6-LEN(C27))&amp;C27</f>
        <v>0004A4</v>
      </c>
      <c r="E27" s="28" t="str">
        <f>CONCATENATE("FN-"&amp;D27)</f>
        <v>FN-0004A4</v>
      </c>
      <c r="F27" s="2" t="s">
        <v>1592</v>
      </c>
      <c r="G27" s="11" t="s">
        <v>1588</v>
      </c>
      <c r="H27" s="4"/>
      <c r="I27" s="4"/>
      <c r="J27" s="4"/>
      <c r="K27" s="4"/>
      <c r="L27" s="4"/>
      <c r="M27" s="4"/>
      <c r="N27" s="17">
        <f>COUNTIF(F:F,F27)</f>
        <v>1</v>
      </c>
      <c r="O27" s="4"/>
      <c r="P27" s="17" t="str">
        <f>IF(COUNTIF(F:F,F27)&gt;1,"DUPLICATE","UNIQUE")</f>
        <v>UNIQUE</v>
      </c>
      <c r="Q27" s="4"/>
      <c r="R27" s="4"/>
      <c r="S27" s="4"/>
      <c r="T27" s="4"/>
      <c r="U27" s="4"/>
      <c r="V27" s="4">
        <v>51.754845000000003</v>
      </c>
      <c r="W27" s="4">
        <v>-1.2544489999999999</v>
      </c>
      <c r="X27" s="4">
        <f>COUNTIF(W:W, W27)</f>
        <v>1</v>
      </c>
      <c r="Y27" s="4">
        <f>COUNTIF($W$2:W27,W27)</f>
        <v>1</v>
      </c>
      <c r="Z27" s="19">
        <f>SUM(W27,(Y27-1)*0.01)</f>
        <v>-1.2544489999999999</v>
      </c>
      <c r="AA27" s="4"/>
      <c r="AB27" s="40">
        <f>SUM(ABS(W27),(Y27-1)*0.01)</f>
        <v>1.2544489999999999</v>
      </c>
      <c r="AC27" s="4"/>
      <c r="AD27" s="10">
        <f>ABS(W27)/W27</f>
        <v>-1</v>
      </c>
      <c r="AG27" s="22">
        <f t="shared" si="0"/>
        <v>-1.2544489999999999</v>
      </c>
      <c r="AI27" t="str">
        <f>V27&amp;", "&amp;AG27</f>
        <v>51.754845, -1.254449</v>
      </c>
    </row>
    <row r="28" spans="1:35">
      <c r="A28" s="26" t="str">
        <f>CONCATENATE("FN-",C28)</f>
        <v>FN-4A5</v>
      </c>
      <c r="B28" s="27"/>
      <c r="C28" s="29" t="s">
        <v>1593</v>
      </c>
      <c r="D28" s="28" t="str">
        <f>REPT(0, 6-LEN(C28))&amp;C28</f>
        <v>0004A5</v>
      </c>
      <c r="E28" s="28" t="str">
        <f>CONCATENATE("FN-"&amp;D28)</f>
        <v>FN-0004A5</v>
      </c>
      <c r="F28" s="1" t="s">
        <v>66</v>
      </c>
      <c r="G28" s="11" t="s">
        <v>1588</v>
      </c>
      <c r="H28" s="4"/>
      <c r="I28" s="4"/>
      <c r="J28" s="4"/>
      <c r="K28" s="4"/>
      <c r="L28" s="4"/>
      <c r="M28" s="4"/>
      <c r="N28" s="17">
        <f>COUNTIF(F:F,F28)</f>
        <v>20</v>
      </c>
      <c r="O28" s="4"/>
      <c r="P28" s="17" t="str">
        <f>IF(COUNTIF(F:F,F28)&gt;1,"DUPLICATE","UNIQUE")</f>
        <v>DUPLICATE</v>
      </c>
      <c r="Q28" s="4"/>
      <c r="R28" s="4"/>
      <c r="S28" s="4"/>
      <c r="T28" s="4"/>
      <c r="U28" s="4"/>
      <c r="V28" s="1">
        <v>51.507359000000001</v>
      </c>
      <c r="W28" s="4">
        <v>-0.136439</v>
      </c>
      <c r="X28" s="4">
        <f>COUNTIF(W:W, W28)</f>
        <v>20</v>
      </c>
      <c r="Y28" s="4">
        <f>COUNTIF($W$2:W28,W28)</f>
        <v>1</v>
      </c>
      <c r="Z28" s="20"/>
      <c r="AA28" s="4"/>
      <c r="AB28" s="40">
        <f>SUM(ABS(W28),(Y28-1)*0.01)</f>
        <v>0.136439</v>
      </c>
      <c r="AC28" s="4"/>
      <c r="AD28" s="10">
        <f>ABS(W28)/W28</f>
        <v>-1</v>
      </c>
      <c r="AG28" s="22">
        <f t="shared" si="0"/>
        <v>-0.136439</v>
      </c>
      <c r="AI28" t="str">
        <f>V28&amp;", "&amp;AG28</f>
        <v>51.507359, -0.136439</v>
      </c>
    </row>
    <row r="29" spans="1:35">
      <c r="A29" s="26" t="str">
        <f>CONCATENATE("FN-",C29)</f>
        <v>FN-4A6</v>
      </c>
      <c r="B29" s="27"/>
      <c r="C29" s="29" t="s">
        <v>1594</v>
      </c>
      <c r="D29" s="28" t="str">
        <f>REPT(0, 6-LEN(C29))&amp;C29</f>
        <v>0004A6</v>
      </c>
      <c r="E29" s="28" t="str">
        <f>CONCATENATE("FN-"&amp;D29)</f>
        <v>FN-0004A6</v>
      </c>
      <c r="F29" s="1" t="s">
        <v>57</v>
      </c>
      <c r="G29" s="11" t="s">
        <v>1588</v>
      </c>
      <c r="H29" s="4"/>
      <c r="I29" s="4"/>
      <c r="J29" s="4"/>
      <c r="K29" s="4"/>
      <c r="L29" s="4"/>
      <c r="M29" s="4"/>
      <c r="N29" s="17">
        <f>COUNTIF(F:F,F29)</f>
        <v>4</v>
      </c>
      <c r="O29" s="4"/>
      <c r="P29" s="17" t="str">
        <f>IF(COUNTIF(F:F,F29)&gt;1,"DUPLICATE","UNIQUE")</f>
        <v>DUPLICATE</v>
      </c>
      <c r="Q29" s="4"/>
      <c r="R29" s="4"/>
      <c r="S29" s="4"/>
      <c r="T29" s="4"/>
      <c r="U29" s="4"/>
      <c r="V29" s="1">
        <v>5.6148179999999996</v>
      </c>
      <c r="W29" s="4">
        <v>-0.205874</v>
      </c>
      <c r="X29" s="4">
        <f>COUNTIF(W:W, W29)</f>
        <v>4</v>
      </c>
      <c r="Y29" s="4">
        <f>COUNTIF($W$2:W29,W29)</f>
        <v>2</v>
      </c>
      <c r="Z29" s="20"/>
      <c r="AA29" s="4"/>
      <c r="AB29" s="40">
        <f>SUM(ABS(W29),(Y29-1)*0.01)</f>
        <v>0.21587400000000001</v>
      </c>
      <c r="AC29" s="4"/>
      <c r="AD29" s="10">
        <f>ABS(W29)/W29</f>
        <v>-1</v>
      </c>
      <c r="AG29" s="22">
        <f t="shared" si="0"/>
        <v>-0.21587400000000001</v>
      </c>
      <c r="AI29" t="str">
        <f>V29&amp;", "&amp;AG29</f>
        <v>5.614818, -0.215874</v>
      </c>
    </row>
    <row r="30" spans="1:35">
      <c r="A30" s="26" t="str">
        <f>CONCATENATE("FN-",C30)</f>
        <v>FN-4A7</v>
      </c>
      <c r="B30" s="27"/>
      <c r="C30" s="29" t="s">
        <v>1595</v>
      </c>
      <c r="D30" s="28" t="str">
        <f>REPT(0, 6-LEN(C30))&amp;C30</f>
        <v>0004A7</v>
      </c>
      <c r="E30" s="28" t="str">
        <f>CONCATENATE("FN-"&amp;D30)</f>
        <v>FN-0004A7</v>
      </c>
      <c r="F30" s="1" t="s">
        <v>70</v>
      </c>
      <c r="G30" s="11" t="s">
        <v>1588</v>
      </c>
      <c r="H30" s="4"/>
      <c r="I30" s="4"/>
      <c r="J30" s="4"/>
      <c r="K30" s="4"/>
      <c r="L30" s="4"/>
      <c r="M30" s="4"/>
      <c r="N30" s="17">
        <f>COUNTIF(F:F,F30)</f>
        <v>2</v>
      </c>
      <c r="O30" s="4"/>
      <c r="P30" s="17" t="str">
        <f>IF(COUNTIF(F:F,F30)&gt;1,"DUPLICATE","UNIQUE")</f>
        <v>DUPLICATE</v>
      </c>
      <c r="Q30" s="4"/>
      <c r="R30" s="4"/>
      <c r="S30" s="4"/>
      <c r="T30" s="4"/>
      <c r="U30" s="4"/>
      <c r="V30" s="1">
        <v>5.6148179999999996</v>
      </c>
      <c r="W30" s="4">
        <v>-0.205875</v>
      </c>
      <c r="X30" s="4">
        <f>COUNTIF(W:W, W30)</f>
        <v>2</v>
      </c>
      <c r="Y30" s="4">
        <f>COUNTIF($W$2:W30,W30)</f>
        <v>1</v>
      </c>
      <c r="Z30" s="20"/>
      <c r="AA30" s="4"/>
      <c r="AB30" s="40">
        <f>SUM(ABS(W30),(Y30-1)*0.01)</f>
        <v>0.205875</v>
      </c>
      <c r="AC30" s="4"/>
      <c r="AD30" s="10">
        <f>ABS(W30)/W30</f>
        <v>-1</v>
      </c>
      <c r="AG30" s="22">
        <f t="shared" si="0"/>
        <v>-0.205875</v>
      </c>
      <c r="AI30" t="str">
        <f>V30&amp;", "&amp;AG30</f>
        <v>5.614818, -0.205875</v>
      </c>
    </row>
    <row r="31" spans="1:35">
      <c r="A31" s="26" t="str">
        <f>CONCATENATE("FN-",C31)</f>
        <v>FN-4A8</v>
      </c>
      <c r="B31" s="27"/>
      <c r="C31" s="29" t="s">
        <v>1596</v>
      </c>
      <c r="D31" s="28" t="str">
        <f>REPT(0, 6-LEN(C31))&amp;C31</f>
        <v>0004A8</v>
      </c>
      <c r="E31" s="28" t="str">
        <f>CONCATENATE("FN-"&amp;D31)</f>
        <v>FN-0004A8</v>
      </c>
      <c r="F31" s="1" t="s">
        <v>1597</v>
      </c>
      <c r="G31" s="11" t="s">
        <v>1588</v>
      </c>
      <c r="H31" s="4"/>
      <c r="I31" s="4"/>
      <c r="J31" s="4"/>
      <c r="K31" s="4"/>
      <c r="L31" s="4"/>
      <c r="M31" s="4"/>
      <c r="N31" s="17">
        <f>COUNTIF(F:F,F31)</f>
        <v>2</v>
      </c>
      <c r="O31" s="4"/>
      <c r="P31" s="17" t="str">
        <f>IF(COUNTIF(F:F,F31)&gt;1,"DUPLICATE","UNIQUE")</f>
        <v>DUPLICATE</v>
      </c>
      <c r="Q31" s="4"/>
      <c r="R31" s="4"/>
      <c r="S31" s="4"/>
      <c r="T31" s="4"/>
      <c r="U31" s="4"/>
      <c r="V31" s="1">
        <v>6.3007739999999997</v>
      </c>
      <c r="W31" s="4">
        <v>-10.79716</v>
      </c>
      <c r="X31" s="4">
        <f>COUNTIF(W:W, W31)</f>
        <v>2</v>
      </c>
      <c r="Y31" s="4">
        <f>COUNTIF($W$2:W31,W31)</f>
        <v>1</v>
      </c>
      <c r="Z31" s="20"/>
      <c r="AA31" s="4"/>
      <c r="AB31" s="40">
        <f>SUM(ABS(W31),(Y31-1)*0.01)</f>
        <v>10.79716</v>
      </c>
      <c r="AC31" s="4"/>
      <c r="AD31" s="10">
        <f>ABS(W31)/W31</f>
        <v>-1</v>
      </c>
      <c r="AG31" s="22">
        <f t="shared" si="0"/>
        <v>-10.79716</v>
      </c>
      <c r="AI31" t="str">
        <f>V31&amp;", "&amp;AG31</f>
        <v>6.300774, -10.79716</v>
      </c>
    </row>
    <row r="32" spans="1:35">
      <c r="A32" s="26" t="str">
        <f>CONCATENATE("FN-",C32)</f>
        <v>FN-4A9</v>
      </c>
      <c r="B32" s="27"/>
      <c r="C32" s="29" t="s">
        <v>1598</v>
      </c>
      <c r="D32" s="28" t="str">
        <f>REPT(0, 6-LEN(C32))&amp;C32</f>
        <v>0004A9</v>
      </c>
      <c r="E32" s="28" t="str">
        <f>CONCATENATE("FN-"&amp;D32)</f>
        <v>FN-0004A9</v>
      </c>
      <c r="F32" s="1" t="s">
        <v>74</v>
      </c>
      <c r="G32" s="11" t="s">
        <v>1588</v>
      </c>
      <c r="H32" s="4"/>
      <c r="I32" s="4"/>
      <c r="J32" s="4"/>
      <c r="K32" s="4"/>
      <c r="L32" s="4"/>
      <c r="M32" s="4"/>
      <c r="N32" s="17">
        <f>COUNTIF(F:F,F32)</f>
        <v>3</v>
      </c>
      <c r="O32" s="4"/>
      <c r="P32" s="17" t="str">
        <f>IF(COUNTIF(F:F,F32)&gt;1,"DUPLICATE","UNIQUE")</f>
        <v>DUPLICATE</v>
      </c>
      <c r="Q32" s="4"/>
      <c r="R32" s="4"/>
      <c r="S32" s="4"/>
      <c r="T32" s="4"/>
      <c r="U32" s="4"/>
      <c r="V32" s="1">
        <v>8.4319400000000009</v>
      </c>
      <c r="W32" s="4">
        <v>-13.289720000000001</v>
      </c>
      <c r="X32" s="4">
        <f>COUNTIF(W:W, W32)</f>
        <v>3</v>
      </c>
      <c r="Y32" s="4">
        <f>COUNTIF($W$2:W32,W32)</f>
        <v>1</v>
      </c>
      <c r="Z32" s="20"/>
      <c r="AA32" s="4"/>
      <c r="AB32" s="40">
        <f>SUM(ABS(W32),(Y32-1)*0.01)</f>
        <v>13.289720000000001</v>
      </c>
      <c r="AC32" s="4"/>
      <c r="AD32" s="10">
        <f>ABS(W32)/W32</f>
        <v>-1</v>
      </c>
      <c r="AG32" s="22">
        <f t="shared" si="0"/>
        <v>-13.289720000000001</v>
      </c>
      <c r="AI32" t="str">
        <f>V32&amp;", "&amp;AG32</f>
        <v>8.43194, -13.28972</v>
      </c>
    </row>
    <row r="33" spans="1:35">
      <c r="A33" s="26" t="str">
        <f>CONCATENATE("FN-",C33)</f>
        <v>FN-4C1</v>
      </c>
      <c r="B33" s="27"/>
      <c r="C33" s="29" t="s">
        <v>1599</v>
      </c>
      <c r="D33" s="28" t="str">
        <f>REPT(0, 6-LEN(C33))&amp;C33</f>
        <v>0004C1</v>
      </c>
      <c r="E33" s="28" t="str">
        <f>CONCATENATE("FN-"&amp;D33)</f>
        <v>FN-0004C1</v>
      </c>
      <c r="F33" s="1" t="s">
        <v>76</v>
      </c>
      <c r="G33" s="11" t="s">
        <v>1600</v>
      </c>
      <c r="H33" s="4"/>
      <c r="I33" s="4"/>
      <c r="J33" s="4"/>
      <c r="K33" s="4"/>
      <c r="L33" s="4"/>
      <c r="M33" s="4"/>
      <c r="N33" s="17">
        <f>COUNTIF(F:F,F33)</f>
        <v>1</v>
      </c>
      <c r="O33" s="4"/>
      <c r="P33" s="17" t="str">
        <f>IF(COUNTIF(F:F,F33)&gt;1,"DUPLICATE","UNIQUE")</f>
        <v>UNIQUE</v>
      </c>
      <c r="Q33" s="4"/>
      <c r="R33" s="4"/>
      <c r="S33" s="4"/>
      <c r="T33" s="4"/>
      <c r="U33" s="4"/>
      <c r="V33" s="1">
        <v>38.20091</v>
      </c>
      <c r="W33" s="4">
        <v>-84.873279999999994</v>
      </c>
      <c r="X33" s="4">
        <f>COUNTIF(W:W, W33)</f>
        <v>1</v>
      </c>
      <c r="Y33" s="4">
        <f>COUNTIF($W$2:W33,W33)</f>
        <v>1</v>
      </c>
      <c r="Z33" s="20"/>
      <c r="AA33" s="4"/>
      <c r="AB33" s="40">
        <f>SUM(ABS(W33),(Y33-1)*0.01)</f>
        <v>84.873279999999994</v>
      </c>
      <c r="AC33" s="4"/>
      <c r="AD33" s="10">
        <f>ABS(W33)/W33</f>
        <v>-1</v>
      </c>
      <c r="AG33" s="22">
        <f t="shared" si="0"/>
        <v>-84.873279999999994</v>
      </c>
      <c r="AI33" t="str">
        <f>V33&amp;", "&amp;AG33</f>
        <v>38.20091, -84.87328</v>
      </c>
    </row>
    <row r="34" spans="1:35">
      <c r="A34" s="26" t="str">
        <f>CONCATENATE("FN-",C34)</f>
        <v>FN-4C2</v>
      </c>
      <c r="B34" s="27"/>
      <c r="C34" s="29" t="s">
        <v>1601</v>
      </c>
      <c r="D34" s="28" t="str">
        <f>REPT(0, 6-LEN(C34))&amp;C34</f>
        <v>0004C2</v>
      </c>
      <c r="E34" s="28" t="str">
        <f>CONCATENATE("FN-"&amp;D34)</f>
        <v>FN-0004C2</v>
      </c>
      <c r="F34" s="1" t="s">
        <v>79</v>
      </c>
      <c r="G34" s="11" t="s">
        <v>1600</v>
      </c>
      <c r="H34" s="4"/>
      <c r="I34" s="4"/>
      <c r="J34" s="4"/>
      <c r="K34" s="4"/>
      <c r="L34" s="4"/>
      <c r="M34" s="4"/>
      <c r="N34" s="17">
        <f>COUNTIF(F:F,F34)</f>
        <v>1</v>
      </c>
      <c r="O34" s="4"/>
      <c r="P34" s="17" t="str">
        <f>IF(COUNTIF(F:F,F34)&gt;1,"DUPLICATE","UNIQUE")</f>
        <v>UNIQUE</v>
      </c>
      <c r="Q34" s="4"/>
      <c r="R34" s="4"/>
      <c r="S34" s="4"/>
      <c r="T34" s="4"/>
      <c r="U34" s="4"/>
      <c r="V34" s="1">
        <v>38.20091</v>
      </c>
      <c r="W34" s="4">
        <v>-84.873289999999997</v>
      </c>
      <c r="X34" s="4">
        <f>COUNTIF(W:W, W34)</f>
        <v>1</v>
      </c>
      <c r="Y34" s="4">
        <f>COUNTIF($W$2:W34,W34)</f>
        <v>1</v>
      </c>
      <c r="Z34" s="20"/>
      <c r="AA34" s="4"/>
      <c r="AB34" s="40">
        <f>SUM(ABS(W34),(Y34-1)*0.01)</f>
        <v>84.873289999999997</v>
      </c>
      <c r="AC34" s="4"/>
      <c r="AD34" s="10">
        <f>ABS(W34)/W34</f>
        <v>-1</v>
      </c>
      <c r="AG34" s="22">
        <f t="shared" si="0"/>
        <v>-84.873289999999997</v>
      </c>
      <c r="AI34" t="str">
        <f>V34&amp;", "&amp;AG34</f>
        <v>38.20091, -84.87329</v>
      </c>
    </row>
    <row r="35" spans="1:35">
      <c r="A35" s="26" t="str">
        <f>CONCATENATE("FN-",C35)</f>
        <v>FN-4D1</v>
      </c>
      <c r="B35" s="27"/>
      <c r="C35" s="29" t="s">
        <v>1602</v>
      </c>
      <c r="D35" s="28" t="str">
        <f>REPT(0, 6-LEN(C35))&amp;C35</f>
        <v>0004D1</v>
      </c>
      <c r="E35" s="28" t="str">
        <f>CONCATENATE("FN-"&amp;D35)</f>
        <v>FN-0004D1</v>
      </c>
      <c r="F35" s="1" t="s">
        <v>81</v>
      </c>
      <c r="G35" s="11" t="s">
        <v>1603</v>
      </c>
      <c r="H35" s="4"/>
      <c r="I35" s="4"/>
      <c r="J35" s="4"/>
      <c r="K35" s="4"/>
      <c r="L35" s="4"/>
      <c r="M35" s="4"/>
      <c r="N35" s="17">
        <f>COUNTIF(F:F,F35)</f>
        <v>4</v>
      </c>
      <c r="O35" s="4"/>
      <c r="P35" s="17" t="str">
        <f>IF(COUNTIF(F:F,F35)&gt;1,"DUPLICATE","UNIQUE")</f>
        <v>DUPLICATE</v>
      </c>
      <c r="Q35" s="4"/>
      <c r="R35" s="4"/>
      <c r="S35" s="4"/>
      <c r="T35" s="4"/>
      <c r="U35" s="4"/>
      <c r="V35" s="1">
        <v>38.895110000000003</v>
      </c>
      <c r="W35" s="4">
        <v>-77.036370000000005</v>
      </c>
      <c r="X35" s="4">
        <f>COUNTIF(W:W, W35)</f>
        <v>4</v>
      </c>
      <c r="Y35" s="4">
        <f>COUNTIF($W$2:W35,W35)</f>
        <v>1</v>
      </c>
      <c r="Z35" s="20"/>
      <c r="AA35" s="4"/>
      <c r="AB35" s="40">
        <f>SUM(ABS(W35),(Y35-1)*0.01)</f>
        <v>77.036370000000005</v>
      </c>
      <c r="AC35" s="4"/>
      <c r="AD35" s="10">
        <f>ABS(W35)/W35</f>
        <v>-1</v>
      </c>
      <c r="AG35" s="22">
        <f t="shared" si="0"/>
        <v>-77.036370000000005</v>
      </c>
      <c r="AI35" t="str">
        <f>V35&amp;", "&amp;AG35</f>
        <v>38.89511, -77.03637</v>
      </c>
    </row>
    <row r="36" spans="1:35">
      <c r="A36" s="26" t="str">
        <f>CONCATENATE("FN-",C36)</f>
        <v>FN-5A1</v>
      </c>
      <c r="B36" s="27"/>
      <c r="C36" s="29" t="s">
        <v>1604</v>
      </c>
      <c r="D36" s="28" t="str">
        <f>REPT(0, 6-LEN(C36))&amp;C36</f>
        <v>0005A1</v>
      </c>
      <c r="E36" s="28" t="str">
        <f>CONCATENATE("FN-"&amp;D36)</f>
        <v>FN-0005A1</v>
      </c>
      <c r="F36" s="1" t="s">
        <v>1605</v>
      </c>
      <c r="G36" s="11" t="s">
        <v>1606</v>
      </c>
      <c r="H36" s="4"/>
      <c r="I36" s="4"/>
      <c r="J36" s="4"/>
      <c r="K36" s="4"/>
      <c r="L36" s="4"/>
      <c r="M36" s="4"/>
      <c r="N36" s="17">
        <f>COUNTIF(F:F,F36)</f>
        <v>1</v>
      </c>
      <c r="O36" s="4"/>
      <c r="P36" s="17" t="str">
        <f>IF(COUNTIF(F:F,F36)&gt;1,"DUPLICATE","UNIQUE")</f>
        <v>UNIQUE</v>
      </c>
      <c r="Q36" s="4"/>
      <c r="R36" s="4"/>
      <c r="S36" s="4"/>
      <c r="T36" s="4"/>
      <c r="U36" s="4"/>
      <c r="V36" s="1">
        <v>34.020882</v>
      </c>
      <c r="W36" s="4">
        <v>-6.8416499999999996</v>
      </c>
      <c r="X36" s="4">
        <f>COUNTIF(W:W, W36)</f>
        <v>1</v>
      </c>
      <c r="Y36" s="4">
        <f>COUNTIF($W$2:W36,W36)</f>
        <v>1</v>
      </c>
      <c r="Z36" s="20"/>
      <c r="AA36" s="4"/>
      <c r="AB36" s="40">
        <f>SUM(ABS(W36),(Y36-1)*0.01)</f>
        <v>6.8416499999999996</v>
      </c>
      <c r="AC36" s="4"/>
      <c r="AD36" s="10">
        <f>ABS(W36)/W36</f>
        <v>-1</v>
      </c>
      <c r="AG36" s="22">
        <f t="shared" si="0"/>
        <v>-6.8416499999999996</v>
      </c>
      <c r="AI36" t="str">
        <f>V36&amp;", "&amp;AG36</f>
        <v>34.020882, -6.84165</v>
      </c>
    </row>
    <row r="37" spans="1:35">
      <c r="A37" s="26" t="str">
        <f>CONCATENATE("FN-",C37)</f>
        <v>FN-5C1</v>
      </c>
      <c r="B37" s="27"/>
      <c r="C37" s="29" t="s">
        <v>1607</v>
      </c>
      <c r="D37" s="28" t="str">
        <f>REPT(0, 6-LEN(C37))&amp;C37</f>
        <v>0005C1</v>
      </c>
      <c r="E37" s="28" t="str">
        <f>CONCATENATE("FN-"&amp;D37)</f>
        <v>FN-0005C1</v>
      </c>
      <c r="F37" s="1" t="s">
        <v>87</v>
      </c>
      <c r="G37" s="11" t="s">
        <v>1608</v>
      </c>
      <c r="H37" s="4"/>
      <c r="I37" s="4"/>
      <c r="J37" s="4"/>
      <c r="K37" s="4"/>
      <c r="L37" s="4"/>
      <c r="M37" s="4"/>
      <c r="N37" s="17">
        <f>COUNTIF(F:F,F37)</f>
        <v>4</v>
      </c>
      <c r="O37" s="4"/>
      <c r="P37" s="17" t="str">
        <f>IF(COUNTIF(F:F,F37)&gt;1,"DUPLICATE","UNIQUE")</f>
        <v>DUPLICATE</v>
      </c>
      <c r="Q37" s="4"/>
      <c r="R37" s="4"/>
      <c r="S37" s="4"/>
      <c r="T37" s="4"/>
      <c r="U37" s="4"/>
      <c r="V37" s="1">
        <v>18.575393999999999</v>
      </c>
      <c r="W37" s="4">
        <v>-72.294708</v>
      </c>
      <c r="X37" s="4">
        <f>COUNTIF(W:W, W37)</f>
        <v>4</v>
      </c>
      <c r="Y37" s="4">
        <f>COUNTIF($W$2:W37,W37)</f>
        <v>1</v>
      </c>
      <c r="Z37" s="20"/>
      <c r="AA37" s="4"/>
      <c r="AB37" s="40">
        <f>SUM(ABS(W37),(Y37-1)*0.01)</f>
        <v>72.294708</v>
      </c>
      <c r="AC37" s="4"/>
      <c r="AD37" s="10">
        <f>ABS(W37)/W37</f>
        <v>-1</v>
      </c>
      <c r="AG37" s="22">
        <f t="shared" si="0"/>
        <v>-72.294708</v>
      </c>
      <c r="AI37" t="str">
        <f>V37&amp;", "&amp;AG37</f>
        <v>18.575394, -72.294708</v>
      </c>
    </row>
    <row r="38" spans="1:35">
      <c r="A38" s="26" t="str">
        <f>CONCATENATE("FN-",C38)</f>
        <v>FN-5D1</v>
      </c>
      <c r="B38" s="27"/>
      <c r="C38" s="29" t="s">
        <v>1609</v>
      </c>
      <c r="D38" s="28" t="str">
        <f>REPT(0, 6-LEN(C38))&amp;C38</f>
        <v>0005D1</v>
      </c>
      <c r="E38" s="28" t="str">
        <f>CONCATENATE("FN-"&amp;D38)</f>
        <v>FN-0005D1</v>
      </c>
      <c r="F38" s="1" t="s">
        <v>90</v>
      </c>
      <c r="G38" s="11" t="s">
        <v>1610</v>
      </c>
      <c r="H38" s="4"/>
      <c r="I38" s="4"/>
      <c r="J38" s="4"/>
      <c r="K38" s="4"/>
      <c r="L38" s="4"/>
      <c r="M38" s="4"/>
      <c r="N38" s="17">
        <f>COUNTIF(F:F,F38)</f>
        <v>2</v>
      </c>
      <c r="O38" s="4"/>
      <c r="P38" s="17" t="str">
        <f>IF(COUNTIF(F:F,F38)&gt;1,"DUPLICATE","UNIQUE")</f>
        <v>DUPLICATE</v>
      </c>
      <c r="Q38" s="4"/>
      <c r="R38" s="4"/>
      <c r="S38" s="4"/>
      <c r="T38" s="4"/>
      <c r="U38" s="4"/>
      <c r="V38" s="1">
        <v>36.746841000000003</v>
      </c>
      <c r="W38" s="4">
        <v>-119.77259100000001</v>
      </c>
      <c r="X38" s="4">
        <f>COUNTIF(W:W, W38)</f>
        <v>2</v>
      </c>
      <c r="Y38" s="4">
        <f>COUNTIF($W$2:W38,W38)</f>
        <v>1</v>
      </c>
      <c r="Z38" s="20"/>
      <c r="AA38" s="4"/>
      <c r="AB38" s="40">
        <f>SUM(ABS(W38),(Y38-1)*0.01)</f>
        <v>119.77259100000001</v>
      </c>
      <c r="AC38" s="4"/>
      <c r="AD38" s="10">
        <f>ABS(W38)/W38</f>
        <v>-1</v>
      </c>
      <c r="AG38" s="22">
        <f t="shared" si="0"/>
        <v>-119.77259100000001</v>
      </c>
      <c r="AI38" t="str">
        <f>V38&amp;", "&amp;AG38</f>
        <v>36.746841, -119.772591</v>
      </c>
    </row>
    <row r="39" spans="1:35">
      <c r="A39" s="26" t="str">
        <f>CONCATENATE("FN-",C39)</f>
        <v>FN-6A1</v>
      </c>
      <c r="B39" s="27"/>
      <c r="C39" s="29" t="s">
        <v>1611</v>
      </c>
      <c r="D39" s="28" t="str">
        <f>REPT(0, 6-LEN(C39))&amp;C39</f>
        <v>0006A1</v>
      </c>
      <c r="E39" s="28" t="str">
        <f>CONCATENATE("FN-"&amp;D39)</f>
        <v>FN-0006A1</v>
      </c>
      <c r="F39" s="1" t="s">
        <v>93</v>
      </c>
      <c r="G39" s="11" t="s">
        <v>1612</v>
      </c>
      <c r="H39" s="4"/>
      <c r="I39" s="4"/>
      <c r="J39" s="4"/>
      <c r="K39" s="4"/>
      <c r="L39" s="4"/>
      <c r="M39" s="4"/>
      <c r="N39" s="17">
        <f>COUNTIF(F:F,F39)</f>
        <v>1</v>
      </c>
      <c r="O39" s="4"/>
      <c r="P39" s="17" t="str">
        <f>IF(COUNTIF(F:F,F39)&gt;1,"DUPLICATE","UNIQUE")</f>
        <v>UNIQUE</v>
      </c>
      <c r="Q39" s="4"/>
      <c r="R39" s="4"/>
      <c r="S39" s="4"/>
      <c r="T39" s="4"/>
      <c r="U39" s="4"/>
      <c r="V39" s="1">
        <v>33.878166999999998</v>
      </c>
      <c r="W39" s="4">
        <v>-90.727320000000006</v>
      </c>
      <c r="X39" s="4">
        <f>COUNTIF(W:W, W39)</f>
        <v>1</v>
      </c>
      <c r="Y39" s="4">
        <f>COUNTIF($W$2:W39,W39)</f>
        <v>1</v>
      </c>
      <c r="Z39" s="20"/>
      <c r="AA39" s="4"/>
      <c r="AB39" s="40">
        <f>SUM(ABS(W39),(Y39-1)*0.01)</f>
        <v>90.727320000000006</v>
      </c>
      <c r="AC39" s="4"/>
      <c r="AD39" s="10">
        <f>ABS(W39)/W39</f>
        <v>-1</v>
      </c>
      <c r="AG39" s="22">
        <f t="shared" si="0"/>
        <v>-90.727320000000006</v>
      </c>
      <c r="AI39" t="str">
        <f>V39&amp;", "&amp;AG39</f>
        <v>33.878167, -90.72732</v>
      </c>
    </row>
    <row r="40" spans="1:35">
      <c r="A40" s="26" t="str">
        <f>CONCATENATE("FN-",C40)</f>
        <v>FN-6C1</v>
      </c>
      <c r="B40" s="27"/>
      <c r="C40" s="29" t="s">
        <v>1613</v>
      </c>
      <c r="D40" s="28" t="str">
        <f>REPT(0, 6-LEN(C40))&amp;C40</f>
        <v>0006C1</v>
      </c>
      <c r="E40" s="28" t="str">
        <f>CONCATENATE("FN-"&amp;D40)</f>
        <v>FN-0006C1</v>
      </c>
      <c r="F40" s="1" t="s">
        <v>96</v>
      </c>
      <c r="G40" s="11" t="s">
        <v>1614</v>
      </c>
      <c r="H40" s="4"/>
      <c r="I40" s="4"/>
      <c r="J40" s="4"/>
      <c r="K40" s="4"/>
      <c r="L40" s="4"/>
      <c r="M40" s="4"/>
      <c r="N40" s="17">
        <f>COUNTIF(F:F,F40)</f>
        <v>1</v>
      </c>
      <c r="O40" s="4"/>
      <c r="P40" s="17" t="str">
        <f>IF(COUNTIF(F:F,F40)&gt;1,"DUPLICATE","UNIQUE")</f>
        <v>UNIQUE</v>
      </c>
      <c r="Q40" s="4"/>
      <c r="R40" s="4"/>
      <c r="S40" s="4"/>
      <c r="T40" s="4"/>
      <c r="U40" s="4"/>
      <c r="V40" s="1">
        <v>33.878166999999998</v>
      </c>
      <c r="W40" s="4">
        <v>-90.727369999999993</v>
      </c>
      <c r="X40" s="4">
        <f>COUNTIF(W:W, W40)</f>
        <v>1</v>
      </c>
      <c r="Y40" s="4">
        <f>COUNTIF($W$2:W40,W40)</f>
        <v>1</v>
      </c>
      <c r="Z40" s="20"/>
      <c r="AA40" s="4"/>
      <c r="AB40" s="40">
        <f>SUM(ABS(W40),(Y40-1)*0.01)</f>
        <v>90.727369999999993</v>
      </c>
      <c r="AC40" s="4"/>
      <c r="AD40" s="10">
        <f>ABS(W40)/W40</f>
        <v>-1</v>
      </c>
      <c r="AG40" s="22">
        <f t="shared" si="0"/>
        <v>-90.727369999999993</v>
      </c>
      <c r="AI40" t="str">
        <f>V40&amp;", "&amp;AG40</f>
        <v>33.878167, -90.72737</v>
      </c>
    </row>
    <row r="41" spans="1:35">
      <c r="A41" s="26" t="str">
        <f>CONCATENATE("FN-",C41)</f>
        <v>FN-6D1</v>
      </c>
      <c r="B41" s="27"/>
      <c r="C41" s="29" t="s">
        <v>1615</v>
      </c>
      <c r="D41" s="28" t="str">
        <f>REPT(0, 6-LEN(C41))&amp;C41</f>
        <v>0006D1</v>
      </c>
      <c r="E41" s="28" t="str">
        <f>CONCATENATE("FN-"&amp;D41)</f>
        <v>FN-0006D1</v>
      </c>
      <c r="F41" s="1" t="s">
        <v>51</v>
      </c>
      <c r="G41" s="11" t="s">
        <v>1616</v>
      </c>
      <c r="H41" s="4"/>
      <c r="I41" s="4"/>
      <c r="J41" s="4"/>
      <c r="K41" s="4"/>
      <c r="L41" s="4"/>
      <c r="M41" s="4"/>
      <c r="N41" s="17">
        <f>COUNTIF(F:F,F41)</f>
        <v>19</v>
      </c>
      <c r="O41" s="4"/>
      <c r="P41" s="17" t="str">
        <f>IF(COUNTIF(F:F,F41)&gt;1,"DUPLICATE","UNIQUE")</f>
        <v>DUPLICATE</v>
      </c>
      <c r="Q41" s="4"/>
      <c r="R41" s="4"/>
      <c r="S41" s="4"/>
      <c r="T41" s="4"/>
      <c r="U41" s="4"/>
      <c r="V41" s="1">
        <v>48.858092999999997</v>
      </c>
      <c r="W41" s="4">
        <v>2.2946939999999998</v>
      </c>
      <c r="X41" s="4">
        <f>COUNTIF(W:W, W41)</f>
        <v>19</v>
      </c>
      <c r="Y41" s="4">
        <f>COUNTIF($W$2:W41,W41)</f>
        <v>3</v>
      </c>
      <c r="Z41" s="20"/>
      <c r="AA41" s="4"/>
      <c r="AB41" s="40">
        <f>SUM(ABS(W41),(Y41-1)*0.01)</f>
        <v>2.3146939999999998</v>
      </c>
      <c r="AC41" s="4"/>
      <c r="AD41" s="10">
        <f>ABS(W41)/W41</f>
        <v>1</v>
      </c>
      <c r="AG41" s="22">
        <f t="shared" si="0"/>
        <v>2.3146939999999998</v>
      </c>
      <c r="AI41" t="str">
        <f>V41&amp;", "&amp;AG41</f>
        <v>48.858093, 2.314694</v>
      </c>
    </row>
    <row r="42" spans="1:35">
      <c r="A42" s="26" t="str">
        <f>CONCATENATE("FN-",C42)</f>
        <v>FN-6C2</v>
      </c>
      <c r="B42" s="27"/>
      <c r="C42" s="29" t="s">
        <v>1617</v>
      </c>
      <c r="D42" s="28" t="str">
        <f>REPT(0, 6-LEN(C42))&amp;C42</f>
        <v>0006C2</v>
      </c>
      <c r="E42" s="28" t="str">
        <f>CONCATENATE("FN-"&amp;D42)</f>
        <v>FN-0006C2</v>
      </c>
      <c r="F42" s="1" t="s">
        <v>60</v>
      </c>
      <c r="G42" s="11" t="s">
        <v>1614</v>
      </c>
      <c r="H42" s="4"/>
      <c r="I42" s="4"/>
      <c r="J42" s="4"/>
      <c r="K42" s="4"/>
      <c r="L42" s="4"/>
      <c r="M42" s="4"/>
      <c r="N42" s="17">
        <f>COUNTIF(F:F,F42)</f>
        <v>3</v>
      </c>
      <c r="O42" s="4"/>
      <c r="P42" s="17" t="str">
        <f>IF(COUNTIF(F:F,F42)&gt;1,"DUPLICATE","UNIQUE")</f>
        <v>DUPLICATE</v>
      </c>
      <c r="Q42" s="4"/>
      <c r="R42" s="4"/>
      <c r="S42" s="4"/>
      <c r="T42" s="4"/>
      <c r="U42" s="4"/>
      <c r="V42" s="1">
        <v>30.005493000000001</v>
      </c>
      <c r="W42" s="4">
        <v>31.477898</v>
      </c>
      <c r="X42" s="4">
        <f>COUNTIF(W:W, W42)</f>
        <v>3</v>
      </c>
      <c r="Y42" s="4">
        <f>COUNTIF($W$2:W42,W42)</f>
        <v>2</v>
      </c>
      <c r="Z42" s="20"/>
      <c r="AA42" s="4"/>
      <c r="AB42" s="40">
        <f>SUM(ABS(W42),(Y42-1)*0.01)</f>
        <v>31.487898000000001</v>
      </c>
      <c r="AC42" s="4"/>
      <c r="AD42" s="10">
        <f>ABS(W42)/W42</f>
        <v>1</v>
      </c>
      <c r="AG42" s="22">
        <f t="shared" si="0"/>
        <v>31.487898000000001</v>
      </c>
      <c r="AI42" t="str">
        <f>V42&amp;", "&amp;AG42</f>
        <v>30.005493, 31.487898</v>
      </c>
    </row>
    <row r="43" spans="1:35">
      <c r="A43" s="26" t="str">
        <f>CONCATENATE("FN-",C43)</f>
        <v>FN-6C3</v>
      </c>
      <c r="B43" s="27"/>
      <c r="C43" s="29" t="s">
        <v>1618</v>
      </c>
      <c r="D43" s="28" t="str">
        <f>REPT(0, 6-LEN(C43))&amp;C43</f>
        <v>0006C3</v>
      </c>
      <c r="E43" s="28" t="str">
        <f>CONCATENATE("FN-"&amp;D43)</f>
        <v>FN-0006C3</v>
      </c>
      <c r="F43" s="1" t="s">
        <v>103</v>
      </c>
      <c r="G43" s="11" t="s">
        <v>1614</v>
      </c>
      <c r="H43" s="4"/>
      <c r="I43" s="4"/>
      <c r="J43" s="4"/>
      <c r="K43" s="4"/>
      <c r="L43" s="4"/>
      <c r="M43" s="4"/>
      <c r="N43" s="17">
        <f>COUNTIF(F:F,F43)</f>
        <v>1</v>
      </c>
      <c r="O43" s="4"/>
      <c r="P43" s="17" t="str">
        <f>IF(COUNTIF(F:F,F43)&gt;1,"DUPLICATE","UNIQUE")</f>
        <v>UNIQUE</v>
      </c>
      <c r="Q43" s="4"/>
      <c r="R43" s="4"/>
      <c r="S43" s="4"/>
      <c r="T43" s="4"/>
      <c r="U43" s="4"/>
      <c r="V43" s="1">
        <v>55.950558000000001</v>
      </c>
      <c r="W43" s="4">
        <v>-3.1855560000000001</v>
      </c>
      <c r="X43" s="4">
        <f>COUNTIF(W:W, W43)</f>
        <v>1</v>
      </c>
      <c r="Y43" s="4">
        <f>COUNTIF($W$2:W43,W43)</f>
        <v>1</v>
      </c>
      <c r="Z43" s="20"/>
      <c r="AA43" s="4"/>
      <c r="AB43" s="40">
        <f>SUM(ABS(W43),(Y43-1)*0.01)</f>
        <v>3.1855560000000001</v>
      </c>
      <c r="AC43" s="4"/>
      <c r="AD43" s="10">
        <f>ABS(W43)/W43</f>
        <v>-1</v>
      </c>
      <c r="AG43" s="22">
        <f t="shared" si="0"/>
        <v>-3.1855560000000001</v>
      </c>
      <c r="AI43" t="str">
        <f>V43&amp;", "&amp;AG43</f>
        <v>55.950558, -3.185556</v>
      </c>
    </row>
    <row r="44" spans="1:35">
      <c r="A44" s="26" t="str">
        <f>CONCATENATE("FN-",C44)</f>
        <v>FN-7A1</v>
      </c>
      <c r="B44" s="27"/>
      <c r="C44" s="29" t="s">
        <v>1619</v>
      </c>
      <c r="D44" s="28" t="str">
        <f>REPT(0, 6-LEN(C44))&amp;C44</f>
        <v>0007A1</v>
      </c>
      <c r="E44" s="28" t="str">
        <f>CONCATENATE("FN-"&amp;D44)</f>
        <v>FN-0007A1</v>
      </c>
      <c r="F44" s="1" t="s">
        <v>105</v>
      </c>
      <c r="G44" s="11" t="s">
        <v>1620</v>
      </c>
      <c r="H44" s="4"/>
      <c r="I44" s="4"/>
      <c r="J44" s="4"/>
      <c r="K44" s="4"/>
      <c r="L44" s="4"/>
      <c r="M44" s="4"/>
      <c r="N44" s="17">
        <f>COUNTIF(F:F,F44)</f>
        <v>2</v>
      </c>
      <c r="O44" s="4"/>
      <c r="P44" s="17" t="str">
        <f>IF(COUNTIF(F:F,F44)&gt;1,"DUPLICATE","UNIQUE")</f>
        <v>DUPLICATE</v>
      </c>
      <c r="Q44" s="4"/>
      <c r="R44" s="4"/>
      <c r="S44" s="4"/>
      <c r="T44" s="4"/>
      <c r="U44" s="4"/>
      <c r="V44" s="1">
        <v>36.81897</v>
      </c>
      <c r="W44" s="4">
        <v>10.165789999999999</v>
      </c>
      <c r="X44" s="4">
        <f>COUNTIF(W:W, W44)</f>
        <v>2</v>
      </c>
      <c r="Y44" s="4">
        <f>COUNTIF($W$2:W44,W44)</f>
        <v>1</v>
      </c>
      <c r="Z44" s="20"/>
      <c r="AA44" s="4"/>
      <c r="AB44" s="40">
        <f>SUM(ABS(W44),(Y44-1)*0.01)</f>
        <v>10.165789999999999</v>
      </c>
      <c r="AC44" s="4"/>
      <c r="AD44" s="10">
        <f>ABS(W44)/W44</f>
        <v>1</v>
      </c>
      <c r="AG44" s="22">
        <f t="shared" si="0"/>
        <v>10.165789999999999</v>
      </c>
      <c r="AI44" t="str">
        <f>V44&amp;", "&amp;AG44</f>
        <v>36.81897, 10.16579</v>
      </c>
    </row>
    <row r="45" spans="1:35">
      <c r="A45" s="26" t="str">
        <f>CONCATENATE("FN-",C45)</f>
        <v>FN-7A2</v>
      </c>
      <c r="B45" s="27"/>
      <c r="C45" s="29" t="s">
        <v>1621</v>
      </c>
      <c r="D45" s="28" t="str">
        <f>REPT(0, 6-LEN(C45))&amp;C45</f>
        <v>0007A2</v>
      </c>
      <c r="E45" s="28" t="str">
        <f>CONCATENATE("FN-"&amp;D45)</f>
        <v>FN-0007A2</v>
      </c>
      <c r="F45" s="1" t="s">
        <v>1622</v>
      </c>
      <c r="G45" s="11" t="s">
        <v>1620</v>
      </c>
      <c r="H45" s="4"/>
      <c r="I45" s="4"/>
      <c r="J45" s="4"/>
      <c r="K45" s="4"/>
      <c r="L45" s="4"/>
      <c r="M45" s="4"/>
      <c r="N45" s="17">
        <f>COUNTIF(F:F,F45)</f>
        <v>4</v>
      </c>
      <c r="O45" s="4"/>
      <c r="P45" s="17" t="str">
        <f>IF(COUNTIF(F:F,F45)&gt;1,"DUPLICATE","UNIQUE")</f>
        <v>DUPLICATE</v>
      </c>
      <c r="Q45" s="4"/>
      <c r="R45" s="4"/>
      <c r="S45" s="4"/>
      <c r="T45" s="4"/>
      <c r="U45" s="4"/>
      <c r="V45" s="1">
        <v>36.732250000000001</v>
      </c>
      <c r="W45" s="4">
        <v>3.0874600000000001</v>
      </c>
      <c r="X45" s="4">
        <f>COUNTIF(W:W, W45)</f>
        <v>4</v>
      </c>
      <c r="Y45" s="4">
        <f>COUNTIF($W$2:W45,W45)</f>
        <v>1</v>
      </c>
      <c r="Z45" s="20"/>
      <c r="AA45" s="4"/>
      <c r="AB45" s="40">
        <f>SUM(ABS(W45),(Y45-1)*0.01)</f>
        <v>3.0874600000000001</v>
      </c>
      <c r="AC45" s="4"/>
      <c r="AD45" s="10">
        <f>ABS(W45)/W45</f>
        <v>1</v>
      </c>
      <c r="AG45" s="22">
        <f t="shared" si="0"/>
        <v>3.0874600000000001</v>
      </c>
      <c r="AI45" t="str">
        <f>V45&amp;", "&amp;AG45</f>
        <v>36.73225, 3.08746</v>
      </c>
    </row>
    <row r="46" spans="1:35">
      <c r="A46" s="26" t="str">
        <f>CONCATENATE("FN-",C46)</f>
        <v>FN-7A3</v>
      </c>
      <c r="B46" s="27"/>
      <c r="C46" s="29" t="s">
        <v>1623</v>
      </c>
      <c r="D46" s="28" t="str">
        <f>REPT(0, 6-LEN(C46))&amp;C46</f>
        <v>0007A3</v>
      </c>
      <c r="E46" s="28" t="str">
        <f>CONCATENATE("FN-"&amp;D46)</f>
        <v>FN-0007A3</v>
      </c>
      <c r="F46" s="1" t="s">
        <v>10</v>
      </c>
      <c r="G46" s="11" t="s">
        <v>1620</v>
      </c>
      <c r="H46" s="4"/>
      <c r="I46" s="4"/>
      <c r="J46" s="4"/>
      <c r="K46" s="4"/>
      <c r="L46" s="4"/>
      <c r="M46" s="4"/>
      <c r="N46" s="17">
        <f>COUNTIF(F:F,F46)</f>
        <v>6</v>
      </c>
      <c r="O46" s="4"/>
      <c r="P46" s="17" t="str">
        <f>IF(COUNTIF(F:F,F46)&gt;1,"DUPLICATE","UNIQUE")</f>
        <v>DUPLICATE</v>
      </c>
      <c r="Q46" s="4"/>
      <c r="R46" s="4"/>
      <c r="S46" s="4"/>
      <c r="T46" s="4"/>
      <c r="U46" s="4"/>
      <c r="V46" s="1">
        <v>51.507199999999997</v>
      </c>
      <c r="W46" s="4">
        <v>0.12759999999999999</v>
      </c>
      <c r="X46" s="4">
        <f>COUNTIF(W:W, W46)</f>
        <v>6</v>
      </c>
      <c r="Y46" s="4">
        <f>COUNTIF($W$2:W46,W46)</f>
        <v>2</v>
      </c>
      <c r="Z46" s="20"/>
      <c r="AA46" s="4"/>
      <c r="AB46" s="40">
        <f>SUM(ABS(W46),(Y46-1)*0.01)</f>
        <v>0.1376</v>
      </c>
      <c r="AC46" s="4"/>
      <c r="AD46" s="10">
        <f>ABS(W46)/W46</f>
        <v>1</v>
      </c>
      <c r="AG46" s="22">
        <f t="shared" si="0"/>
        <v>0.1376</v>
      </c>
      <c r="AI46" t="str">
        <f>V46&amp;", "&amp;AG46</f>
        <v>51.5072, 0.1376</v>
      </c>
    </row>
    <row r="47" spans="1:35">
      <c r="A47" s="26" t="str">
        <f>CONCATENATE("FN-",C47)</f>
        <v>FN-7A4</v>
      </c>
      <c r="B47" s="27"/>
      <c r="C47" s="29" t="s">
        <v>1624</v>
      </c>
      <c r="D47" s="28" t="str">
        <f>REPT(0, 6-LEN(C47))&amp;C47</f>
        <v>0007A4</v>
      </c>
      <c r="E47" s="28" t="str">
        <f>CONCATENATE("FN-"&amp;D47)</f>
        <v>FN-0007A4</v>
      </c>
      <c r="F47" s="1" t="s">
        <v>112</v>
      </c>
      <c r="G47" s="11" t="s">
        <v>1620</v>
      </c>
      <c r="H47" s="4"/>
      <c r="I47" s="4"/>
      <c r="J47" s="12"/>
      <c r="K47" s="4"/>
      <c r="L47" s="4"/>
      <c r="M47" s="4"/>
      <c r="N47" s="17">
        <f>COUNTIF(F:F,F47)</f>
        <v>1</v>
      </c>
      <c r="O47" s="4"/>
      <c r="P47" s="17" t="str">
        <f>IF(COUNTIF(F:F,F47)&gt;1,"DUPLICATE","UNIQUE")</f>
        <v>UNIQUE</v>
      </c>
      <c r="Q47" s="4"/>
      <c r="R47" s="4"/>
      <c r="S47" s="4"/>
      <c r="T47" s="4"/>
      <c r="U47" s="4"/>
      <c r="V47" s="1">
        <v>53.333060000000003</v>
      </c>
      <c r="W47" s="4">
        <v>-6.2488900000000003</v>
      </c>
      <c r="X47" s="4">
        <f>COUNTIF(W:W, W47)</f>
        <v>1</v>
      </c>
      <c r="Y47" s="4">
        <f>COUNTIF($W$2:W47,W47)</f>
        <v>1</v>
      </c>
      <c r="Z47" s="20"/>
      <c r="AA47" s="4"/>
      <c r="AB47" s="40">
        <f>SUM(ABS(W47),(Y47-1)*0.01)</f>
        <v>6.2488900000000003</v>
      </c>
      <c r="AC47" s="4"/>
      <c r="AD47" s="10">
        <f>ABS(W47)/W47</f>
        <v>-1</v>
      </c>
      <c r="AG47" s="22">
        <f t="shared" si="0"/>
        <v>-6.2488900000000003</v>
      </c>
      <c r="AI47" t="str">
        <f>V47&amp;", "&amp;AG47</f>
        <v>53.33306, -6.24889</v>
      </c>
    </row>
    <row r="48" spans="1:35">
      <c r="A48" s="26" t="str">
        <f>CONCATENATE("FN-",C48)</f>
        <v>FN-7A5</v>
      </c>
      <c r="B48" s="27"/>
      <c r="C48" s="29" t="s">
        <v>1625</v>
      </c>
      <c r="D48" s="28" t="str">
        <f>REPT(0, 6-LEN(C48))&amp;C48</f>
        <v>0007A5</v>
      </c>
      <c r="E48" s="28" t="str">
        <f>CONCATENATE("FN-"&amp;D48)</f>
        <v>FN-0007A5</v>
      </c>
      <c r="F48" s="1" t="s">
        <v>114</v>
      </c>
      <c r="G48" s="11" t="s">
        <v>1620</v>
      </c>
      <c r="H48" s="4"/>
      <c r="I48" s="4"/>
      <c r="J48" s="12"/>
      <c r="K48" s="4"/>
      <c r="L48" s="4"/>
      <c r="M48" s="4"/>
      <c r="N48" s="17">
        <f>COUNTIF(F:F,F48)</f>
        <v>1</v>
      </c>
      <c r="O48" s="4"/>
      <c r="P48" s="17" t="str">
        <f>IF(COUNTIF(F:F,F48)&gt;1,"DUPLICATE","UNIQUE")</f>
        <v>UNIQUE</v>
      </c>
      <c r="Q48" s="4"/>
      <c r="R48" s="4"/>
      <c r="S48" s="4"/>
      <c r="T48" s="4"/>
      <c r="U48" s="4"/>
      <c r="V48" s="1">
        <v>34.053100000000001</v>
      </c>
      <c r="W48" s="4">
        <v>-6.7984600000000004</v>
      </c>
      <c r="X48" s="4">
        <f>COUNTIF(W:W, W48)</f>
        <v>1</v>
      </c>
      <c r="Y48" s="4">
        <f>COUNTIF($W$2:W48,W48)</f>
        <v>1</v>
      </c>
      <c r="Z48" s="20"/>
      <c r="AA48" s="4"/>
      <c r="AB48" s="40">
        <f>SUM(ABS(W48),(Y48-1)*0.01)</f>
        <v>6.7984600000000004</v>
      </c>
      <c r="AC48" s="4"/>
      <c r="AD48" s="10">
        <f>ABS(W48)/W48</f>
        <v>-1</v>
      </c>
      <c r="AG48" s="22">
        <f t="shared" si="0"/>
        <v>-6.7984600000000004</v>
      </c>
      <c r="AI48" t="str">
        <f>V48&amp;", "&amp;AG48</f>
        <v>34.0531, -6.79846</v>
      </c>
    </row>
    <row r="49" spans="1:35">
      <c r="A49" s="26" t="str">
        <f>CONCATENATE("FN-",C49)</f>
        <v>FN-7A6</v>
      </c>
      <c r="B49" s="27"/>
      <c r="C49" s="29" t="s">
        <v>1626</v>
      </c>
      <c r="D49" s="28" t="str">
        <f>REPT(0, 6-LEN(C49))&amp;C49</f>
        <v>0007A6</v>
      </c>
      <c r="E49" s="28" t="str">
        <f>CONCATENATE("FN-"&amp;D49)</f>
        <v>FN-0007A6</v>
      </c>
      <c r="F49" s="1" t="s">
        <v>1622</v>
      </c>
      <c r="G49" s="11" t="s">
        <v>1620</v>
      </c>
      <c r="H49" s="4"/>
      <c r="I49" s="4"/>
      <c r="J49" s="4"/>
      <c r="K49" s="4"/>
      <c r="L49" s="4"/>
      <c r="M49" s="4"/>
      <c r="N49" s="17">
        <f>COUNTIF(F:F,F49)</f>
        <v>4</v>
      </c>
      <c r="O49" s="4"/>
      <c r="P49" s="17" t="str">
        <f>IF(COUNTIF(F:F,F49)&gt;1,"DUPLICATE","UNIQUE")</f>
        <v>DUPLICATE</v>
      </c>
      <c r="Q49" s="4"/>
      <c r="R49" s="4"/>
      <c r="S49" s="4"/>
      <c r="T49" s="4"/>
      <c r="U49" s="4"/>
      <c r="V49" s="1">
        <v>36.732250000000001</v>
      </c>
      <c r="W49" s="4">
        <v>3.0874600000000001</v>
      </c>
      <c r="X49" s="4">
        <f>COUNTIF(W:W, W49)</f>
        <v>4</v>
      </c>
      <c r="Y49" s="4">
        <f>COUNTIF($W$2:W49,W49)</f>
        <v>2</v>
      </c>
      <c r="Z49" s="20"/>
      <c r="AA49" s="4"/>
      <c r="AB49" s="40">
        <f>SUM(ABS(W49),(Y49-1)*0.01)</f>
        <v>3.0974599999999999</v>
      </c>
      <c r="AC49" s="4"/>
      <c r="AD49" s="10">
        <f>ABS(W49)/W49</f>
        <v>1</v>
      </c>
      <c r="AG49" s="22">
        <f t="shared" si="0"/>
        <v>3.0974599999999999</v>
      </c>
      <c r="AI49" t="str">
        <f>V49&amp;", "&amp;AG49</f>
        <v>36.73225, 3.09746</v>
      </c>
    </row>
    <row r="50" spans="1:35">
      <c r="A50" s="26" t="str">
        <f>CONCATENATE("FN-",C50)</f>
        <v>FN-7A7</v>
      </c>
      <c r="B50" s="27"/>
      <c r="C50" s="29" t="s">
        <v>1627</v>
      </c>
      <c r="D50" s="28" t="str">
        <f>REPT(0, 6-LEN(C50))&amp;C50</f>
        <v>0007A7</v>
      </c>
      <c r="E50" s="28" t="str">
        <f>CONCATENATE("FN-"&amp;D50)</f>
        <v>FN-0007A7</v>
      </c>
      <c r="F50" s="1" t="s">
        <v>105</v>
      </c>
      <c r="G50" s="11" t="s">
        <v>1620</v>
      </c>
      <c r="H50" s="4"/>
      <c r="I50" s="4"/>
      <c r="J50" s="4"/>
      <c r="K50" s="4"/>
      <c r="L50" s="4"/>
      <c r="M50" s="4"/>
      <c r="N50" s="17">
        <f>COUNTIF(F:F,F50)</f>
        <v>2</v>
      </c>
      <c r="O50" s="4"/>
      <c r="P50" s="17" t="str">
        <f>IF(COUNTIF(F:F,F50)&gt;1,"DUPLICATE","UNIQUE")</f>
        <v>DUPLICATE</v>
      </c>
      <c r="Q50" s="4"/>
      <c r="R50" s="4"/>
      <c r="S50" s="4"/>
      <c r="T50" s="4"/>
      <c r="U50" s="4"/>
      <c r="V50" s="1">
        <v>36.81897</v>
      </c>
      <c r="W50" s="4">
        <v>10.165789999999999</v>
      </c>
      <c r="X50" s="4">
        <f>COUNTIF(W:W, W50)</f>
        <v>2</v>
      </c>
      <c r="Y50" s="4">
        <f>COUNTIF($W$2:W50,W50)</f>
        <v>2</v>
      </c>
      <c r="Z50" s="20"/>
      <c r="AA50" s="4"/>
      <c r="AB50" s="40">
        <f>SUM(ABS(W50),(Y50-1)*0.01)</f>
        <v>10.175789999999999</v>
      </c>
      <c r="AC50" s="4"/>
      <c r="AD50" s="10">
        <f>ABS(W50)/W50</f>
        <v>1</v>
      </c>
      <c r="AG50" s="22">
        <f t="shared" si="0"/>
        <v>10.175789999999999</v>
      </c>
      <c r="AI50" t="str">
        <f>V50&amp;", "&amp;AG50</f>
        <v>36.81897, 10.17579</v>
      </c>
    </row>
    <row r="51" spans="1:35">
      <c r="A51" s="26" t="str">
        <f>CONCATENATE("FN-",C51)</f>
        <v>FN-7A8</v>
      </c>
      <c r="B51" s="27"/>
      <c r="C51" s="29" t="s">
        <v>1628</v>
      </c>
      <c r="D51" s="28" t="str">
        <f>REPT(0, 6-LEN(C51))&amp;C51</f>
        <v>0007A8</v>
      </c>
      <c r="E51" s="28" t="str">
        <f>CONCATENATE("FN-"&amp;D51)</f>
        <v>FN-0007A8</v>
      </c>
      <c r="F51" s="1" t="s">
        <v>41</v>
      </c>
      <c r="G51" s="11" t="s">
        <v>1620</v>
      </c>
      <c r="H51" s="4"/>
      <c r="I51" s="4"/>
      <c r="J51" s="4"/>
      <c r="K51" s="4"/>
      <c r="L51" s="4"/>
      <c r="M51" s="4"/>
      <c r="N51" s="17">
        <f>COUNTIF(F:F,F51)</f>
        <v>10</v>
      </c>
      <c r="O51" s="4"/>
      <c r="P51" s="17" t="str">
        <f>IF(COUNTIF(F:F,F51)&gt;1,"DUPLICATE","UNIQUE")</f>
        <v>DUPLICATE</v>
      </c>
      <c r="Q51" s="4"/>
      <c r="R51" s="4"/>
      <c r="S51" s="4"/>
      <c r="T51" s="4"/>
      <c r="U51" s="4"/>
      <c r="V51" s="1">
        <v>41.047866999999997</v>
      </c>
      <c r="W51" s="4">
        <v>28.898271999999999</v>
      </c>
      <c r="X51" s="4">
        <f>COUNTIF(W:W, W51)</f>
        <v>10</v>
      </c>
      <c r="Y51" s="4">
        <f>COUNTIF($W$2:W51,W51)</f>
        <v>2</v>
      </c>
      <c r="Z51" s="20"/>
      <c r="AA51" s="4"/>
      <c r="AB51" s="40">
        <f>SUM(ABS(W51),(Y51-1)*0.01)</f>
        <v>28.908272</v>
      </c>
      <c r="AC51" s="4"/>
      <c r="AD51" s="10">
        <f>ABS(W51)/W51</f>
        <v>1</v>
      </c>
      <c r="AG51" s="22">
        <f t="shared" si="0"/>
        <v>28.908272</v>
      </c>
      <c r="AI51" t="str">
        <f>V51&amp;", "&amp;AG51</f>
        <v>41.047867, 28.908272</v>
      </c>
    </row>
    <row r="52" spans="1:35">
      <c r="A52" s="26" t="str">
        <f>CONCATENATE("FN-",C52)</f>
        <v>FN-7A9</v>
      </c>
      <c r="B52" s="27"/>
      <c r="C52" s="29" t="s">
        <v>1629</v>
      </c>
      <c r="D52" s="28" t="str">
        <f>REPT(0, 6-LEN(C52))&amp;C52</f>
        <v>0007A9</v>
      </c>
      <c r="E52" s="28" t="str">
        <f>CONCATENATE("FN-"&amp;D52)</f>
        <v>FN-0007A9</v>
      </c>
      <c r="F52" s="1" t="s">
        <v>81</v>
      </c>
      <c r="G52" s="11" t="s">
        <v>1620</v>
      </c>
      <c r="H52" s="4"/>
      <c r="I52" s="4"/>
      <c r="J52" s="4"/>
      <c r="K52" s="4"/>
      <c r="L52" s="4"/>
      <c r="M52" s="4"/>
      <c r="N52" s="17">
        <f>COUNTIF(F:F,F52)</f>
        <v>4</v>
      </c>
      <c r="O52" s="4"/>
      <c r="P52" s="17" t="str">
        <f>IF(COUNTIF(F:F,F52)&gt;1,"DUPLICATE","UNIQUE")</f>
        <v>DUPLICATE</v>
      </c>
      <c r="Q52" s="4"/>
      <c r="R52" s="4"/>
      <c r="S52" s="4"/>
      <c r="T52" s="4"/>
      <c r="U52" s="4"/>
      <c r="V52" s="1">
        <v>38.895110000000003</v>
      </c>
      <c r="W52" s="4">
        <v>-77.036370000000005</v>
      </c>
      <c r="X52" s="4">
        <f>COUNTIF(W:W, W52)</f>
        <v>4</v>
      </c>
      <c r="Y52" s="4">
        <f>COUNTIF($W$2:W52,W52)</f>
        <v>2</v>
      </c>
      <c r="Z52" s="20"/>
      <c r="AA52" s="4"/>
      <c r="AB52" s="40">
        <f>SUM(ABS(W52),(Y52-1)*0.01)</f>
        <v>77.04637000000001</v>
      </c>
      <c r="AC52" s="4"/>
      <c r="AD52" s="10">
        <f>ABS(W52)/W52</f>
        <v>-1</v>
      </c>
      <c r="AG52" s="22">
        <f t="shared" si="0"/>
        <v>-77.04637000000001</v>
      </c>
      <c r="AI52" t="str">
        <f>V52&amp;", "&amp;AG52</f>
        <v>38.89511, -77.04637</v>
      </c>
    </row>
    <row r="53" spans="1:35">
      <c r="A53" s="26" t="str">
        <f>CONCATENATE("FN-",C53)</f>
        <v>FN-7C1</v>
      </c>
      <c r="B53" s="27"/>
      <c r="C53" s="29" t="s">
        <v>1630</v>
      </c>
      <c r="D53" s="28" t="str">
        <f>REPT(0, 6-LEN(C53))&amp;C53</f>
        <v>0007C1</v>
      </c>
      <c r="E53" s="28" t="str">
        <f>CONCATENATE("FN-"&amp;D53)</f>
        <v>FN-0007C1</v>
      </c>
      <c r="F53" s="1" t="s">
        <v>124</v>
      </c>
      <c r="G53" s="11" t="s">
        <v>1631</v>
      </c>
      <c r="H53" s="4"/>
      <c r="I53" s="4"/>
      <c r="J53" s="4"/>
      <c r="K53" s="4"/>
      <c r="L53" s="4"/>
      <c r="M53" s="4"/>
      <c r="N53" s="17">
        <f>COUNTIF(F:F,F53)</f>
        <v>1</v>
      </c>
      <c r="O53" s="4"/>
      <c r="P53" s="17" t="str">
        <f>IF(COUNTIF(F:F,F53)&gt;1,"DUPLICATE","UNIQUE")</f>
        <v>UNIQUE</v>
      </c>
      <c r="Q53" s="4"/>
      <c r="R53" s="4"/>
      <c r="S53" s="4"/>
      <c r="T53" s="4"/>
      <c r="U53" s="4"/>
      <c r="V53" s="1">
        <v>29.908072000000001</v>
      </c>
      <c r="W53" s="4">
        <v>-81.324791000000005</v>
      </c>
      <c r="X53" s="4">
        <f>COUNTIF(W:W, W53)</f>
        <v>1</v>
      </c>
      <c r="Y53" s="4">
        <f>COUNTIF($W$2:W53,W53)</f>
        <v>1</v>
      </c>
      <c r="Z53" s="20"/>
      <c r="AA53" s="4"/>
      <c r="AB53" s="40">
        <f>SUM(ABS(W53),(Y53-1)*0.01)</f>
        <v>81.324791000000005</v>
      </c>
      <c r="AC53" s="4"/>
      <c r="AD53" s="10">
        <f>ABS(W53)/W53</f>
        <v>-1</v>
      </c>
      <c r="AG53" s="22">
        <f t="shared" si="0"/>
        <v>-81.324791000000005</v>
      </c>
      <c r="AI53" t="str">
        <f>V53&amp;", "&amp;AG53</f>
        <v>29.908072, -81.324791</v>
      </c>
    </row>
    <row r="54" spans="1:35">
      <c r="A54" s="26" t="str">
        <f>CONCATENATE("FN-",C54)</f>
        <v>FN-7D1</v>
      </c>
      <c r="B54" s="27"/>
      <c r="C54" s="29" t="s">
        <v>1632</v>
      </c>
      <c r="D54" s="28" t="str">
        <f>REPT(0, 6-LEN(C54))&amp;C54</f>
        <v>0007D1</v>
      </c>
      <c r="E54" s="28" t="str">
        <f>CONCATENATE("FN-"&amp;D54)</f>
        <v>FN-0007D1</v>
      </c>
      <c r="F54" s="1" t="s">
        <v>43</v>
      </c>
      <c r="G54" s="11" t="s">
        <v>1633</v>
      </c>
      <c r="H54" s="4"/>
      <c r="I54" s="4"/>
      <c r="J54" s="4"/>
      <c r="K54" s="4"/>
      <c r="L54" s="4"/>
      <c r="M54" s="4"/>
      <c r="N54" s="17">
        <f>COUNTIF(F:F,F54)</f>
        <v>2</v>
      </c>
      <c r="O54" s="4"/>
      <c r="P54" s="17" t="str">
        <f>IF(COUNTIF(F:F,F54)&gt;1,"DUPLICATE","UNIQUE")</f>
        <v>DUPLICATE</v>
      </c>
      <c r="Q54" s="4"/>
      <c r="R54" s="4"/>
      <c r="S54" s="4"/>
      <c r="T54" s="4"/>
      <c r="U54" s="4"/>
      <c r="V54" s="1">
        <v>38.244926</v>
      </c>
      <c r="W54" s="4">
        <v>-85.757767000000001</v>
      </c>
      <c r="X54" s="4">
        <f>COUNTIF(W:W, W54)</f>
        <v>2</v>
      </c>
      <c r="Y54" s="4">
        <f>COUNTIF($W$2:W54,W54)</f>
        <v>2</v>
      </c>
      <c r="Z54" s="20"/>
      <c r="AA54" s="4"/>
      <c r="AB54" s="40">
        <f>SUM(ABS(W54),(Y54-1)*0.01)</f>
        <v>85.767767000000006</v>
      </c>
      <c r="AC54" s="4"/>
      <c r="AD54" s="10">
        <f>ABS(W54)/W54</f>
        <v>-1</v>
      </c>
      <c r="AG54" s="22">
        <f t="shared" si="0"/>
        <v>-85.767767000000006</v>
      </c>
      <c r="AI54" t="str">
        <f>V54&amp;", "&amp;AG54</f>
        <v>38.244926, -85.767767</v>
      </c>
    </row>
    <row r="55" spans="1:35">
      <c r="A55" s="26" t="str">
        <f>CONCATENATE("FN-",C55)</f>
        <v>FN-8A1</v>
      </c>
      <c r="B55" s="27"/>
      <c r="C55" s="29" t="s">
        <v>1634</v>
      </c>
      <c r="D55" s="28" t="str">
        <f>REPT(0, 6-LEN(C55))&amp;C55</f>
        <v>0008A1</v>
      </c>
      <c r="E55" s="28" t="str">
        <f>CONCATENATE("FN-"&amp;D55)</f>
        <v>FN-0008A1</v>
      </c>
      <c r="F55" s="1" t="s">
        <v>130</v>
      </c>
      <c r="G55" s="11" t="s">
        <v>1635</v>
      </c>
      <c r="H55" s="4"/>
      <c r="I55" s="4"/>
      <c r="J55" s="4"/>
      <c r="K55" s="4"/>
      <c r="L55" s="4"/>
      <c r="M55" s="4"/>
      <c r="N55" s="17">
        <f>COUNTIF(F:F,F55)</f>
        <v>1</v>
      </c>
      <c r="O55" s="4"/>
      <c r="P55" s="17" t="str">
        <f>IF(COUNTIF(F:F,F55)&gt;1,"DUPLICATE","UNIQUE")</f>
        <v>UNIQUE</v>
      </c>
      <c r="Q55" s="4"/>
      <c r="R55" s="4"/>
      <c r="S55" s="4"/>
      <c r="T55" s="4"/>
      <c r="U55" s="4"/>
      <c r="V55" s="1">
        <v>35.546505000000003</v>
      </c>
      <c r="W55" s="4">
        <v>51.129790999999997</v>
      </c>
      <c r="X55" s="4">
        <f>COUNTIF(W:W, W55)</f>
        <v>1</v>
      </c>
      <c r="Y55" s="4">
        <f>COUNTIF($W$2:W55,W55)</f>
        <v>1</v>
      </c>
      <c r="Z55" s="20"/>
      <c r="AA55" s="4"/>
      <c r="AB55" s="40">
        <f>SUM(ABS(W55),(Y55-1)*0.01)</f>
        <v>51.129790999999997</v>
      </c>
      <c r="AC55" s="4"/>
      <c r="AD55" s="10">
        <f>ABS(W55)/W55</f>
        <v>1</v>
      </c>
      <c r="AG55" s="22">
        <f t="shared" si="0"/>
        <v>51.129790999999997</v>
      </c>
      <c r="AI55" t="str">
        <f>V55&amp;", "&amp;AG55</f>
        <v>35.546505, 51.129791</v>
      </c>
    </row>
    <row r="56" spans="1:35">
      <c r="A56" s="26" t="str">
        <f>CONCATENATE("FN-",C56)</f>
        <v>FN-8A2</v>
      </c>
      <c r="B56" s="27"/>
      <c r="C56" s="29" t="s">
        <v>1636</v>
      </c>
      <c r="D56" s="28" t="str">
        <f>REPT(0, 6-LEN(C56))&amp;C56</f>
        <v>0008A2</v>
      </c>
      <c r="E56" s="28" t="str">
        <f>CONCATENATE("FN-"&amp;D56)</f>
        <v>FN-0008A2</v>
      </c>
      <c r="F56" s="1" t="s">
        <v>133</v>
      </c>
      <c r="G56" s="11" t="s">
        <v>1635</v>
      </c>
      <c r="H56" s="4"/>
      <c r="I56" s="4"/>
      <c r="J56" s="4"/>
      <c r="K56" s="4"/>
      <c r="L56" s="4"/>
      <c r="M56" s="4"/>
      <c r="N56" s="17">
        <f>COUNTIF(F:F,F56)</f>
        <v>2</v>
      </c>
      <c r="O56" s="4"/>
      <c r="P56" s="17" t="str">
        <f>IF(COUNTIF(F:F,F56)&gt;1,"DUPLICATE","UNIQUE")</f>
        <v>DUPLICATE</v>
      </c>
      <c r="Q56" s="4"/>
      <c r="R56" s="4"/>
      <c r="S56" s="4"/>
      <c r="T56" s="4"/>
      <c r="U56" s="4"/>
      <c r="V56" s="1">
        <v>33.303257000000002</v>
      </c>
      <c r="W56" s="4">
        <v>44.354320999999999</v>
      </c>
      <c r="X56" s="4">
        <f>COUNTIF(W:W, W56)</f>
        <v>2</v>
      </c>
      <c r="Y56" s="4">
        <f>COUNTIF($W$2:W56,W56)</f>
        <v>1</v>
      </c>
      <c r="Z56" s="20"/>
      <c r="AA56" s="4"/>
      <c r="AB56" s="40">
        <f>SUM(ABS(W56),(Y56-1)*0.01)</f>
        <v>44.354320999999999</v>
      </c>
      <c r="AC56" s="4"/>
      <c r="AD56" s="10">
        <f>ABS(W56)/W56</f>
        <v>1</v>
      </c>
      <c r="AG56" s="22">
        <f t="shared" si="0"/>
        <v>44.354320999999999</v>
      </c>
      <c r="AI56" t="str">
        <f>V56&amp;", "&amp;AG56</f>
        <v>33.303257, 44.354321</v>
      </c>
    </row>
    <row r="57" spans="1:35">
      <c r="A57" s="26" t="str">
        <f>CONCATENATE("FN-",C57)</f>
        <v>FN-8A3</v>
      </c>
      <c r="B57" s="27"/>
      <c r="C57" s="29" t="s">
        <v>1637</v>
      </c>
      <c r="D57" s="28" t="str">
        <f>REPT(0, 6-LEN(C57))&amp;C57</f>
        <v>0008A3</v>
      </c>
      <c r="E57" s="28" t="str">
        <f>CONCATENATE("FN-"&amp;D57)</f>
        <v>FN-0008A3</v>
      </c>
      <c r="F57" s="1" t="s">
        <v>135</v>
      </c>
      <c r="G57" s="11" t="s">
        <v>1635</v>
      </c>
      <c r="H57" s="4"/>
      <c r="I57" s="4"/>
      <c r="J57" s="4"/>
      <c r="K57" s="4"/>
      <c r="L57" s="4"/>
      <c r="M57" s="4"/>
      <c r="N57" s="17">
        <f>COUNTIF(F:F,F57)</f>
        <v>5</v>
      </c>
      <c r="O57" s="4"/>
      <c r="P57" s="17" t="str">
        <f>IF(COUNTIF(F:F,F57)&gt;1,"DUPLICATE","UNIQUE")</f>
        <v>DUPLICATE</v>
      </c>
      <c r="Q57" s="4"/>
      <c r="R57" s="4"/>
      <c r="S57" s="4"/>
      <c r="T57" s="4"/>
      <c r="U57" s="4"/>
      <c r="V57" s="1">
        <v>34.533752999999997</v>
      </c>
      <c r="W57" s="4">
        <v>43.483738000000002</v>
      </c>
      <c r="X57" s="4">
        <f>COUNTIF(W:W, W57)</f>
        <v>5</v>
      </c>
      <c r="Y57" s="4">
        <f>COUNTIF($W$2:W57,W57)</f>
        <v>1</v>
      </c>
      <c r="Z57" s="20"/>
      <c r="AA57" s="4"/>
      <c r="AB57" s="40">
        <f>SUM(ABS(W57),(Y57-1)*0.01)</f>
        <v>43.483738000000002</v>
      </c>
      <c r="AC57" s="4"/>
      <c r="AD57" s="10">
        <f>ABS(W57)/W57</f>
        <v>1</v>
      </c>
      <c r="AG57" s="22">
        <f t="shared" si="0"/>
        <v>43.483738000000002</v>
      </c>
      <c r="AI57" t="str">
        <f>V57&amp;", "&amp;AG57</f>
        <v>34.533753, 43.483738</v>
      </c>
    </row>
    <row r="58" spans="1:35">
      <c r="A58" s="26" t="str">
        <f>CONCATENATE("FN-",C58)</f>
        <v>FN-8A4</v>
      </c>
      <c r="B58" s="27"/>
      <c r="C58" s="29" t="s">
        <v>1638</v>
      </c>
      <c r="D58" s="28" t="str">
        <f>REPT(0, 6-LEN(C58))&amp;C58</f>
        <v>0008A4</v>
      </c>
      <c r="E58" s="28" t="str">
        <f>CONCATENATE("FN-"&amp;D58)</f>
        <v>FN-0008A4</v>
      </c>
      <c r="F58" s="1" t="s">
        <v>135</v>
      </c>
      <c r="G58" s="11" t="s">
        <v>1635</v>
      </c>
      <c r="H58" s="4"/>
      <c r="I58" s="4"/>
      <c r="J58" s="4"/>
      <c r="K58" s="4"/>
      <c r="L58" s="4"/>
      <c r="M58" s="4"/>
      <c r="N58" s="17">
        <f>COUNTIF(F:F,F58)</f>
        <v>5</v>
      </c>
      <c r="O58" s="4"/>
      <c r="P58" s="17" t="str">
        <f>IF(COUNTIF(F:F,F58)&gt;1,"DUPLICATE","UNIQUE")</f>
        <v>DUPLICATE</v>
      </c>
      <c r="Q58" s="4"/>
      <c r="R58" s="4"/>
      <c r="S58" s="4"/>
      <c r="T58" s="4"/>
      <c r="U58" s="4"/>
      <c r="V58" s="1">
        <v>34.533752999999997</v>
      </c>
      <c r="W58" s="4">
        <v>43.483738000000002</v>
      </c>
      <c r="X58" s="4">
        <f>COUNTIF(W:W, W58)</f>
        <v>5</v>
      </c>
      <c r="Y58" s="4">
        <f>COUNTIF($W$2:W58,W58)</f>
        <v>2</v>
      </c>
      <c r="Z58" s="20"/>
      <c r="AA58" s="4"/>
      <c r="AB58" s="40">
        <f>SUM(ABS(W58),(Y58-1)*0.01)</f>
        <v>43.493738</v>
      </c>
      <c r="AC58" s="4"/>
      <c r="AD58" s="10">
        <f>ABS(W58)/W58</f>
        <v>1</v>
      </c>
      <c r="AG58" s="22">
        <f t="shared" si="0"/>
        <v>43.493738</v>
      </c>
      <c r="AI58" t="str">
        <f>V58&amp;", "&amp;AG58</f>
        <v>34.533753, 43.493738</v>
      </c>
    </row>
    <row r="59" spans="1:35">
      <c r="A59" s="26" t="str">
        <f>CONCATENATE("FN-",C59)</f>
        <v>FN-8C1</v>
      </c>
      <c r="B59" s="27"/>
      <c r="C59" s="29" t="s">
        <v>1639</v>
      </c>
      <c r="D59" s="28" t="str">
        <f>REPT(0, 6-LEN(C59))&amp;C59</f>
        <v>0008C1</v>
      </c>
      <c r="E59" s="28" t="str">
        <f>CONCATENATE("FN-"&amp;D59)</f>
        <v>FN-0008C1</v>
      </c>
      <c r="F59" s="1" t="s">
        <v>81</v>
      </c>
      <c r="G59" s="11" t="s">
        <v>1640</v>
      </c>
      <c r="H59" s="4"/>
      <c r="I59" s="4"/>
      <c r="J59" s="4"/>
      <c r="K59" s="4"/>
      <c r="L59" s="4"/>
      <c r="M59" s="4"/>
      <c r="N59" s="17">
        <f>COUNTIF(F:F,F59)</f>
        <v>4</v>
      </c>
      <c r="O59" s="4"/>
      <c r="P59" s="17" t="str">
        <f>IF(COUNTIF(F:F,F59)&gt;1,"DUPLICATE","UNIQUE")</f>
        <v>DUPLICATE</v>
      </c>
      <c r="Q59" s="4"/>
      <c r="R59" s="4"/>
      <c r="S59" s="4"/>
      <c r="T59" s="4"/>
      <c r="U59" s="4"/>
      <c r="V59" s="1">
        <v>38.895110000000003</v>
      </c>
      <c r="W59" s="4">
        <v>-77.036370000000005</v>
      </c>
      <c r="X59" s="4">
        <f>COUNTIF(W:W, W59)</f>
        <v>4</v>
      </c>
      <c r="Y59" s="4">
        <f>COUNTIF($W$2:W59,W59)</f>
        <v>3</v>
      </c>
      <c r="Z59" s="20"/>
      <c r="AA59" s="4"/>
      <c r="AB59" s="40">
        <f>SUM(ABS(W59),(Y59-1)*0.01)</f>
        <v>77.056370000000001</v>
      </c>
      <c r="AC59" s="4"/>
      <c r="AD59" s="10">
        <f>ABS(W59)/W59</f>
        <v>-1</v>
      </c>
      <c r="AG59" s="22">
        <f t="shared" si="0"/>
        <v>-77.056370000000001</v>
      </c>
      <c r="AI59" t="str">
        <f>V59&amp;", "&amp;AG59</f>
        <v>38.89511, -77.05637</v>
      </c>
    </row>
    <row r="60" spans="1:35">
      <c r="A60" s="26" t="str">
        <f>CONCATENATE("FN-",C60)</f>
        <v>FN-8C2</v>
      </c>
      <c r="B60" s="27"/>
      <c r="C60" s="29" t="s">
        <v>1641</v>
      </c>
      <c r="D60" s="28" t="str">
        <f>REPT(0, 6-LEN(C60))&amp;C60</f>
        <v>0008C2</v>
      </c>
      <c r="E60" s="28" t="str">
        <f>CONCATENATE("FN-"&amp;D60)</f>
        <v>FN-0008C2</v>
      </c>
      <c r="F60" s="1" t="s">
        <v>142</v>
      </c>
      <c r="G60" s="11" t="s">
        <v>1640</v>
      </c>
      <c r="H60" s="4"/>
      <c r="I60" s="4"/>
      <c r="J60" s="4"/>
      <c r="K60" s="4"/>
      <c r="L60" s="4"/>
      <c r="M60" s="4"/>
      <c r="N60" s="17">
        <f>COUNTIF(F:F,F60)</f>
        <v>8</v>
      </c>
      <c r="O60" s="4"/>
      <c r="P60" s="17" t="str">
        <f>IF(COUNTIF(F:F,F60)&gt;1,"DUPLICATE","UNIQUE")</f>
        <v>DUPLICATE</v>
      </c>
      <c r="Q60" s="4"/>
      <c r="R60" s="4"/>
      <c r="S60" s="4"/>
      <c r="T60" s="4"/>
      <c r="U60" s="4"/>
      <c r="V60" s="1">
        <v>39.998089</v>
      </c>
      <c r="W60" s="4">
        <v>-75.134108999999995</v>
      </c>
      <c r="X60" s="4">
        <f>COUNTIF(W:W, W60)</f>
        <v>8</v>
      </c>
      <c r="Y60" s="4">
        <f>COUNTIF($W$2:W60,W60)</f>
        <v>1</v>
      </c>
      <c r="Z60" s="20"/>
      <c r="AA60" s="4"/>
      <c r="AB60" s="40">
        <f>SUM(ABS(W60),(Y60-1)*0.01)</f>
        <v>75.134108999999995</v>
      </c>
      <c r="AC60" s="4"/>
      <c r="AD60" s="10">
        <f>ABS(W60)/W60</f>
        <v>-1</v>
      </c>
      <c r="AG60" s="22">
        <f t="shared" si="0"/>
        <v>-75.134108999999995</v>
      </c>
      <c r="AI60" t="str">
        <f>V60&amp;", "&amp;AG60</f>
        <v>39.998089, -75.134109</v>
      </c>
    </row>
    <row r="61" spans="1:35">
      <c r="A61" s="26" t="str">
        <f>CONCATENATE("FN-",C61)</f>
        <v>FN-8C3</v>
      </c>
      <c r="B61" s="27"/>
      <c r="C61" s="29" t="s">
        <v>1642</v>
      </c>
      <c r="D61" s="28" t="str">
        <f>REPT(0, 6-LEN(C61))&amp;C61</f>
        <v>0008C3</v>
      </c>
      <c r="E61" s="28" t="str">
        <f>CONCATENATE("FN-"&amp;D61)</f>
        <v>FN-0008C3</v>
      </c>
      <c r="F61" s="1" t="s">
        <v>144</v>
      </c>
      <c r="G61" s="11" t="s">
        <v>1640</v>
      </c>
      <c r="H61" s="4"/>
      <c r="I61" s="4"/>
      <c r="J61" s="4"/>
      <c r="K61" s="4"/>
      <c r="L61" s="4"/>
      <c r="M61" s="4"/>
      <c r="N61" s="17">
        <f>COUNTIF(F:F,F61)</f>
        <v>4</v>
      </c>
      <c r="O61" s="4"/>
      <c r="P61" s="17" t="str">
        <f>IF(COUNTIF(F:F,F61)&gt;1,"DUPLICATE","UNIQUE")</f>
        <v>DUPLICATE</v>
      </c>
      <c r="Q61" s="4"/>
      <c r="R61" s="4"/>
      <c r="S61" s="4"/>
      <c r="T61" s="4"/>
      <c r="U61" s="4"/>
      <c r="V61" s="1">
        <v>33.836081999999998</v>
      </c>
      <c r="W61" s="4">
        <v>-81.163726999999994</v>
      </c>
      <c r="X61" s="4">
        <f>COUNTIF(W:W, W61)</f>
        <v>4</v>
      </c>
      <c r="Y61" s="4">
        <f>COUNTIF($W$2:W61,W61)</f>
        <v>1</v>
      </c>
      <c r="Z61" s="20"/>
      <c r="AA61" s="4"/>
      <c r="AB61" s="40">
        <f>SUM(ABS(W61),(Y61-1)*0.01)</f>
        <v>81.163726999999994</v>
      </c>
      <c r="AC61" s="4"/>
      <c r="AD61" s="10">
        <f>ABS(W61)/W61</f>
        <v>-1</v>
      </c>
      <c r="AG61" s="22">
        <f t="shared" si="0"/>
        <v>-81.163726999999994</v>
      </c>
      <c r="AI61" t="str">
        <f>V61&amp;", "&amp;AG61</f>
        <v>33.836082, -81.163727</v>
      </c>
    </row>
    <row r="62" spans="1:35">
      <c r="A62" s="26" t="str">
        <f>CONCATENATE("FN-",C62)</f>
        <v>FN-8C4</v>
      </c>
      <c r="B62" s="27"/>
      <c r="C62" s="29" t="s">
        <v>1643</v>
      </c>
      <c r="D62" s="28" t="str">
        <f>REPT(0, 6-LEN(C62))&amp;C62</f>
        <v>0008C4</v>
      </c>
      <c r="E62" s="28" t="str">
        <f>CONCATENATE("FN-"&amp;D62)</f>
        <v>FN-0008C4</v>
      </c>
      <c r="F62" s="1" t="s">
        <v>146</v>
      </c>
      <c r="G62" s="11" t="s">
        <v>1640</v>
      </c>
      <c r="H62" s="4"/>
      <c r="I62" s="4"/>
      <c r="J62" s="4"/>
      <c r="K62" s="4"/>
      <c r="L62" s="4"/>
      <c r="M62" s="4"/>
      <c r="N62" s="17">
        <f>COUNTIF(F:F,F62)</f>
        <v>1</v>
      </c>
      <c r="O62" s="4"/>
      <c r="P62" s="17" t="str">
        <f>IF(COUNTIF(F:F,F62)&gt;1,"DUPLICATE","UNIQUE")</f>
        <v>UNIQUE</v>
      </c>
      <c r="Q62" s="4"/>
      <c r="R62" s="4"/>
      <c r="S62" s="4"/>
      <c r="T62" s="4"/>
      <c r="U62" s="4"/>
      <c r="V62" s="1">
        <v>33.836081999999998</v>
      </c>
      <c r="W62" s="4">
        <v>-77.622309400000006</v>
      </c>
      <c r="X62" s="4">
        <f>COUNTIF(W:W, W62)</f>
        <v>1</v>
      </c>
      <c r="Y62" s="4">
        <f>COUNTIF($W$2:W62,W62)</f>
        <v>1</v>
      </c>
      <c r="Z62" s="20"/>
      <c r="AA62" s="4"/>
      <c r="AB62" s="40">
        <f>SUM(ABS(W62),(Y62-1)*0.01)</f>
        <v>77.622309400000006</v>
      </c>
      <c r="AC62" s="4"/>
      <c r="AD62" s="10">
        <f>ABS(W62)/W62</f>
        <v>-1</v>
      </c>
      <c r="AG62" s="22">
        <f t="shared" si="0"/>
        <v>-77.622309400000006</v>
      </c>
      <c r="AI62" t="str">
        <f>V62&amp;", "&amp;AG62</f>
        <v>33.836082, -77.6223094</v>
      </c>
    </row>
    <row r="63" spans="1:35">
      <c r="A63" s="26" t="str">
        <f>CONCATENATE("FN-",C63)</f>
        <v>FN-8D1</v>
      </c>
      <c r="B63" s="27"/>
      <c r="C63" s="29" t="s">
        <v>1644</v>
      </c>
      <c r="D63" s="28" t="str">
        <f>REPT(0, 6-LEN(C63))&amp;C63</f>
        <v>0008D1</v>
      </c>
      <c r="E63" s="28" t="str">
        <f>CONCATENATE("FN-"&amp;D63)</f>
        <v>FN-0008D1</v>
      </c>
      <c r="F63" s="1" t="s">
        <v>148</v>
      </c>
      <c r="G63" s="11" t="s">
        <v>1645</v>
      </c>
      <c r="H63" s="4"/>
      <c r="I63" s="4"/>
      <c r="J63" s="4"/>
      <c r="K63" s="4"/>
      <c r="L63" s="4"/>
      <c r="M63" s="4"/>
      <c r="N63" s="17">
        <f>COUNTIF(F:F,F63)</f>
        <v>2</v>
      </c>
      <c r="O63" s="4"/>
      <c r="P63" s="17" t="str">
        <f>IF(COUNTIF(F:F,F63)&gt;1,"DUPLICATE","UNIQUE")</f>
        <v>DUPLICATE</v>
      </c>
      <c r="Q63" s="4"/>
      <c r="R63" s="4"/>
      <c r="S63" s="4"/>
      <c r="T63" s="4"/>
      <c r="U63" s="4"/>
      <c r="V63" s="1">
        <v>30.005493000000001</v>
      </c>
      <c r="W63" s="4">
        <v>31.477899000000001</v>
      </c>
      <c r="X63" s="4">
        <f>COUNTIF(W:W, W63)</f>
        <v>2</v>
      </c>
      <c r="Y63" s="4">
        <f>COUNTIF($W$2:W63,W63)</f>
        <v>1</v>
      </c>
      <c r="Z63" s="20"/>
      <c r="AA63" s="4"/>
      <c r="AB63" s="40">
        <f>SUM(ABS(W63),(Y63-1)*0.01)</f>
        <v>31.477899000000001</v>
      </c>
      <c r="AC63" s="4"/>
      <c r="AD63" s="10">
        <f>ABS(W63)/W63</f>
        <v>1</v>
      </c>
      <c r="AG63" s="22">
        <f t="shared" si="0"/>
        <v>31.477899000000001</v>
      </c>
      <c r="AI63" t="str">
        <f>V63&amp;", "&amp;AG63</f>
        <v>30.005493, 31.477899</v>
      </c>
    </row>
    <row r="64" spans="1:35">
      <c r="A64" s="26" t="str">
        <f>CONCATENATE("FN-",C64)</f>
        <v>FN-8D2</v>
      </c>
      <c r="B64" s="27"/>
      <c r="C64" s="29" t="s">
        <v>1646</v>
      </c>
      <c r="D64" s="28" t="str">
        <f>REPT(0, 6-LEN(C64))&amp;C64</f>
        <v>0008D2</v>
      </c>
      <c r="E64" s="28" t="str">
        <f>CONCATENATE("FN-"&amp;D64)</f>
        <v>FN-0008D2</v>
      </c>
      <c r="F64" s="1" t="s">
        <v>151</v>
      </c>
      <c r="G64" s="11" t="s">
        <v>1645</v>
      </c>
      <c r="H64" s="4"/>
      <c r="I64" s="4"/>
      <c r="J64" s="4"/>
      <c r="K64" s="4"/>
      <c r="L64" s="4"/>
      <c r="M64" s="4"/>
      <c r="N64" s="17">
        <f>COUNTIF(F:F,F64)</f>
        <v>1</v>
      </c>
      <c r="O64" s="4"/>
      <c r="P64" s="17" t="str">
        <f>IF(COUNTIF(F:F,F64)&gt;1,"DUPLICATE","UNIQUE")</f>
        <v>UNIQUE</v>
      </c>
      <c r="Q64" s="4"/>
      <c r="R64" s="4"/>
      <c r="S64" s="4"/>
      <c r="T64" s="4"/>
      <c r="U64" s="4"/>
      <c r="V64" s="1">
        <v>34.037149999999997</v>
      </c>
      <c r="W64" s="4">
        <v>-4.9997999999999996</v>
      </c>
      <c r="X64" s="4">
        <f>COUNTIF(W:W, W64)</f>
        <v>1</v>
      </c>
      <c r="Y64" s="4">
        <f>COUNTIF($W$2:W64,W64)</f>
        <v>1</v>
      </c>
      <c r="Z64" s="20"/>
      <c r="AA64" s="4"/>
      <c r="AB64" s="40">
        <f>SUM(ABS(W64),(Y64-1)*0.01)</f>
        <v>4.9997999999999996</v>
      </c>
      <c r="AC64" s="4"/>
      <c r="AD64" s="10">
        <f>ABS(W64)/W64</f>
        <v>-1</v>
      </c>
      <c r="AG64" s="22">
        <f t="shared" si="0"/>
        <v>-4.9997999999999996</v>
      </c>
      <c r="AI64" t="str">
        <f>V64&amp;", "&amp;AG64</f>
        <v>34.03715, -4.9998</v>
      </c>
    </row>
    <row r="65" spans="1:35">
      <c r="A65" s="26" t="str">
        <f>CONCATENATE("FN-",C65)</f>
        <v>FN-9A1</v>
      </c>
      <c r="B65" s="27"/>
      <c r="C65" s="29" t="s">
        <v>1647</v>
      </c>
      <c r="D65" s="28" t="str">
        <f>REPT(0, 6-LEN(C65))&amp;C65</f>
        <v>0009A1</v>
      </c>
      <c r="E65" s="28" t="str">
        <f>CONCATENATE("FN-"&amp;D65)</f>
        <v>FN-0009A1</v>
      </c>
      <c r="F65" s="1" t="s">
        <v>153</v>
      </c>
      <c r="G65" s="11" t="s">
        <v>1648</v>
      </c>
      <c r="H65" s="4"/>
      <c r="I65" s="4"/>
      <c r="J65" s="4"/>
      <c r="K65" s="4"/>
      <c r="L65" s="4"/>
      <c r="M65" s="4"/>
      <c r="N65" s="17">
        <f>COUNTIF(F:F,F65)</f>
        <v>6</v>
      </c>
      <c r="O65" s="4"/>
      <c r="P65" s="17" t="str">
        <f>IF(COUNTIF(F:F,F65)&gt;1,"DUPLICATE","UNIQUE")</f>
        <v>DUPLICATE</v>
      </c>
      <c r="Q65" s="4"/>
      <c r="R65" s="4"/>
      <c r="S65" s="4"/>
      <c r="T65" s="4"/>
      <c r="U65" s="4"/>
      <c r="V65" s="1">
        <v>6.4654220000000002</v>
      </c>
      <c r="W65" s="4">
        <v>3.4064480000000001</v>
      </c>
      <c r="X65" s="4">
        <f>COUNTIF(W:W, W65)</f>
        <v>7</v>
      </c>
      <c r="Y65" s="4">
        <f>COUNTIF($W$2:W65,W65)</f>
        <v>1</v>
      </c>
      <c r="Z65" s="20"/>
      <c r="AA65" s="4"/>
      <c r="AB65" s="40">
        <f>SUM(ABS(W65),(Y65-1)*0.01)</f>
        <v>3.4064480000000001</v>
      </c>
      <c r="AC65" s="4"/>
      <c r="AD65" s="10">
        <f>ABS(W65)/W65</f>
        <v>1</v>
      </c>
      <c r="AG65" s="22">
        <f t="shared" si="0"/>
        <v>3.4064480000000001</v>
      </c>
      <c r="AI65" t="str">
        <f>V65&amp;", "&amp;AG65</f>
        <v>6.465422, 3.406448</v>
      </c>
    </row>
    <row r="66" spans="1:35">
      <c r="A66" s="26" t="str">
        <f>CONCATENATE("FN-",C66)</f>
        <v>FN-9A2</v>
      </c>
      <c r="B66" s="27"/>
      <c r="C66" s="29" t="s">
        <v>1649</v>
      </c>
      <c r="D66" s="28" t="str">
        <f>REPT(0, 6-LEN(C66))&amp;C66</f>
        <v>0009A2</v>
      </c>
      <c r="E66" s="28" t="str">
        <f>CONCATENATE("FN-"&amp;D66)</f>
        <v>FN-0009A2</v>
      </c>
      <c r="F66" s="1" t="s">
        <v>10</v>
      </c>
      <c r="G66" s="11" t="s">
        <v>1648</v>
      </c>
      <c r="H66" s="4"/>
      <c r="I66" s="4"/>
      <c r="J66" s="4"/>
      <c r="K66" s="4"/>
      <c r="L66" s="4"/>
      <c r="M66" s="4"/>
      <c r="N66" s="17">
        <f>COUNTIF(F:F,F66)</f>
        <v>6</v>
      </c>
      <c r="O66" s="4"/>
      <c r="P66" s="17" t="str">
        <f>IF(COUNTIF(F:F,F66)&gt;1,"DUPLICATE","UNIQUE")</f>
        <v>DUPLICATE</v>
      </c>
      <c r="Q66" s="4"/>
      <c r="R66" s="4"/>
      <c r="S66" s="4"/>
      <c r="T66" s="4"/>
      <c r="U66" s="4"/>
      <c r="V66" s="1">
        <v>51.507199999999997</v>
      </c>
      <c r="W66" s="4">
        <v>0.12759999999999999</v>
      </c>
      <c r="X66" s="4">
        <f>COUNTIF(W:W, W66)</f>
        <v>6</v>
      </c>
      <c r="Y66" s="4">
        <f>COUNTIF($W$2:W66,W66)</f>
        <v>3</v>
      </c>
      <c r="Z66" s="20"/>
      <c r="AA66" s="4"/>
      <c r="AB66" s="40">
        <f>SUM(ABS(W66),(Y66-1)*0.01)</f>
        <v>0.14759999999999998</v>
      </c>
      <c r="AC66" s="4"/>
      <c r="AD66" s="10">
        <f>ABS(W66)/W66</f>
        <v>1</v>
      </c>
      <c r="AG66" s="22">
        <f t="shared" si="0"/>
        <v>0.14759999999999998</v>
      </c>
      <c r="AI66" t="str">
        <f>V66&amp;", "&amp;AG66</f>
        <v>51.5072, 0.1476</v>
      </c>
    </row>
    <row r="67" spans="1:35">
      <c r="A67" s="26" t="str">
        <f>CONCATENATE("FN-",C67)</f>
        <v>FN-9C1</v>
      </c>
      <c r="B67" s="27"/>
      <c r="C67" s="29" t="s">
        <v>1650</v>
      </c>
      <c r="D67" s="28" t="str">
        <f>REPT(0, 6-LEN(C67))&amp;C67</f>
        <v>0009C1</v>
      </c>
      <c r="E67" s="28" t="str">
        <f>CONCATENATE("FN-"&amp;D67)</f>
        <v>FN-0009C1</v>
      </c>
      <c r="F67" s="2" t="s">
        <v>12</v>
      </c>
      <c r="G67" s="11" t="s">
        <v>1651</v>
      </c>
      <c r="H67" s="4"/>
      <c r="I67" s="4"/>
      <c r="J67" s="4"/>
      <c r="K67" s="4"/>
      <c r="L67" s="4"/>
      <c r="M67" s="4"/>
      <c r="N67" s="17">
        <f>COUNTIF(F:F,F67)</f>
        <v>3</v>
      </c>
      <c r="O67" s="4"/>
      <c r="P67" s="17" t="str">
        <f>IF(COUNTIF(F:F,F67)&gt;1,"DUPLICATE","UNIQUE")</f>
        <v>DUPLICATE</v>
      </c>
      <c r="Q67" s="4"/>
      <c r="R67" s="4"/>
      <c r="S67" s="4"/>
      <c r="T67" s="4"/>
      <c r="U67" s="4"/>
      <c r="V67" s="2" t="s">
        <v>1557</v>
      </c>
      <c r="W67" s="4">
        <v>28.187830000000002</v>
      </c>
      <c r="X67" s="4">
        <f>COUNTIF(W:W, W67)</f>
        <v>3</v>
      </c>
      <c r="Y67" s="4">
        <f>COUNTIF($W$2:W67,W67)</f>
        <v>2</v>
      </c>
      <c r="Z67" s="20"/>
      <c r="AA67" s="4"/>
      <c r="AB67" s="40">
        <f>SUM(ABS(W67),(Y67-1)*0.01)</f>
        <v>28.197830000000003</v>
      </c>
      <c r="AC67" s="4"/>
      <c r="AD67" s="10">
        <f>ABS(W67)/W67</f>
        <v>1</v>
      </c>
      <c r="AG67" s="22">
        <f t="shared" ref="AG67:AG130" si="1">AB67*AD67</f>
        <v>28.197830000000003</v>
      </c>
      <c r="AI67" t="str">
        <f>V67&amp;", "&amp;AG67</f>
        <v>-25.74486 , 28.19783</v>
      </c>
    </row>
    <row r="68" spans="1:35">
      <c r="A68" s="26" t="str">
        <f>CONCATENATE("FN-",C68)</f>
        <v>FN-9C2</v>
      </c>
      <c r="B68" s="27"/>
      <c r="C68" s="29" t="s">
        <v>1652</v>
      </c>
      <c r="D68" s="28" t="str">
        <f>REPT(0, 6-LEN(C68))&amp;C68</f>
        <v>0009C2</v>
      </c>
      <c r="E68" s="28" t="str">
        <f>CONCATENATE("FN-"&amp;D68)</f>
        <v>FN-0009C2</v>
      </c>
      <c r="F68" s="2" t="s">
        <v>161</v>
      </c>
      <c r="G68" s="11" t="s">
        <v>1651</v>
      </c>
      <c r="H68" s="4"/>
      <c r="I68" s="4"/>
      <c r="J68" s="4"/>
      <c r="K68" s="4"/>
      <c r="L68" s="4"/>
      <c r="M68" s="4"/>
      <c r="N68" s="17">
        <f>COUNTIF(F:F,F68)</f>
        <v>1</v>
      </c>
      <c r="O68" s="4"/>
      <c r="P68" s="17" t="str">
        <f>IF(COUNTIF(F:F,F68)&gt;1,"DUPLICATE","UNIQUE")</f>
        <v>UNIQUE</v>
      </c>
      <c r="Q68" s="4"/>
      <c r="R68" s="4"/>
      <c r="S68" s="4"/>
      <c r="T68" s="4"/>
      <c r="U68" s="4"/>
      <c r="V68" s="2" t="s">
        <v>1653</v>
      </c>
      <c r="W68" s="4">
        <v>29.424119999999998</v>
      </c>
      <c r="X68" s="4">
        <f>COUNTIF(W:W, W68)</f>
        <v>1</v>
      </c>
      <c r="Y68" s="4">
        <f>COUNTIF($W$2:W68,W68)</f>
        <v>1</v>
      </c>
      <c r="Z68" s="20"/>
      <c r="AA68" s="4"/>
      <c r="AB68" s="40">
        <f>SUM(ABS(W68),(Y68-1)*0.01)</f>
        <v>29.424119999999998</v>
      </c>
      <c r="AC68" s="4"/>
      <c r="AD68" s="10">
        <f>ABS(W68)/W68</f>
        <v>1</v>
      </c>
      <c r="AG68" s="22">
        <f t="shared" si="1"/>
        <v>29.424119999999998</v>
      </c>
      <c r="AI68" t="str">
        <f>V68&amp;", "&amp;AG68</f>
        <v>-30.54723, 29.42412</v>
      </c>
    </row>
    <row r="69" spans="1:35">
      <c r="A69" s="26" t="str">
        <f>CONCATENATE("FN-",C69)</f>
        <v>FN-9D1</v>
      </c>
      <c r="B69" s="27"/>
      <c r="C69" s="29" t="s">
        <v>1654</v>
      </c>
      <c r="D69" s="28" t="str">
        <f>REPT(0, 6-LEN(C69))&amp;C69</f>
        <v>0009D1</v>
      </c>
      <c r="E69" s="28" t="str">
        <f>CONCATENATE("FN-"&amp;D69)</f>
        <v>FN-0009D1</v>
      </c>
      <c r="F69" s="1" t="s">
        <v>51</v>
      </c>
      <c r="G69" s="11" t="s">
        <v>1655</v>
      </c>
      <c r="H69" s="4"/>
      <c r="I69" s="4"/>
      <c r="J69" s="4"/>
      <c r="K69" s="4"/>
      <c r="L69" s="4"/>
      <c r="M69" s="4"/>
      <c r="N69" s="17">
        <f>COUNTIF(F:F,F69)</f>
        <v>19</v>
      </c>
      <c r="O69" s="4"/>
      <c r="P69" s="17" t="str">
        <f>IF(COUNTIF(F:F,F69)&gt;1,"DUPLICATE","UNIQUE")</f>
        <v>DUPLICATE</v>
      </c>
      <c r="Q69" s="4"/>
      <c r="R69" s="4"/>
      <c r="S69" s="4"/>
      <c r="T69" s="4"/>
      <c r="U69" s="4"/>
      <c r="V69" s="1">
        <v>48.858092999999997</v>
      </c>
      <c r="W69" s="4">
        <v>2.2946939999999998</v>
      </c>
      <c r="X69" s="4">
        <f>COUNTIF(W:W, W69)</f>
        <v>19</v>
      </c>
      <c r="Y69" s="4">
        <f>COUNTIF($W$2:W69,W69)</f>
        <v>4</v>
      </c>
      <c r="Z69" s="20"/>
      <c r="AA69" s="4"/>
      <c r="AB69" s="40">
        <f>SUM(ABS(W69),(Y69-1)*0.01)</f>
        <v>2.3246939999999996</v>
      </c>
      <c r="AC69" s="4"/>
      <c r="AD69" s="10">
        <f>ABS(W69)/W69</f>
        <v>1</v>
      </c>
      <c r="AG69" s="22">
        <f t="shared" si="1"/>
        <v>2.3246939999999996</v>
      </c>
      <c r="AI69" t="str">
        <f>V69&amp;", "&amp;AG69</f>
        <v>48.858093, 2.324694</v>
      </c>
    </row>
    <row r="70" spans="1:35">
      <c r="A70" s="26" t="str">
        <f>CONCATENATE("FN-",C70)</f>
        <v>FN-9D2</v>
      </c>
      <c r="B70" s="27"/>
      <c r="C70" s="29" t="s">
        <v>1656</v>
      </c>
      <c r="D70" s="28" t="str">
        <f>REPT(0, 6-LEN(C70))&amp;C70</f>
        <v>0009D2</v>
      </c>
      <c r="E70" s="28" t="str">
        <f>CONCATENATE("FN-"&amp;D70)</f>
        <v>FN-0009D2</v>
      </c>
      <c r="F70" s="1" t="s">
        <v>166</v>
      </c>
      <c r="G70" s="11" t="s">
        <v>1655</v>
      </c>
      <c r="H70" s="4"/>
      <c r="I70" s="4"/>
      <c r="J70" s="4"/>
      <c r="K70" s="4"/>
      <c r="L70" s="4"/>
      <c r="M70" s="4"/>
      <c r="N70" s="17">
        <f>COUNTIF(F:F,F70)</f>
        <v>6</v>
      </c>
      <c r="O70" s="4"/>
      <c r="P70" s="17" t="str">
        <f>IF(COUNTIF(F:F,F70)&gt;1,"DUPLICATE","UNIQUE")</f>
        <v>DUPLICATE</v>
      </c>
      <c r="Q70" s="4"/>
      <c r="R70" s="4"/>
      <c r="S70" s="4"/>
      <c r="T70" s="4"/>
      <c r="U70" s="4"/>
      <c r="V70" s="1">
        <v>15.508457</v>
      </c>
      <c r="W70" s="4">
        <v>32.522854000000002</v>
      </c>
      <c r="X70" s="4">
        <f>COUNTIF(W:W, W70)</f>
        <v>6</v>
      </c>
      <c r="Y70" s="4">
        <f>COUNTIF($W$2:W70,W70)</f>
        <v>1</v>
      </c>
      <c r="Z70" s="20"/>
      <c r="AA70" s="4"/>
      <c r="AB70" s="40">
        <f>SUM(ABS(W70),(Y70-1)*0.01)</f>
        <v>32.522854000000002</v>
      </c>
      <c r="AC70" s="4"/>
      <c r="AD70" s="10">
        <f>ABS(W70)/W70</f>
        <v>1</v>
      </c>
      <c r="AG70" s="22">
        <f t="shared" si="1"/>
        <v>32.522854000000002</v>
      </c>
      <c r="AI70" t="str">
        <f>V70&amp;", "&amp;AG70</f>
        <v>15.508457, 32.522854</v>
      </c>
    </row>
    <row r="71" spans="1:35">
      <c r="A71" s="26" t="str">
        <f>CONCATENATE("FN-",C71)</f>
        <v>FN-10A1</v>
      </c>
      <c r="C71" s="29" t="s">
        <v>1657</v>
      </c>
      <c r="D71" s="28" t="str">
        <f>REPT(0, 6-LEN(C71))&amp;C71</f>
        <v>0010A1</v>
      </c>
      <c r="E71" s="28" t="str">
        <f>CONCATENATE("FN-"&amp;D71)</f>
        <v>FN-0010A1</v>
      </c>
      <c r="F71" s="1" t="s">
        <v>168</v>
      </c>
      <c r="G71" s="11" t="s">
        <v>1658</v>
      </c>
      <c r="H71" s="4"/>
      <c r="I71" s="4"/>
      <c r="J71" s="4"/>
      <c r="K71" s="4"/>
      <c r="L71" s="4"/>
      <c r="M71" s="4"/>
      <c r="N71" s="17">
        <f>COUNTIF(F:F,F71)</f>
        <v>1</v>
      </c>
      <c r="O71" s="4"/>
      <c r="P71" s="17" t="str">
        <f>IF(COUNTIF(F:F,F71)&gt;1,"DUPLICATE","UNIQUE")</f>
        <v>UNIQUE</v>
      </c>
      <c r="Q71" s="4"/>
      <c r="R71" s="4"/>
      <c r="S71" s="4"/>
      <c r="T71" s="4"/>
      <c r="U71" s="4"/>
      <c r="V71" s="1">
        <v>50.828380000000003</v>
      </c>
      <c r="W71" s="4">
        <v>-0.13947000000000001</v>
      </c>
      <c r="X71" s="4">
        <f>COUNTIF(W:W, W71)</f>
        <v>1</v>
      </c>
      <c r="Y71" s="4">
        <f>COUNTIF($W$1:W72,W71)</f>
        <v>1</v>
      </c>
      <c r="Z71" s="20"/>
      <c r="AA71" s="4"/>
      <c r="AB71" s="40">
        <f>SUM(ABS(W71),(Y71-1)*0.01)</f>
        <v>0.13947000000000001</v>
      </c>
      <c r="AC71" s="4"/>
      <c r="AD71" s="10">
        <f>ABS(W71)/W71</f>
        <v>-1</v>
      </c>
      <c r="AG71" s="22">
        <f t="shared" si="1"/>
        <v>-0.13947000000000001</v>
      </c>
      <c r="AI71" t="str">
        <f>V71&amp;", "&amp;AG71</f>
        <v>50.82838, -0.13947</v>
      </c>
    </row>
    <row r="72" spans="1:35">
      <c r="A72" s="26" t="str">
        <f>CONCATENATE("FN-",C72)</f>
        <v>FN-10B1</v>
      </c>
      <c r="B72" s="27"/>
      <c r="C72" s="29" t="s">
        <v>1659</v>
      </c>
      <c r="D72" s="28" t="str">
        <f>REPT(0, 6-LEN(C72))&amp;C72</f>
        <v>0010B1</v>
      </c>
      <c r="E72" s="28" t="str">
        <f>CONCATENATE("FN-"&amp;D72)</f>
        <v>FN-0010B1</v>
      </c>
      <c r="F72" s="1" t="s">
        <v>171</v>
      </c>
      <c r="G72" s="11" t="s">
        <v>1660</v>
      </c>
      <c r="H72" s="4"/>
      <c r="I72" s="4"/>
      <c r="J72" s="4"/>
      <c r="K72" s="4"/>
      <c r="L72" s="4"/>
      <c r="M72" s="4"/>
      <c r="N72" s="17">
        <f>COUNTIF(F:F,F72)</f>
        <v>5</v>
      </c>
      <c r="O72" s="4"/>
      <c r="P72" s="17" t="str">
        <f>IF(COUNTIF(F:F,F72)&gt;1,"DUPLICATE","UNIQUE")</f>
        <v>DUPLICATE</v>
      </c>
      <c r="Q72" s="4"/>
      <c r="R72" s="4"/>
      <c r="S72" s="4"/>
      <c r="T72" s="4"/>
      <c r="U72" s="4"/>
      <c r="V72" s="1">
        <v>18.079021000000001</v>
      </c>
      <c r="W72" s="4">
        <v>-15.965662</v>
      </c>
      <c r="X72" s="4">
        <f>COUNTIF(W:W, W72)</f>
        <v>5</v>
      </c>
      <c r="Y72" s="4">
        <f>COUNTIF($W$2:W72,W72)</f>
        <v>1</v>
      </c>
      <c r="Z72" s="20"/>
      <c r="AA72" s="4"/>
      <c r="AB72" s="40">
        <f>SUM(ABS(W72),(Y72-1)*0.01)</f>
        <v>15.965662</v>
      </c>
      <c r="AC72" s="4"/>
      <c r="AD72" s="10">
        <f>ABS(W72)/W72</f>
        <v>-1</v>
      </c>
      <c r="AG72" s="22">
        <f t="shared" si="1"/>
        <v>-15.965662</v>
      </c>
      <c r="AI72" t="str">
        <f>V72&amp;", "&amp;AG72</f>
        <v>18.079021, -15.965662</v>
      </c>
    </row>
    <row r="73" spans="1:35">
      <c r="A73" s="26" t="str">
        <f>CONCATENATE("FN-",C73)</f>
        <v>FN-10B2</v>
      </c>
      <c r="B73" s="27"/>
      <c r="C73" s="29" t="s">
        <v>1661</v>
      </c>
      <c r="D73" s="28" t="str">
        <f>REPT(0, 6-LEN(C73))&amp;C73</f>
        <v>0010B2</v>
      </c>
      <c r="E73" s="28" t="str">
        <f>CONCATENATE("FN-"&amp;D73)</f>
        <v>FN-0010B2</v>
      </c>
      <c r="F73" s="2" t="s">
        <v>174</v>
      </c>
      <c r="G73" s="11" t="s">
        <v>1660</v>
      </c>
      <c r="H73" s="4"/>
      <c r="I73" s="4"/>
      <c r="J73" s="4"/>
      <c r="K73" s="4"/>
      <c r="L73" s="4"/>
      <c r="M73" s="4"/>
      <c r="N73" s="17">
        <f>COUNTIF(F:F,F73)</f>
        <v>1</v>
      </c>
      <c r="O73" s="4"/>
      <c r="P73" s="17" t="str">
        <f>IF(COUNTIF(F:F,F73)&gt;1,"DUPLICATE","UNIQUE")</f>
        <v>UNIQUE</v>
      </c>
      <c r="Q73" s="4"/>
      <c r="R73" s="4"/>
      <c r="S73" s="4"/>
      <c r="T73" s="4"/>
      <c r="U73" s="4"/>
      <c r="V73" s="2" t="s">
        <v>1662</v>
      </c>
      <c r="W73" s="4">
        <v>22.319044000000002</v>
      </c>
      <c r="X73" s="4">
        <f>COUNTIF(W:W, W73)</f>
        <v>1</v>
      </c>
      <c r="Y73" s="4">
        <f>COUNTIF($W$2:W73,W73)</f>
        <v>1</v>
      </c>
      <c r="Z73" s="20"/>
      <c r="AA73" s="4"/>
      <c r="AB73" s="40">
        <f>SUM(ABS(W73),(Y73-1)*0.01)</f>
        <v>22.319044000000002</v>
      </c>
      <c r="AC73" s="4"/>
      <c r="AD73" s="10">
        <f>ABS(W73)/W73</f>
        <v>1</v>
      </c>
      <c r="AG73" s="22">
        <f t="shared" si="1"/>
        <v>22.319044000000002</v>
      </c>
      <c r="AI73" t="str">
        <f>V73&amp;", "&amp;AG73</f>
        <v>-23.833372, 22.319044</v>
      </c>
    </row>
    <row r="74" spans="1:35">
      <c r="A74" s="26" t="str">
        <f>CONCATENATE("FN-",C74)</f>
        <v>FN-10B3</v>
      </c>
      <c r="B74" s="27"/>
      <c r="C74" s="29" t="s">
        <v>1663</v>
      </c>
      <c r="D74" s="28" t="str">
        <f>REPT(0, 6-LEN(C74))&amp;C74</f>
        <v>0010B3</v>
      </c>
      <c r="E74" s="28" t="str">
        <f>CONCATENATE("FN-"&amp;D74)</f>
        <v>FN-0010B3</v>
      </c>
      <c r="F74" s="1" t="s">
        <v>148</v>
      </c>
      <c r="G74" s="11" t="s">
        <v>1660</v>
      </c>
      <c r="H74" s="4"/>
      <c r="I74" s="4"/>
      <c r="J74" s="4"/>
      <c r="K74" s="4"/>
      <c r="L74" s="4"/>
      <c r="M74" s="4"/>
      <c r="N74" s="17">
        <f>COUNTIF(F:F,F74)</f>
        <v>2</v>
      </c>
      <c r="O74" s="4"/>
      <c r="P74" s="17" t="str">
        <f>IF(COUNTIF(F:F,F74)&gt;1,"DUPLICATE","UNIQUE")</f>
        <v>DUPLICATE</v>
      </c>
      <c r="Q74" s="4"/>
      <c r="R74" s="4"/>
      <c r="S74" s="4"/>
      <c r="T74" s="4"/>
      <c r="U74" s="4"/>
      <c r="V74" s="1">
        <v>30.005493000000001</v>
      </c>
      <c r="W74" s="4">
        <v>31.477899000000001</v>
      </c>
      <c r="X74" s="4">
        <f>COUNTIF(W:W, W74)</f>
        <v>2</v>
      </c>
      <c r="Y74" s="4">
        <f>COUNTIF($W$2:W74,W74)</f>
        <v>2</v>
      </c>
      <c r="Z74" s="20"/>
      <c r="AA74" s="4"/>
      <c r="AB74" s="40">
        <f>SUM(ABS(W74),(Y74-1)*0.01)</f>
        <v>31.487899000000002</v>
      </c>
      <c r="AC74" s="4"/>
      <c r="AD74" s="10">
        <f>ABS(W74)/W74</f>
        <v>1</v>
      </c>
      <c r="AG74" s="22">
        <f t="shared" si="1"/>
        <v>31.487899000000002</v>
      </c>
      <c r="AI74" t="str">
        <f>V74&amp;", "&amp;AG74</f>
        <v>30.005493, 31.487899</v>
      </c>
    </row>
    <row r="75" spans="1:35">
      <c r="A75" s="26" t="str">
        <f>CONCATENATE("FN-",C75)</f>
        <v>FN-10C1</v>
      </c>
      <c r="B75" s="27"/>
      <c r="C75" s="29" t="s">
        <v>1664</v>
      </c>
      <c r="D75" s="28" t="str">
        <f>REPT(0, 6-LEN(C75))&amp;C75</f>
        <v>0010C1</v>
      </c>
      <c r="E75" s="28" t="str">
        <f>CONCATENATE("FN-"&amp;D75)</f>
        <v>FN-0010C1</v>
      </c>
      <c r="F75" s="1" t="s">
        <v>178</v>
      </c>
      <c r="G75" s="11" t="s">
        <v>1665</v>
      </c>
      <c r="H75" s="4"/>
      <c r="I75" s="4"/>
      <c r="J75" s="4"/>
      <c r="K75" s="4"/>
      <c r="L75" s="4"/>
      <c r="M75" s="4"/>
      <c r="N75" s="17">
        <f>COUNTIF(F:F,F75)</f>
        <v>1</v>
      </c>
      <c r="O75" s="4"/>
      <c r="P75" s="17" t="str">
        <f>IF(COUNTIF(F:F,F75)&gt;1,"DUPLICATE","UNIQUE")</f>
        <v>UNIQUE</v>
      </c>
      <c r="Q75" s="4"/>
      <c r="R75" s="4"/>
      <c r="S75" s="4"/>
      <c r="T75" s="4"/>
      <c r="U75" s="4"/>
      <c r="V75" s="1">
        <v>16.773479999999999</v>
      </c>
      <c r="W75" s="4">
        <v>-3.0074200000000002</v>
      </c>
      <c r="X75" s="4">
        <f>COUNTIF(W:W, W75)</f>
        <v>1</v>
      </c>
      <c r="Y75" s="4">
        <f>COUNTIF($W$2:W75,W75)</f>
        <v>1</v>
      </c>
      <c r="Z75" s="20"/>
      <c r="AA75" s="4"/>
      <c r="AB75" s="40">
        <f>SUM(ABS(W75),(Y75-1)*0.01)</f>
        <v>3.0074200000000002</v>
      </c>
      <c r="AC75" s="4"/>
      <c r="AD75" s="10">
        <f>ABS(W75)/W75</f>
        <v>-1</v>
      </c>
      <c r="AG75" s="22">
        <f t="shared" si="1"/>
        <v>-3.0074200000000002</v>
      </c>
      <c r="AI75" t="str">
        <f>V75&amp;", "&amp;AG75</f>
        <v>16.77348, -3.00742</v>
      </c>
    </row>
    <row r="76" spans="1:35">
      <c r="A76" s="26" t="str">
        <f>CONCATENATE("FN-",C76)</f>
        <v>FN-10C2</v>
      </c>
      <c r="B76" s="27"/>
      <c r="C76" s="29" t="s">
        <v>1666</v>
      </c>
      <c r="D76" s="28" t="str">
        <f>REPT(0, 6-LEN(C76))&amp;C76</f>
        <v>0010C2</v>
      </c>
      <c r="E76" s="28" t="str">
        <f>CONCATENATE("FN-"&amp;D76)</f>
        <v>FN-0010C2</v>
      </c>
      <c r="F76" s="1" t="s">
        <v>181</v>
      </c>
      <c r="G76" s="11" t="s">
        <v>1665</v>
      </c>
      <c r="H76" s="4"/>
      <c r="I76" s="4"/>
      <c r="J76" s="4"/>
      <c r="K76" s="4"/>
      <c r="L76" s="4"/>
      <c r="M76" s="4"/>
      <c r="N76" s="17">
        <f>COUNTIF(F:F,F76)</f>
        <v>1</v>
      </c>
      <c r="O76" s="4"/>
      <c r="P76" s="17" t="str">
        <f>IF(COUNTIF(F:F,F76)&gt;1,"DUPLICATE","UNIQUE")</f>
        <v>UNIQUE</v>
      </c>
      <c r="Q76" s="4"/>
      <c r="R76" s="4"/>
      <c r="S76" s="4"/>
      <c r="T76" s="4"/>
      <c r="U76" s="4"/>
      <c r="V76" s="1">
        <v>10.689147</v>
      </c>
      <c r="W76" s="4">
        <v>-2.0276049999999999</v>
      </c>
      <c r="X76" s="4">
        <f>COUNTIF(W:W, W76)</f>
        <v>1</v>
      </c>
      <c r="Y76" s="4">
        <f>COUNTIF($W$2:W76,W76)</f>
        <v>1</v>
      </c>
      <c r="Z76" s="20">
        <f>SUM(W76,(Y76-1)*0.01)</f>
        <v>-2.0276049999999999</v>
      </c>
      <c r="AA76" s="4"/>
      <c r="AB76" s="40">
        <f>SUM(ABS(W76),(Y76-1)*0.01)</f>
        <v>2.0276049999999999</v>
      </c>
      <c r="AC76" s="4"/>
      <c r="AD76" s="10">
        <f>ABS(W76)/W76</f>
        <v>-1</v>
      </c>
      <c r="AG76" s="22">
        <f t="shared" si="1"/>
        <v>-2.0276049999999999</v>
      </c>
      <c r="AI76" t="str">
        <f>V76&amp;", "&amp;AG76</f>
        <v>10.689147, -2.027605</v>
      </c>
    </row>
    <row r="77" spans="1:35">
      <c r="A77" s="26" t="str">
        <f>CONCATENATE("FN-",C77)</f>
        <v>FN-11A1</v>
      </c>
      <c r="B77" s="27"/>
      <c r="C77" s="29" t="s">
        <v>1667</v>
      </c>
      <c r="D77" s="28" t="str">
        <f>REPT(0, 6-LEN(C77))&amp;C77</f>
        <v>0011A1</v>
      </c>
      <c r="E77" s="28" t="str">
        <f>CONCATENATE("FN-"&amp;D77)</f>
        <v>FN-0011A1</v>
      </c>
      <c r="F77" s="1" t="s">
        <v>70</v>
      </c>
      <c r="G77" s="11" t="s">
        <v>1668</v>
      </c>
      <c r="H77" s="4"/>
      <c r="I77" s="4"/>
      <c r="J77" s="4"/>
      <c r="K77" s="4"/>
      <c r="L77" s="4"/>
      <c r="M77" s="4"/>
      <c r="N77" s="17">
        <f>COUNTIF(F:F,F77)</f>
        <v>2</v>
      </c>
      <c r="O77" s="4"/>
      <c r="P77" s="17" t="str">
        <f>IF(COUNTIF(F:F,F77)&gt;1,"DUPLICATE","UNIQUE")</f>
        <v>DUPLICATE</v>
      </c>
      <c r="Q77" s="4"/>
      <c r="R77" s="4"/>
      <c r="S77" s="4"/>
      <c r="T77" s="4"/>
      <c r="U77" s="4"/>
      <c r="V77" s="1">
        <v>5.6148179999999996</v>
      </c>
      <c r="W77" s="4">
        <v>-0.205875</v>
      </c>
      <c r="X77" s="4">
        <f>COUNTIF(W:W, W77)</f>
        <v>2</v>
      </c>
      <c r="Y77" s="4">
        <f>COUNTIF($W$2:W77,W77)</f>
        <v>2</v>
      </c>
      <c r="Z77" s="20"/>
      <c r="AA77" s="4"/>
      <c r="AB77" s="40">
        <f>SUM(ABS(W77),(Y77-1)*0.01)</f>
        <v>0.21587500000000001</v>
      </c>
      <c r="AC77" s="4"/>
      <c r="AD77" s="10">
        <f>ABS(W77)/W77</f>
        <v>-1</v>
      </c>
      <c r="AG77" s="22">
        <f t="shared" si="1"/>
        <v>-0.21587500000000001</v>
      </c>
      <c r="AI77" t="str">
        <f>V77&amp;", "&amp;AG77</f>
        <v>5.614818, -0.215875</v>
      </c>
    </row>
    <row r="78" spans="1:35">
      <c r="A78" s="26" t="str">
        <f>CONCATENATE("FN-",C78)</f>
        <v>FN-11A2</v>
      </c>
      <c r="B78" s="27"/>
      <c r="C78" s="29" t="s">
        <v>1669</v>
      </c>
      <c r="D78" s="28" t="str">
        <f>REPT(0, 6-LEN(C78))&amp;C78</f>
        <v>0011A2</v>
      </c>
      <c r="E78" s="28" t="str">
        <f>CONCATENATE("FN-"&amp;D78)</f>
        <v>FN-0011A2</v>
      </c>
      <c r="F78" s="1" t="s">
        <v>1670</v>
      </c>
      <c r="G78" s="11" t="s">
        <v>1668</v>
      </c>
      <c r="H78" s="4"/>
      <c r="I78" s="4"/>
      <c r="J78" s="4"/>
      <c r="K78" s="4"/>
      <c r="L78" s="4"/>
      <c r="M78" s="4"/>
      <c r="N78" s="17">
        <f>COUNTIF(F:F,F78)</f>
        <v>2</v>
      </c>
      <c r="O78" s="4"/>
      <c r="P78" s="17" t="str">
        <f>IF(COUNTIF(F:F,F78)&gt;1,"DUPLICATE","UNIQUE")</f>
        <v>DUPLICATE</v>
      </c>
      <c r="Q78" s="4"/>
      <c r="R78" s="4"/>
      <c r="S78" s="4"/>
      <c r="T78" s="4"/>
      <c r="U78" s="4"/>
      <c r="V78" s="1">
        <v>46.433334000000002</v>
      </c>
      <c r="W78" s="4">
        <v>6.55</v>
      </c>
      <c r="X78" s="4">
        <f>COUNTIF(W:W, W78)</f>
        <v>2</v>
      </c>
      <c r="Y78" s="4">
        <f>COUNTIF($W$2:W78,W78)</f>
        <v>1</v>
      </c>
      <c r="Z78" s="20"/>
      <c r="AA78" s="4"/>
      <c r="AB78" s="40">
        <f>SUM(ABS(W78),(Y78-1)*0.01)</f>
        <v>6.55</v>
      </c>
      <c r="AC78" s="4"/>
      <c r="AD78" s="10">
        <f>ABS(W78)/W78</f>
        <v>1</v>
      </c>
      <c r="AG78" s="22">
        <f t="shared" si="1"/>
        <v>6.55</v>
      </c>
      <c r="AI78" t="str">
        <f>V78&amp;", "&amp;AG78</f>
        <v>46.433334, 6.55</v>
      </c>
    </row>
    <row r="79" spans="1:35">
      <c r="A79" s="26" t="str">
        <f>CONCATENATE("FN-",C79)</f>
        <v>FN-11C1</v>
      </c>
      <c r="B79" s="27"/>
      <c r="C79" s="29" t="s">
        <v>1671</v>
      </c>
      <c r="D79" s="28" t="str">
        <f>REPT(0, 6-LEN(C79))&amp;C79</f>
        <v>0011C1</v>
      </c>
      <c r="E79" s="28" t="str">
        <f>CONCATENATE("FN-"&amp;D79)</f>
        <v>FN-0011C1</v>
      </c>
      <c r="F79" s="1" t="s">
        <v>1672</v>
      </c>
      <c r="G79" s="11" t="s">
        <v>1673</v>
      </c>
      <c r="H79" s="4"/>
      <c r="I79" s="4"/>
      <c r="J79" s="4"/>
      <c r="K79" s="4"/>
      <c r="L79" s="4"/>
      <c r="M79" s="4"/>
      <c r="N79" s="17">
        <f>COUNTIF(F:F,F79)</f>
        <v>17</v>
      </c>
      <c r="O79" s="4"/>
      <c r="P79" s="17" t="str">
        <f>IF(COUNTIF(F:F,F79)&gt;1,"DUPLICATE","UNIQUE")</f>
        <v>DUPLICATE</v>
      </c>
      <c r="Q79" s="4"/>
      <c r="R79" s="4"/>
      <c r="S79" s="4"/>
      <c r="T79" s="4"/>
      <c r="U79" s="4"/>
      <c r="V79" s="1">
        <v>40.712800000000001</v>
      </c>
      <c r="W79" s="4">
        <v>-74.006</v>
      </c>
      <c r="X79" s="4">
        <f>COUNTIF(W:W, W79)</f>
        <v>19</v>
      </c>
      <c r="Y79" s="4">
        <f>COUNTIF($W$2:W79,W79)</f>
        <v>1</v>
      </c>
      <c r="Z79" s="20"/>
      <c r="AA79" s="4"/>
      <c r="AB79" s="40">
        <f>SUM(ABS(W79),(Y79-1)*0.01)</f>
        <v>74.006</v>
      </c>
      <c r="AC79" s="4"/>
      <c r="AD79" s="10">
        <f>ABS(W79)/W79</f>
        <v>-1</v>
      </c>
      <c r="AG79" s="22">
        <f t="shared" si="1"/>
        <v>-74.006</v>
      </c>
      <c r="AI79" t="str">
        <f>V79&amp;", "&amp;AG79</f>
        <v>40.7128, -74.006</v>
      </c>
    </row>
    <row r="80" spans="1:35">
      <c r="A80" s="26" t="str">
        <f>CONCATENATE("FN-",C80)</f>
        <v>FN-11C2</v>
      </c>
      <c r="B80" s="27"/>
      <c r="C80" s="29" t="s">
        <v>1674</v>
      </c>
      <c r="D80" s="28" t="str">
        <f>REPT(0, 6-LEN(C80))&amp;C80</f>
        <v>0011C2</v>
      </c>
      <c r="E80" s="28" t="str">
        <f>CONCATENATE("FN-"&amp;D80)</f>
        <v>FN-0011C2</v>
      </c>
      <c r="F80" s="1" t="s">
        <v>41</v>
      </c>
      <c r="G80" s="11" t="s">
        <v>1673</v>
      </c>
      <c r="H80" s="4"/>
      <c r="I80" s="4"/>
      <c r="J80" s="4"/>
      <c r="K80" s="4"/>
      <c r="L80" s="4"/>
      <c r="M80" s="4"/>
      <c r="N80" s="17">
        <f>COUNTIF(F:F,F80)</f>
        <v>10</v>
      </c>
      <c r="O80" s="4"/>
      <c r="P80" s="17" t="str">
        <f>IF(COUNTIF(F:F,F80)&gt;1,"DUPLICATE","UNIQUE")</f>
        <v>DUPLICATE</v>
      </c>
      <c r="Q80" s="4"/>
      <c r="R80" s="4"/>
      <c r="S80" s="4"/>
      <c r="T80" s="4"/>
      <c r="U80" s="4"/>
      <c r="V80" s="1">
        <v>41.047866999999997</v>
      </c>
      <c r="W80" s="4">
        <v>28.898271999999999</v>
      </c>
      <c r="X80" s="4">
        <f>COUNTIF(W:W, W80)</f>
        <v>10</v>
      </c>
      <c r="Y80" s="4">
        <f>COUNTIF($W$2:W80,W80)</f>
        <v>3</v>
      </c>
      <c r="Z80" s="20"/>
      <c r="AA80" s="4"/>
      <c r="AB80" s="40">
        <f>SUM(ABS(W80),(Y80-1)*0.01)</f>
        <v>28.918271999999998</v>
      </c>
      <c r="AC80" s="4"/>
      <c r="AD80" s="10">
        <f>ABS(W80)/W80</f>
        <v>1</v>
      </c>
      <c r="AG80" s="22">
        <f t="shared" si="1"/>
        <v>28.918271999999998</v>
      </c>
      <c r="AI80" t="str">
        <f>V80&amp;", "&amp;AG80</f>
        <v>41.047867, 28.918272</v>
      </c>
    </row>
    <row r="81" spans="1:35">
      <c r="A81" s="26" t="str">
        <f>CONCATENATE("FN-",C81)</f>
        <v>FN-11C3</v>
      </c>
      <c r="B81" s="27"/>
      <c r="C81" s="29" t="s">
        <v>1675</v>
      </c>
      <c r="D81" s="28" t="str">
        <f>REPT(0, 6-LEN(C81))&amp;C81</f>
        <v>0011C3</v>
      </c>
      <c r="E81" s="28" t="str">
        <f>CONCATENATE("FN-"&amp;D81)</f>
        <v>FN-0011C3</v>
      </c>
      <c r="F81" s="1" t="s">
        <v>81</v>
      </c>
      <c r="G81" s="11" t="s">
        <v>1673</v>
      </c>
      <c r="H81" s="4"/>
      <c r="I81" s="4"/>
      <c r="J81" s="4"/>
      <c r="K81" s="4"/>
      <c r="L81" s="4"/>
      <c r="M81" s="4"/>
      <c r="N81" s="17">
        <f>COUNTIF(F:F,F81)</f>
        <v>4</v>
      </c>
      <c r="O81" s="4"/>
      <c r="P81" s="17" t="str">
        <f>IF(COUNTIF(F:F,F81)&gt;1,"DUPLICATE","UNIQUE")</f>
        <v>DUPLICATE</v>
      </c>
      <c r="Q81" s="4"/>
      <c r="R81" s="4"/>
      <c r="S81" s="4"/>
      <c r="T81" s="4"/>
      <c r="U81" s="4"/>
      <c r="V81" s="1">
        <v>38.895110000000003</v>
      </c>
      <c r="W81" s="4">
        <v>-77.036370000000005</v>
      </c>
      <c r="X81" s="4">
        <f>COUNTIF(W:W, W81)</f>
        <v>4</v>
      </c>
      <c r="Y81" s="4">
        <f>COUNTIF($W$2:W81,W81)</f>
        <v>4</v>
      </c>
      <c r="Z81" s="20"/>
      <c r="AA81" s="4"/>
      <c r="AB81" s="40">
        <f>SUM(ABS(W81),(Y81-1)*0.01)</f>
        <v>77.066370000000006</v>
      </c>
      <c r="AC81" s="4"/>
      <c r="AD81" s="10">
        <f>ABS(W81)/W81</f>
        <v>-1</v>
      </c>
      <c r="AG81" s="22">
        <f t="shared" si="1"/>
        <v>-77.066370000000006</v>
      </c>
      <c r="AI81" t="str">
        <f>V81&amp;", "&amp;AG81</f>
        <v>38.89511, -77.06637</v>
      </c>
    </row>
    <row r="82" spans="1:35">
      <c r="A82" s="26" t="str">
        <f>CONCATENATE("FN-",C82)</f>
        <v>FN-11C4</v>
      </c>
      <c r="B82" s="27"/>
      <c r="C82" s="29" t="s">
        <v>1676</v>
      </c>
      <c r="D82" s="28" t="str">
        <f>REPT(0, 6-LEN(C82))&amp;C82</f>
        <v>0011C4</v>
      </c>
      <c r="E82" s="28" t="str">
        <f>CONCATENATE("FN-"&amp;D82)</f>
        <v>FN-0011C4</v>
      </c>
      <c r="F82" s="1" t="s">
        <v>1677</v>
      </c>
      <c r="G82" s="11" t="s">
        <v>1673</v>
      </c>
      <c r="H82" s="4"/>
      <c r="I82" s="4"/>
      <c r="J82" s="4"/>
      <c r="K82" s="4"/>
      <c r="L82" s="4"/>
      <c r="M82" s="4"/>
      <c r="N82" s="17">
        <f>COUNTIF(F:F,F82)</f>
        <v>9</v>
      </c>
      <c r="O82" s="4"/>
      <c r="P82" s="17" t="str">
        <f>IF(COUNTIF(F:F,F82)&gt;1,"DUPLICATE","UNIQUE")</f>
        <v>DUPLICATE</v>
      </c>
      <c r="Q82" s="4"/>
      <c r="R82" s="4"/>
      <c r="S82" s="4"/>
      <c r="T82" s="4"/>
      <c r="U82" s="4"/>
      <c r="V82" s="1">
        <v>48.858092999999997</v>
      </c>
      <c r="W82" s="4">
        <v>2.2946900000000001</v>
      </c>
      <c r="X82" s="4">
        <f>COUNTIF(W:W, W82)</f>
        <v>9</v>
      </c>
      <c r="Y82" s="4">
        <f>COUNTIF($W$2:W82,W82)</f>
        <v>1</v>
      </c>
      <c r="Z82" s="20"/>
      <c r="AA82" s="4"/>
      <c r="AB82" s="40">
        <f>SUM(ABS(W82),(Y82-1)*0.01)</f>
        <v>2.2946900000000001</v>
      </c>
      <c r="AC82" s="4"/>
      <c r="AD82" s="10">
        <f>ABS(W82)/W82</f>
        <v>1</v>
      </c>
      <c r="AG82" s="22">
        <f t="shared" si="1"/>
        <v>2.2946900000000001</v>
      </c>
      <c r="AI82" t="str">
        <f>V82&amp;", "&amp;AG82</f>
        <v>48.858093, 2.29469</v>
      </c>
    </row>
    <row r="83" spans="1:35">
      <c r="A83" s="26" t="str">
        <f>CONCATENATE("FN-",C83)</f>
        <v>FN-11C5</v>
      </c>
      <c r="B83" s="27"/>
      <c r="C83" s="29" t="s">
        <v>1678</v>
      </c>
      <c r="D83" s="28" t="str">
        <f>REPT(0, 6-LEN(C83))&amp;C83</f>
        <v>0011C5</v>
      </c>
      <c r="E83" s="28" t="str">
        <f>CONCATENATE("FN-"&amp;D83)</f>
        <v>FN-0011C5</v>
      </c>
      <c r="F83" s="1" t="s">
        <v>27</v>
      </c>
      <c r="G83" s="11" t="s">
        <v>1673</v>
      </c>
      <c r="H83" s="4"/>
      <c r="I83" s="4"/>
      <c r="J83" s="4"/>
      <c r="K83" s="4"/>
      <c r="L83" s="4"/>
      <c r="M83" s="4"/>
      <c r="N83" s="17">
        <f>COUNTIF(F:F,F83)</f>
        <v>3</v>
      </c>
      <c r="O83" s="4"/>
      <c r="P83" s="17" t="str">
        <f>IF(COUNTIF(F:F,F83)&gt;1,"DUPLICATE","UNIQUE")</f>
        <v>DUPLICATE</v>
      </c>
      <c r="Q83" s="4"/>
      <c r="R83" s="4"/>
      <c r="S83" s="4"/>
      <c r="T83" s="4"/>
      <c r="U83" s="4"/>
      <c r="V83" s="1">
        <v>55.752220000000001</v>
      </c>
      <c r="W83" s="4">
        <v>37.615560000000002</v>
      </c>
      <c r="X83" s="4">
        <f>COUNTIF(W:W, W83)</f>
        <v>3</v>
      </c>
      <c r="Y83" s="4">
        <f>COUNTIF($W$2:W83,W83)</f>
        <v>2</v>
      </c>
      <c r="Z83" s="20"/>
      <c r="AA83" s="4"/>
      <c r="AB83" s="40">
        <f>SUM(ABS(W83),(Y83-1)*0.01)</f>
        <v>37.62556</v>
      </c>
      <c r="AC83" s="4"/>
      <c r="AD83" s="10">
        <f>ABS(W83)/W83</f>
        <v>1</v>
      </c>
      <c r="AG83" s="22">
        <f t="shared" si="1"/>
        <v>37.62556</v>
      </c>
      <c r="AI83" t="str">
        <f>V83&amp;", "&amp;AG83</f>
        <v>55.75222, 37.62556</v>
      </c>
    </row>
    <row r="84" spans="1:35">
      <c r="A84" s="26" t="str">
        <f>CONCATENATE("FN-",C84)</f>
        <v>FN-11C6</v>
      </c>
      <c r="B84" s="27"/>
      <c r="C84" s="29" t="s">
        <v>1679</v>
      </c>
      <c r="D84" s="28" t="str">
        <f>REPT(0, 6-LEN(C84))&amp;C84</f>
        <v>0011C6</v>
      </c>
      <c r="E84" s="28" t="str">
        <f>CONCATENATE("FN-"&amp;D84)</f>
        <v>FN-0011C6</v>
      </c>
      <c r="F84" s="1" t="s">
        <v>1680</v>
      </c>
      <c r="G84" s="11" t="s">
        <v>1673</v>
      </c>
      <c r="H84" s="4"/>
      <c r="I84" s="4"/>
      <c r="J84" s="4"/>
      <c r="K84" s="4"/>
      <c r="L84" s="4"/>
      <c r="M84" s="4"/>
      <c r="N84" s="17">
        <f>COUNTIF(F:F,F84)</f>
        <v>21</v>
      </c>
      <c r="O84" s="4"/>
      <c r="P84" s="17" t="str">
        <f>IF(COUNTIF(F:F,F84)&gt;1,"DUPLICATE","UNIQUE")</f>
        <v>DUPLICATE</v>
      </c>
      <c r="Q84" s="4"/>
      <c r="R84" s="4"/>
      <c r="S84" s="4"/>
      <c r="T84" s="4"/>
      <c r="U84" s="4"/>
      <c r="V84" s="1">
        <v>38.900497000000001</v>
      </c>
      <c r="W84" s="4">
        <v>-77.007507000000004</v>
      </c>
      <c r="X84" s="4">
        <f>COUNTIF(W:W, W84)</f>
        <v>21</v>
      </c>
      <c r="Y84" s="4">
        <f>COUNTIF($W$2:W84,W84)</f>
        <v>1</v>
      </c>
      <c r="Z84" s="20"/>
      <c r="AA84" s="4"/>
      <c r="AB84" s="40">
        <f>SUM(ABS(W84),(Y84-1)*0.01)</f>
        <v>77.007507000000004</v>
      </c>
      <c r="AC84" s="4"/>
      <c r="AD84" s="10">
        <f>ABS(W84)/W84</f>
        <v>-1</v>
      </c>
      <c r="AG84" s="22">
        <f t="shared" si="1"/>
        <v>-77.007507000000004</v>
      </c>
      <c r="AI84" t="str">
        <f>V84&amp;", "&amp;AG84</f>
        <v>38.900497, -77.007507</v>
      </c>
    </row>
    <row r="85" spans="1:35">
      <c r="A85" s="26" t="str">
        <f>CONCATENATE("FN-",C85)</f>
        <v>FN-11D1</v>
      </c>
      <c r="B85" s="27"/>
      <c r="C85" s="29" t="s">
        <v>1681</v>
      </c>
      <c r="D85" s="28" t="str">
        <f>REPT(0, 6-LEN(C85))&amp;C85</f>
        <v>0011D1</v>
      </c>
      <c r="E85" s="28" t="str">
        <f>CONCATENATE("FN-"&amp;D85)</f>
        <v>FN-0011D1</v>
      </c>
      <c r="F85" s="1" t="s">
        <v>201</v>
      </c>
      <c r="G85" s="11" t="s">
        <v>1682</v>
      </c>
      <c r="H85" s="4"/>
      <c r="I85" s="4"/>
      <c r="J85" s="4"/>
      <c r="K85" s="4"/>
      <c r="L85" s="4"/>
      <c r="M85" s="4"/>
      <c r="N85" s="17">
        <f>COUNTIF(F:F,F85)</f>
        <v>1</v>
      </c>
      <c r="O85" s="4"/>
      <c r="P85" s="17" t="str">
        <f>IF(COUNTIF(F:F,F85)&gt;1,"DUPLICATE","UNIQUE")</f>
        <v>UNIQUE</v>
      </c>
      <c r="Q85" s="4"/>
      <c r="R85" s="4"/>
      <c r="S85" s="4"/>
      <c r="T85" s="4"/>
      <c r="U85" s="4"/>
      <c r="V85" s="1">
        <v>13.51366</v>
      </c>
      <c r="W85" s="4">
        <v>2.1097999999999999</v>
      </c>
      <c r="X85" s="4">
        <f>COUNTIF(W:W, W85)</f>
        <v>1</v>
      </c>
      <c r="Y85" s="4">
        <f>COUNTIF($W$2:W85,W85)</f>
        <v>1</v>
      </c>
      <c r="Z85" s="20">
        <f>SUM(W85,(Y85-1)*0.01)</f>
        <v>2.1097999999999999</v>
      </c>
      <c r="AA85" s="4"/>
      <c r="AB85" s="40">
        <f>SUM(ABS(W85),(Y85-1)*0.01)</f>
        <v>2.1097999999999999</v>
      </c>
      <c r="AC85" s="4"/>
      <c r="AD85" s="10">
        <f>ABS(W85)/W85</f>
        <v>1</v>
      </c>
      <c r="AG85" s="22">
        <f t="shared" si="1"/>
        <v>2.1097999999999999</v>
      </c>
      <c r="AI85" t="str">
        <f>V85&amp;", "&amp;AG85</f>
        <v>13.51366, 2.1098</v>
      </c>
    </row>
    <row r="86" spans="1:35">
      <c r="A86" s="26" t="s">
        <v>203</v>
      </c>
      <c r="B86" s="27"/>
      <c r="C86" s="29" t="s">
        <v>1683</v>
      </c>
      <c r="D86" s="28" t="str">
        <f>REPT(0, 6-LEN(C86))&amp;C86</f>
        <v>0011D4</v>
      </c>
      <c r="E86" s="28" t="str">
        <f>CONCATENATE("FN-"&amp;D86)</f>
        <v>FN-0011D4</v>
      </c>
      <c r="F86" s="1" t="s">
        <v>1684</v>
      </c>
      <c r="G86" s="11" t="s">
        <v>1682</v>
      </c>
      <c r="H86" s="4"/>
      <c r="I86" s="4"/>
      <c r="J86" s="4"/>
      <c r="K86" s="4"/>
      <c r="L86" s="4"/>
      <c r="M86" s="4"/>
      <c r="N86" s="17">
        <f>COUNTIF(F:F,F86)</f>
        <v>11</v>
      </c>
      <c r="O86" s="4"/>
      <c r="P86" s="17" t="str">
        <f>IF(COUNTIF(F:F,F86)&gt;1,"DUPLICATE","UNIQUE")</f>
        <v>DUPLICATE</v>
      </c>
      <c r="Q86" s="4"/>
      <c r="R86" s="4"/>
      <c r="S86" s="4"/>
      <c r="T86" s="4"/>
      <c r="U86" s="4"/>
      <c r="V86" s="1">
        <v>37.541289999999996</v>
      </c>
      <c r="W86" s="4">
        <v>-77.434769000000003</v>
      </c>
      <c r="X86" s="4">
        <f>COUNTIF(W:W, W86)</f>
        <v>11</v>
      </c>
      <c r="Y86" s="4">
        <f>COUNTIF($W$2:W86,W86)</f>
        <v>1</v>
      </c>
      <c r="Z86" s="20"/>
      <c r="AA86" s="4"/>
      <c r="AB86" s="40">
        <f>SUM(ABS(W86),(Y86-1)*0.01)</f>
        <v>77.434769000000003</v>
      </c>
      <c r="AC86" s="4"/>
      <c r="AD86" s="10">
        <f>ABS(W86)/W86</f>
        <v>-1</v>
      </c>
      <c r="AG86" s="22">
        <f t="shared" si="1"/>
        <v>-77.434769000000003</v>
      </c>
      <c r="AI86" t="str">
        <f>V86&amp;", "&amp;AG86</f>
        <v>37.54129, -77.434769</v>
      </c>
    </row>
    <row r="87" spans="1:35">
      <c r="A87" s="26" t="str">
        <f>CONCATENATE("FN-",C87)</f>
        <v>FN-11D2</v>
      </c>
      <c r="B87" s="27"/>
      <c r="C87" s="29" t="s">
        <v>1685</v>
      </c>
      <c r="D87" s="28" t="str">
        <f>REPT(0, 6-LEN(C87))&amp;C87</f>
        <v>0011D2</v>
      </c>
      <c r="E87" s="28" t="str">
        <f>CONCATENATE("FN-"&amp;D87)</f>
        <v>FN-0011D2</v>
      </c>
      <c r="F87" s="1" t="s">
        <v>206</v>
      </c>
      <c r="G87" s="11" t="s">
        <v>1682</v>
      </c>
      <c r="H87" s="4"/>
      <c r="I87" s="4"/>
      <c r="J87" s="4"/>
      <c r="K87" s="4"/>
      <c r="L87" s="4"/>
      <c r="M87" s="4"/>
      <c r="N87" s="17">
        <f>COUNTIF(F:F,F87)</f>
        <v>13</v>
      </c>
      <c r="O87" s="4"/>
      <c r="P87" s="17" t="str">
        <f>IF(COUNTIF(F:F,F87)&gt;1,"DUPLICATE","UNIQUE")</f>
        <v>DUPLICATE</v>
      </c>
      <c r="Q87" s="4"/>
      <c r="R87" s="4"/>
      <c r="S87" s="4"/>
      <c r="T87" s="4"/>
      <c r="U87" s="4"/>
      <c r="V87" s="1">
        <v>41.891930000000002</v>
      </c>
      <c r="W87" s="4">
        <v>12.511329999999999</v>
      </c>
      <c r="X87" s="4">
        <f>COUNTIF(W:W, W87)</f>
        <v>13</v>
      </c>
      <c r="Y87" s="4">
        <f>COUNTIF($W$2:W87,W87)</f>
        <v>1</v>
      </c>
      <c r="Z87" s="20"/>
      <c r="AA87" s="4"/>
      <c r="AB87" s="40">
        <f>SUM(ABS(W87),(Y87-1)*0.01)</f>
        <v>12.511329999999999</v>
      </c>
      <c r="AC87" s="4"/>
      <c r="AD87" s="10">
        <f>ABS(W87)/W87</f>
        <v>1</v>
      </c>
      <c r="AG87" s="22">
        <f t="shared" si="1"/>
        <v>12.511329999999999</v>
      </c>
      <c r="AI87" t="str">
        <f>V87&amp;", "&amp;AG87</f>
        <v>41.89193, 12.51133</v>
      </c>
    </row>
    <row r="88" spans="1:35">
      <c r="A88" s="26" t="str">
        <f>CONCATENATE("FN-",C88)</f>
        <v>FN-11D3</v>
      </c>
      <c r="B88" s="27"/>
      <c r="C88" s="29" t="s">
        <v>1686</v>
      </c>
      <c r="D88" s="28" t="str">
        <f>REPT(0, 6-LEN(C88))&amp;C88</f>
        <v>0011D3</v>
      </c>
      <c r="E88" s="28" t="str">
        <f>CONCATENATE("FN-"&amp;D88)</f>
        <v>FN-0011D3</v>
      </c>
      <c r="F88" s="1" t="s">
        <v>41</v>
      </c>
      <c r="G88" s="11" t="s">
        <v>1682</v>
      </c>
      <c r="H88" s="4"/>
      <c r="I88" s="4"/>
      <c r="J88" s="4"/>
      <c r="K88" s="4"/>
      <c r="L88" s="4"/>
      <c r="M88" s="4"/>
      <c r="N88" s="17">
        <f>COUNTIF(F:F,F88)</f>
        <v>10</v>
      </c>
      <c r="O88" s="4"/>
      <c r="P88" s="17" t="str">
        <f>IF(COUNTIF(F:F,F88)&gt;1,"DUPLICATE","UNIQUE")</f>
        <v>DUPLICATE</v>
      </c>
      <c r="Q88" s="4"/>
      <c r="R88" s="4"/>
      <c r="S88" s="4"/>
      <c r="T88" s="4"/>
      <c r="U88" s="4"/>
      <c r="V88" s="1">
        <v>41.047866999999997</v>
      </c>
      <c r="W88" s="4">
        <v>28.898271999999999</v>
      </c>
      <c r="X88" s="4">
        <f>COUNTIF(W:W, W88)</f>
        <v>10</v>
      </c>
      <c r="Y88" s="4">
        <f>COUNTIF($W$2:W88,W88)</f>
        <v>4</v>
      </c>
      <c r="Z88" s="20"/>
      <c r="AA88" s="4"/>
      <c r="AB88" s="40">
        <f>SUM(ABS(W88),(Y88-1)*0.01)</f>
        <v>28.928272</v>
      </c>
      <c r="AC88" s="4"/>
      <c r="AD88" s="10">
        <f>ABS(W88)/W88</f>
        <v>1</v>
      </c>
      <c r="AG88" s="22">
        <f t="shared" si="1"/>
        <v>28.928272</v>
      </c>
      <c r="AI88" t="str">
        <f>V88&amp;", "&amp;AG88</f>
        <v>41.047867, 28.928272</v>
      </c>
    </row>
    <row r="89" spans="1:35">
      <c r="A89" s="26" t="str">
        <f>CONCATENATE("FN-",C89)</f>
        <v>FN-12A1</v>
      </c>
      <c r="B89" s="27"/>
      <c r="C89" s="29" t="s">
        <v>1687</v>
      </c>
      <c r="D89" s="28" t="str">
        <f>REPT(0, 6-LEN(C89))&amp;C89</f>
        <v>0012A1</v>
      </c>
      <c r="E89" s="28" t="str">
        <f>CONCATENATE("FN-"&amp;D89)</f>
        <v>FN-0012A1</v>
      </c>
      <c r="F89" s="1" t="s">
        <v>1672</v>
      </c>
      <c r="G89" s="11" t="s">
        <v>1688</v>
      </c>
      <c r="H89" s="4"/>
      <c r="I89" s="4"/>
      <c r="J89" s="4"/>
      <c r="K89" s="4"/>
      <c r="L89" s="4"/>
      <c r="M89" s="4"/>
      <c r="N89" s="17">
        <f>COUNTIF(F:F,F89)</f>
        <v>17</v>
      </c>
      <c r="O89" s="4"/>
      <c r="P89" s="17" t="str">
        <f>IF(COUNTIF(F:F,F89)&gt;1,"DUPLICATE","UNIQUE")</f>
        <v>DUPLICATE</v>
      </c>
      <c r="Q89" s="4"/>
      <c r="R89" s="4"/>
      <c r="S89" s="4"/>
      <c r="T89" s="4"/>
      <c r="U89" s="4"/>
      <c r="V89" s="1">
        <v>40.712800000000001</v>
      </c>
      <c r="W89" s="4">
        <v>-74.006</v>
      </c>
      <c r="X89" s="4">
        <f>COUNTIF(W:W, W89)</f>
        <v>19</v>
      </c>
      <c r="Y89" s="4">
        <f>COUNTIF($W$2:W89,W89)</f>
        <v>2</v>
      </c>
      <c r="Z89" s="20"/>
      <c r="AA89" s="4"/>
      <c r="AB89" s="40">
        <f>SUM(ABS(W89),(Y89-1)*0.01)</f>
        <v>74.016000000000005</v>
      </c>
      <c r="AC89" s="4"/>
      <c r="AD89" s="10">
        <f>ABS(W89)/W89</f>
        <v>-1</v>
      </c>
      <c r="AG89" s="22">
        <f t="shared" si="1"/>
        <v>-74.016000000000005</v>
      </c>
      <c r="AI89" t="str">
        <f>V89&amp;", "&amp;AG89</f>
        <v>40.7128, -74.016</v>
      </c>
    </row>
    <row r="90" spans="1:35">
      <c r="A90" s="26" t="str">
        <f>CONCATENATE("FN-",C90)</f>
        <v>FN-12A2</v>
      </c>
      <c r="B90" s="27"/>
      <c r="C90" s="29" t="s">
        <v>1689</v>
      </c>
      <c r="D90" s="28" t="str">
        <f>REPT(0, 6-LEN(C90))&amp;C90</f>
        <v>0012A2</v>
      </c>
      <c r="E90" s="28" t="str">
        <f>CONCATENATE("FN-"&amp;D90)</f>
        <v>FN-0012A2</v>
      </c>
      <c r="F90" s="1" t="s">
        <v>213</v>
      </c>
      <c r="G90" s="11" t="s">
        <v>1688</v>
      </c>
      <c r="H90" s="4"/>
      <c r="I90" s="4"/>
      <c r="J90" s="4"/>
      <c r="K90" s="4"/>
      <c r="L90" s="4"/>
      <c r="M90" s="4"/>
      <c r="N90" s="17">
        <f>COUNTIF(F:F,F90)</f>
        <v>2</v>
      </c>
      <c r="O90" s="4"/>
      <c r="P90" s="17" t="str">
        <f>IF(COUNTIF(F:F,F90)&gt;1,"DUPLICATE","UNIQUE")</f>
        <v>DUPLICATE</v>
      </c>
      <c r="Q90" s="4"/>
      <c r="R90" s="4"/>
      <c r="S90" s="4"/>
      <c r="T90" s="4"/>
      <c r="U90" s="4"/>
      <c r="V90" s="1">
        <v>39.916668000000001</v>
      </c>
      <c r="W90" s="4">
        <v>116.383331</v>
      </c>
      <c r="X90" s="4">
        <f>COUNTIF(W:W, W90)</f>
        <v>2</v>
      </c>
      <c r="Y90" s="4">
        <f>COUNTIF($W$2:W90,W90)</f>
        <v>1</v>
      </c>
      <c r="Z90" s="20"/>
      <c r="AA90" s="4"/>
      <c r="AB90" s="40">
        <f>SUM(ABS(W90),(Y90-1)*0.01)</f>
        <v>116.383331</v>
      </c>
      <c r="AC90" s="4"/>
      <c r="AD90" s="10">
        <f>ABS(W90)/W90</f>
        <v>1</v>
      </c>
      <c r="AG90" s="22">
        <f t="shared" si="1"/>
        <v>116.383331</v>
      </c>
      <c r="AI90" t="str">
        <f>V90&amp;", "&amp;AG90</f>
        <v>39.916668, 116.383331</v>
      </c>
    </row>
    <row r="91" spans="1:35">
      <c r="A91" s="26" t="str">
        <f>CONCATENATE("FN-",C91)</f>
        <v>FN-12A3</v>
      </c>
      <c r="B91" s="27"/>
      <c r="C91" s="29" t="s">
        <v>1690</v>
      </c>
      <c r="D91" s="28" t="str">
        <f>REPT(0, 6-LEN(C91))&amp;C91</f>
        <v>0012A3</v>
      </c>
      <c r="E91" s="28" t="str">
        <f>CONCATENATE("FN-"&amp;D91)</f>
        <v>FN-0012A3</v>
      </c>
      <c r="F91" s="1" t="s">
        <v>1677</v>
      </c>
      <c r="G91" s="11" t="s">
        <v>1688</v>
      </c>
      <c r="H91" s="4"/>
      <c r="I91" s="4"/>
      <c r="J91" s="4"/>
      <c r="K91" s="4"/>
      <c r="L91" s="4"/>
      <c r="M91" s="4"/>
      <c r="N91" s="17">
        <f>COUNTIF(F:F,F91)</f>
        <v>9</v>
      </c>
      <c r="O91" s="4"/>
      <c r="P91" s="17" t="str">
        <f>IF(COUNTIF(F:F,F91)&gt;1,"DUPLICATE","UNIQUE")</f>
        <v>DUPLICATE</v>
      </c>
      <c r="Q91" s="4"/>
      <c r="R91" s="4"/>
      <c r="S91" s="4"/>
      <c r="T91" s="4"/>
      <c r="U91" s="4"/>
      <c r="V91" s="1">
        <v>48.858092999999997</v>
      </c>
      <c r="W91" s="4">
        <v>2.2946900000000001</v>
      </c>
      <c r="X91" s="4">
        <f>COUNTIF(W:W, W91)</f>
        <v>9</v>
      </c>
      <c r="Y91" s="4">
        <f>COUNTIF($W$2:W91,W91)</f>
        <v>2</v>
      </c>
      <c r="Z91" s="20"/>
      <c r="AA91" s="4"/>
      <c r="AB91" s="40">
        <f>SUM(ABS(W91),(Y91-1)*0.01)</f>
        <v>2.3046899999999999</v>
      </c>
      <c r="AC91" s="4"/>
      <c r="AD91" s="10">
        <f>ABS(W91)/W91</f>
        <v>1</v>
      </c>
      <c r="AG91" s="22">
        <f t="shared" si="1"/>
        <v>2.3046899999999999</v>
      </c>
      <c r="AI91" t="str">
        <f>V91&amp;", "&amp;AG91</f>
        <v>48.858093, 2.30469</v>
      </c>
    </row>
    <row r="92" spans="1:35">
      <c r="A92" s="26" t="str">
        <f>CONCATENATE("FN-",C92)</f>
        <v>FN-12A4</v>
      </c>
      <c r="B92" s="27"/>
      <c r="C92" s="29" t="s">
        <v>1691</v>
      </c>
      <c r="D92" s="28" t="str">
        <f>REPT(0, 6-LEN(C92))&amp;C92</f>
        <v>0012A4</v>
      </c>
      <c r="E92" s="28" t="str">
        <f>CONCATENATE("FN-"&amp;D92)</f>
        <v>FN-0012A4</v>
      </c>
      <c r="F92" s="1" t="s">
        <v>217</v>
      </c>
      <c r="G92" s="11" t="s">
        <v>1688</v>
      </c>
      <c r="H92" s="4"/>
      <c r="I92" s="4"/>
      <c r="J92" s="4"/>
      <c r="K92" s="4"/>
      <c r="L92" s="4"/>
      <c r="M92" s="4"/>
      <c r="N92" s="17">
        <f>COUNTIF(F:F,F92)</f>
        <v>2</v>
      </c>
      <c r="O92" s="4"/>
      <c r="P92" s="17" t="str">
        <f>IF(COUNTIF(F:F,F92)&gt;1,"DUPLICATE","UNIQUE")</f>
        <v>DUPLICATE</v>
      </c>
      <c r="Q92" s="4"/>
      <c r="R92" s="4"/>
      <c r="S92" s="4"/>
      <c r="T92" s="4"/>
      <c r="U92" s="4"/>
      <c r="V92" s="1">
        <v>35.672854999999998</v>
      </c>
      <c r="W92" s="4">
        <v>139.81741299999999</v>
      </c>
      <c r="X92" s="4">
        <f>COUNTIF(W:W, W92)</f>
        <v>2</v>
      </c>
      <c r="Y92" s="4">
        <f>COUNTIF($W$2:W92,W92)</f>
        <v>1</v>
      </c>
      <c r="Z92" s="20"/>
      <c r="AA92" s="4"/>
      <c r="AB92" s="40">
        <f>SUM(ABS(W92),(Y92-1)*0.01)</f>
        <v>139.81741299999999</v>
      </c>
      <c r="AC92" s="4"/>
      <c r="AD92" s="10">
        <f>ABS(W92)/W92</f>
        <v>1</v>
      </c>
      <c r="AG92" s="22">
        <f t="shared" si="1"/>
        <v>139.81741299999999</v>
      </c>
      <c r="AI92" t="str">
        <f>V92&amp;", "&amp;AG92</f>
        <v>35.672855, 139.817413</v>
      </c>
    </row>
    <row r="93" spans="1:35">
      <c r="A93" s="26" t="str">
        <f>CONCATENATE("FN-",C93)</f>
        <v>FN-12A5</v>
      </c>
      <c r="B93" s="27"/>
      <c r="C93" s="29" t="s">
        <v>1692</v>
      </c>
      <c r="D93" s="28" t="str">
        <f>REPT(0, 6-LEN(C93))&amp;C93</f>
        <v>0012A5</v>
      </c>
      <c r="E93" s="28" t="str">
        <f>CONCATENATE("FN-"&amp;D93)</f>
        <v>FN-0012A5</v>
      </c>
      <c r="F93" s="1" t="s">
        <v>219</v>
      </c>
      <c r="G93" s="11" t="s">
        <v>1688</v>
      </c>
      <c r="H93" s="4"/>
      <c r="I93" s="4"/>
      <c r="J93" s="4"/>
      <c r="K93" s="4"/>
      <c r="L93" s="4"/>
      <c r="M93" s="4"/>
      <c r="N93" s="17">
        <f>COUNTIF(F:F,F93)</f>
        <v>2</v>
      </c>
      <c r="O93" s="4"/>
      <c r="P93" s="17" t="str">
        <f>IF(COUNTIF(F:F,F93)&gt;1,"DUPLICATE","UNIQUE")</f>
        <v>DUPLICATE</v>
      </c>
      <c r="Q93" s="4"/>
      <c r="R93" s="4"/>
      <c r="S93" s="4"/>
      <c r="T93" s="4"/>
      <c r="U93" s="4"/>
      <c r="V93" s="1">
        <v>41.902782000000002</v>
      </c>
      <c r="W93" s="4">
        <v>12.496366</v>
      </c>
      <c r="X93" s="4">
        <f>COUNTIF(W:W, W93)</f>
        <v>2</v>
      </c>
      <c r="Y93" s="4">
        <f>COUNTIF($W$2:W93,W93)</f>
        <v>1</v>
      </c>
      <c r="Z93" s="20"/>
      <c r="AA93" s="4"/>
      <c r="AB93" s="40">
        <f>SUM(ABS(W93),(Y93-1)*0.01)</f>
        <v>12.496366</v>
      </c>
      <c r="AC93" s="4"/>
      <c r="AD93" s="10">
        <f>ABS(W93)/W93</f>
        <v>1</v>
      </c>
      <c r="AG93" s="22">
        <f t="shared" si="1"/>
        <v>12.496366</v>
      </c>
      <c r="AI93" t="str">
        <f>V93&amp;", "&amp;AG93</f>
        <v>41.902782, 12.496366</v>
      </c>
    </row>
    <row r="94" spans="1:35">
      <c r="A94" s="26" t="str">
        <f>CONCATENATE("FN-",C94)</f>
        <v>FN-12A6</v>
      </c>
      <c r="B94" s="27"/>
      <c r="C94" s="29" t="s">
        <v>1693</v>
      </c>
      <c r="D94" s="28" t="str">
        <f>REPT(0, 6-LEN(C94))&amp;C94</f>
        <v>0012A6</v>
      </c>
      <c r="E94" s="28" t="str">
        <f>CONCATENATE("FN-"&amp;D94)</f>
        <v>FN-0012A6</v>
      </c>
      <c r="F94" s="1" t="s">
        <v>221</v>
      </c>
      <c r="G94" s="11" t="s">
        <v>1688</v>
      </c>
      <c r="H94" s="4"/>
      <c r="I94" s="4"/>
      <c r="J94" s="4"/>
      <c r="K94" s="4"/>
      <c r="L94" s="4"/>
      <c r="M94" s="4"/>
      <c r="N94" s="17">
        <f>COUNTIF(F:F,F94)</f>
        <v>3</v>
      </c>
      <c r="O94" s="4"/>
      <c r="P94" s="17" t="str">
        <f>IF(COUNTIF(F:F,F94)&gt;1,"DUPLICATE","UNIQUE")</f>
        <v>DUPLICATE</v>
      </c>
      <c r="Q94" s="4"/>
      <c r="R94" s="4"/>
      <c r="S94" s="4"/>
      <c r="T94" s="4"/>
      <c r="U94" s="4"/>
      <c r="V94" s="1">
        <v>19.432607999999998</v>
      </c>
      <c r="W94" s="4">
        <v>-99.133208999999994</v>
      </c>
      <c r="X94" s="4">
        <f>COUNTIF(W:W, W94)</f>
        <v>3</v>
      </c>
      <c r="Y94" s="4">
        <f>COUNTIF($W$2:W94,W94)</f>
        <v>1</v>
      </c>
      <c r="Z94" s="20"/>
      <c r="AA94" s="4"/>
      <c r="AB94" s="40">
        <f>SUM(ABS(W94),(Y94-1)*0.01)</f>
        <v>99.133208999999994</v>
      </c>
      <c r="AC94" s="4"/>
      <c r="AD94" s="10">
        <f>ABS(W94)/W94</f>
        <v>-1</v>
      </c>
      <c r="AG94" s="22">
        <f t="shared" si="1"/>
        <v>-99.133208999999994</v>
      </c>
      <c r="AI94" t="str">
        <f>V94&amp;", "&amp;AG94</f>
        <v>19.432608, -99.133209</v>
      </c>
    </row>
    <row r="95" spans="1:35">
      <c r="A95" s="26" t="str">
        <f>CONCATENATE("FN-",C95)</f>
        <v>FN-12A7</v>
      </c>
      <c r="B95" s="27"/>
      <c r="C95" s="29" t="s">
        <v>1694</v>
      </c>
      <c r="D95" s="28" t="str">
        <f>REPT(0, 6-LEN(C95))&amp;C95</f>
        <v>0012A7</v>
      </c>
      <c r="E95" s="28" t="str">
        <f>CONCATENATE("FN-"&amp;D95)</f>
        <v>FN-0012A7</v>
      </c>
      <c r="F95" s="1" t="s">
        <v>1695</v>
      </c>
      <c r="G95" s="11" t="s">
        <v>1688</v>
      </c>
      <c r="H95" s="4"/>
      <c r="I95" s="4"/>
      <c r="J95" s="4"/>
      <c r="K95" s="4"/>
      <c r="L95" s="4"/>
      <c r="M95" s="4"/>
      <c r="N95" s="17">
        <f>COUNTIF(F:F,F95)</f>
        <v>6</v>
      </c>
      <c r="O95" s="4"/>
      <c r="P95" s="17" t="str">
        <f>IF(COUNTIF(F:F,F95)&gt;1,"DUPLICATE","UNIQUE")</f>
        <v>DUPLICATE</v>
      </c>
      <c r="Q95" s="4"/>
      <c r="R95" s="4"/>
      <c r="S95" s="4"/>
      <c r="T95" s="4"/>
      <c r="U95" s="4"/>
      <c r="V95" s="1">
        <v>36.174464999999998</v>
      </c>
      <c r="W95" s="4">
        <v>-86.767960000000002</v>
      </c>
      <c r="X95" s="4">
        <f>COUNTIF(W:W, W95)</f>
        <v>6</v>
      </c>
      <c r="Y95" s="4">
        <f>COUNTIF($W$2:W95,W95)</f>
        <v>1</v>
      </c>
      <c r="Z95" s="20"/>
      <c r="AA95" s="4"/>
      <c r="AB95" s="40">
        <f>SUM(ABS(W95),(Y95-1)*0.01)</f>
        <v>86.767960000000002</v>
      </c>
      <c r="AC95" s="4"/>
      <c r="AD95" s="10">
        <f>ABS(W95)/W95</f>
        <v>-1</v>
      </c>
      <c r="AG95" s="22">
        <f t="shared" si="1"/>
        <v>-86.767960000000002</v>
      </c>
      <c r="AI95" t="str">
        <f>V95&amp;", "&amp;AG95</f>
        <v>36.174465, -86.76796</v>
      </c>
    </row>
    <row r="96" spans="1:35">
      <c r="A96" s="26" t="str">
        <f>CONCATENATE("FN-",C96)</f>
        <v>FN-12C1</v>
      </c>
      <c r="B96" s="27"/>
      <c r="C96" s="29" t="s">
        <v>1696</v>
      </c>
      <c r="D96" s="28" t="str">
        <f>REPT(0, 6-LEN(C96))&amp;C96</f>
        <v>0012C1</v>
      </c>
      <c r="E96" s="28" t="str">
        <f>CONCATENATE("FN-"&amp;D96)</f>
        <v>FN-0012C1</v>
      </c>
      <c r="F96" s="1" t="s">
        <v>225</v>
      </c>
      <c r="G96" s="11" t="s">
        <v>1697</v>
      </c>
      <c r="H96" s="4"/>
      <c r="I96" s="4"/>
      <c r="J96" s="4"/>
      <c r="K96" s="4"/>
      <c r="L96" s="4"/>
      <c r="M96" s="4"/>
      <c r="N96" s="17">
        <f>COUNTIF(F:F,F96)</f>
        <v>1</v>
      </c>
      <c r="O96" s="4"/>
      <c r="P96" s="17" t="str">
        <f>IF(COUNTIF(F:F,F96)&gt;1,"DUPLICATE","UNIQUE")</f>
        <v>UNIQUE</v>
      </c>
      <c r="Q96" s="4"/>
      <c r="R96" s="4"/>
      <c r="S96" s="4"/>
      <c r="T96" s="4"/>
      <c r="U96" s="4"/>
      <c r="V96" s="1">
        <v>41.310726000000003</v>
      </c>
      <c r="W96" s="4">
        <v>-72.929916000000006</v>
      </c>
      <c r="X96" s="4">
        <f>COUNTIF(W:W, W96)</f>
        <v>1</v>
      </c>
      <c r="Y96" s="4">
        <f>COUNTIF($W$2:W96,W96)</f>
        <v>1</v>
      </c>
      <c r="Z96" s="20"/>
      <c r="AA96" s="4"/>
      <c r="AB96" s="40">
        <f>SUM(ABS(W96),(Y96-1)*0.01)</f>
        <v>72.929916000000006</v>
      </c>
      <c r="AC96" s="4"/>
      <c r="AD96" s="10">
        <f>ABS(W96)/W96</f>
        <v>-1</v>
      </c>
      <c r="AG96" s="22">
        <f t="shared" si="1"/>
        <v>-72.929916000000006</v>
      </c>
      <c r="AI96" t="str">
        <f>V96&amp;", "&amp;AG96</f>
        <v>41.310726, -72.929916</v>
      </c>
    </row>
    <row r="97" spans="1:35">
      <c r="A97" s="26" t="str">
        <f>CONCATENATE("FN-",C97)</f>
        <v>FN-12C2</v>
      </c>
      <c r="B97" s="27"/>
      <c r="C97" s="29" t="s">
        <v>1698</v>
      </c>
      <c r="D97" s="28" t="str">
        <f>REPT(0, 6-LEN(C97))&amp;C97</f>
        <v>0012C2</v>
      </c>
      <c r="E97" s="28" t="str">
        <f>CONCATENATE("FN-"&amp;D97)</f>
        <v>FN-0012C2</v>
      </c>
      <c r="F97" s="1" t="s">
        <v>228</v>
      </c>
      <c r="G97" s="11" t="s">
        <v>1697</v>
      </c>
      <c r="H97" s="4"/>
      <c r="I97" s="4"/>
      <c r="J97" s="4"/>
      <c r="K97" s="4"/>
      <c r="L97" s="4"/>
      <c r="M97" s="4"/>
      <c r="N97" s="17">
        <f>COUNTIF(F:F,F97)</f>
        <v>1</v>
      </c>
      <c r="O97" s="4"/>
      <c r="P97" s="17" t="str">
        <f>IF(COUNTIF(F:F,F97)&gt;1,"DUPLICATE","UNIQUE")</f>
        <v>UNIQUE</v>
      </c>
      <c r="Q97" s="4"/>
      <c r="R97" s="4"/>
      <c r="S97" s="4"/>
      <c r="T97" s="4"/>
      <c r="U97" s="4"/>
      <c r="V97" s="1">
        <v>41.619548999999999</v>
      </c>
      <c r="W97" s="4">
        <v>-93.598022</v>
      </c>
      <c r="X97" s="4">
        <f>COUNTIF(W:W, W97)</f>
        <v>1</v>
      </c>
      <c r="Y97" s="4">
        <f>COUNTIF($W$2:W97,W97)</f>
        <v>1</v>
      </c>
      <c r="Z97" s="20"/>
      <c r="AA97" s="4"/>
      <c r="AB97" s="40">
        <f>SUM(ABS(W97),(Y97-1)*0.01)</f>
        <v>93.598022</v>
      </c>
      <c r="AC97" s="4"/>
      <c r="AD97" s="10">
        <f>ABS(W97)/W97</f>
        <v>-1</v>
      </c>
      <c r="AG97" s="22">
        <f t="shared" si="1"/>
        <v>-93.598022</v>
      </c>
      <c r="AI97" t="str">
        <f>V97&amp;", "&amp;AG97</f>
        <v>41.619549, -93.598022</v>
      </c>
    </row>
    <row r="98" spans="1:35">
      <c r="A98" s="26" t="str">
        <f>CONCATENATE("FN-",C98)</f>
        <v>FN-13A1</v>
      </c>
      <c r="B98" s="27"/>
      <c r="C98" s="29" t="s">
        <v>1699</v>
      </c>
      <c r="D98" s="28" t="str">
        <f>REPT(0, 6-LEN(C98))&amp;C98</f>
        <v>0013A1</v>
      </c>
      <c r="E98" s="28" t="str">
        <f>CONCATENATE("FN-"&amp;D98)</f>
        <v>FN-0013A1</v>
      </c>
      <c r="F98" s="1" t="s">
        <v>230</v>
      </c>
      <c r="G98" s="11" t="s">
        <v>1700</v>
      </c>
      <c r="H98" s="4"/>
      <c r="I98" s="4"/>
      <c r="J98" s="4"/>
      <c r="K98" s="4"/>
      <c r="L98" s="4"/>
      <c r="M98" s="4"/>
      <c r="N98" s="17">
        <f>COUNTIF(F:F,F98)</f>
        <v>5</v>
      </c>
      <c r="O98" s="4"/>
      <c r="P98" s="17" t="str">
        <f>IF(COUNTIF(F:F,F98)&gt;1,"DUPLICATE","UNIQUE")</f>
        <v>DUPLICATE</v>
      </c>
      <c r="Q98" s="4"/>
      <c r="R98" s="4"/>
      <c r="S98" s="4"/>
      <c r="T98" s="4"/>
      <c r="U98" s="4"/>
      <c r="V98" s="1">
        <v>30.001667000000001</v>
      </c>
      <c r="W98" s="4">
        <v>-90.092781000000002</v>
      </c>
      <c r="X98" s="4">
        <f>COUNTIF(W:W, W98)</f>
        <v>5</v>
      </c>
      <c r="Y98" s="4">
        <f>COUNTIF($W$2:W98,W98)</f>
        <v>1</v>
      </c>
      <c r="Z98" s="20"/>
      <c r="AA98" s="4"/>
      <c r="AB98" s="40">
        <f>SUM(ABS(W98),(Y98-1)*0.01)</f>
        <v>90.092781000000002</v>
      </c>
      <c r="AC98" s="4"/>
      <c r="AD98" s="10">
        <f>ABS(W98)/W98</f>
        <v>-1</v>
      </c>
      <c r="AG98" s="22">
        <f t="shared" si="1"/>
        <v>-90.092781000000002</v>
      </c>
      <c r="AI98" t="str">
        <f>V98&amp;", "&amp;AG98</f>
        <v>30.001667, -90.092781</v>
      </c>
    </row>
    <row r="99" spans="1:35">
      <c r="A99" s="26" t="str">
        <f>CONCATENATE("FN-",C99)</f>
        <v>FN-13C1</v>
      </c>
      <c r="B99" s="27"/>
      <c r="C99" s="29" t="s">
        <v>1701</v>
      </c>
      <c r="D99" s="28" t="str">
        <f>REPT(0, 6-LEN(C99))&amp;C99</f>
        <v>0013C1</v>
      </c>
      <c r="E99" s="28" t="str">
        <f>CONCATENATE("FN-"&amp;D99)</f>
        <v>FN-0013C1</v>
      </c>
      <c r="F99" s="1" t="s">
        <v>1684</v>
      </c>
      <c r="G99" s="11" t="s">
        <v>1702</v>
      </c>
      <c r="H99" s="4"/>
      <c r="I99" s="4"/>
      <c r="J99" s="4"/>
      <c r="K99" s="4"/>
      <c r="L99" s="4"/>
      <c r="M99" s="4"/>
      <c r="N99" s="17">
        <f>COUNTIF(F:F,F99)</f>
        <v>11</v>
      </c>
      <c r="O99" s="4"/>
      <c r="P99" s="17" t="str">
        <f>IF(COUNTIF(F:F,F99)&gt;1,"DUPLICATE","UNIQUE")</f>
        <v>DUPLICATE</v>
      </c>
      <c r="Q99" s="4"/>
      <c r="R99" s="4"/>
      <c r="S99" s="4"/>
      <c r="T99" s="4"/>
      <c r="U99" s="4"/>
      <c r="V99" s="1">
        <v>37.541289999999996</v>
      </c>
      <c r="W99" s="4">
        <v>-77.434769000000003</v>
      </c>
      <c r="X99" s="4">
        <f>COUNTIF(W:W, W99)</f>
        <v>11</v>
      </c>
      <c r="Y99" s="4">
        <f>COUNTIF($W$2:W99,W99)</f>
        <v>2</v>
      </c>
      <c r="Z99" s="20"/>
      <c r="AA99" s="4"/>
      <c r="AB99" s="40">
        <f>SUM(ABS(W99),(Y99-1)*0.01)</f>
        <v>77.444769000000008</v>
      </c>
      <c r="AC99" s="4"/>
      <c r="AD99" s="10">
        <f>ABS(W99)/W99</f>
        <v>-1</v>
      </c>
      <c r="AG99" s="22">
        <f t="shared" si="1"/>
        <v>-77.444769000000008</v>
      </c>
      <c r="AI99" t="str">
        <f>V99&amp;", "&amp;AG99</f>
        <v>37.54129, -77.444769</v>
      </c>
    </row>
    <row r="100" spans="1:35">
      <c r="A100" s="26" t="str">
        <f>CONCATENATE("FN-",C100)</f>
        <v>FN-14A1</v>
      </c>
      <c r="B100" s="27"/>
      <c r="C100" s="29" t="s">
        <v>1703</v>
      </c>
      <c r="D100" s="28" t="str">
        <f>REPT(0, 6-LEN(C100))&amp;C100</f>
        <v>0014A1</v>
      </c>
      <c r="E100" s="28" t="str">
        <f>CONCATENATE("FN-"&amp;D100)</f>
        <v>FN-0014A1</v>
      </c>
      <c r="F100" s="1" t="s">
        <v>1704</v>
      </c>
      <c r="G100" s="11" t="s">
        <v>1705</v>
      </c>
      <c r="H100" s="4"/>
      <c r="I100" s="4"/>
      <c r="J100" s="4"/>
      <c r="K100" s="4"/>
      <c r="L100" s="4"/>
      <c r="M100" s="4"/>
      <c r="N100" s="17">
        <f>COUNTIF(F:F,F100)</f>
        <v>10</v>
      </c>
      <c r="O100" s="4"/>
      <c r="P100" s="17" t="str">
        <f>IF(COUNTIF(F:F,F100)&gt;1,"DUPLICATE","UNIQUE")</f>
        <v>DUPLICATE</v>
      </c>
      <c r="Q100" s="4"/>
      <c r="R100" s="4"/>
      <c r="S100" s="4"/>
      <c r="T100" s="4"/>
      <c r="U100" s="4"/>
      <c r="V100" s="1">
        <v>9.0359999999999996</v>
      </c>
      <c r="W100" s="4">
        <v>38.752299999999998</v>
      </c>
      <c r="X100" s="4">
        <f>COUNTIF(W:W, W100)</f>
        <v>10</v>
      </c>
      <c r="Y100" s="4">
        <f>COUNTIF($W$2:W100,W100)</f>
        <v>1</v>
      </c>
      <c r="Z100" s="20"/>
      <c r="AA100" s="4"/>
      <c r="AB100" s="40">
        <f>SUM(ABS(W100),(Y100-1)*0.01)</f>
        <v>38.752299999999998</v>
      </c>
      <c r="AC100" s="4"/>
      <c r="AD100" s="10">
        <f>ABS(W100)/W100</f>
        <v>1</v>
      </c>
      <c r="AG100" s="22">
        <f t="shared" si="1"/>
        <v>38.752299999999998</v>
      </c>
      <c r="AI100" t="str">
        <f>V100&amp;", "&amp;AG100</f>
        <v>9.036, 38.7523</v>
      </c>
    </row>
    <row r="101" spans="1:35">
      <c r="A101" s="26" t="str">
        <f>CONCATENATE("FN-",C101)</f>
        <v>FN-14A2</v>
      </c>
      <c r="B101" s="27"/>
      <c r="C101" s="29" t="s">
        <v>1706</v>
      </c>
      <c r="D101" s="28" t="str">
        <f>REPT(0, 6-LEN(C101))&amp;C101</f>
        <v>0014A2</v>
      </c>
      <c r="E101" s="28" t="str">
        <f>CONCATENATE("FN-"&amp;D101)</f>
        <v>FN-0014A2</v>
      </c>
      <c r="F101" s="1" t="s">
        <v>66</v>
      </c>
      <c r="G101" s="11" t="s">
        <v>1705</v>
      </c>
      <c r="H101" s="4"/>
      <c r="I101" s="4"/>
      <c r="J101" s="4"/>
      <c r="K101" s="4"/>
      <c r="L101" s="4"/>
      <c r="M101" s="4"/>
      <c r="N101" s="17">
        <f>COUNTIF(F:F,F101)</f>
        <v>20</v>
      </c>
      <c r="O101" s="4"/>
      <c r="P101" s="17" t="str">
        <f>IF(COUNTIF(F:F,F101)&gt;1,"DUPLICATE","UNIQUE")</f>
        <v>DUPLICATE</v>
      </c>
      <c r="Q101" s="4"/>
      <c r="R101" s="4"/>
      <c r="S101" s="4"/>
      <c r="T101" s="4"/>
      <c r="U101" s="4"/>
      <c r="V101" s="1">
        <v>51.507359000000001</v>
      </c>
      <c r="W101" s="4">
        <v>-0.136439</v>
      </c>
      <c r="X101" s="4">
        <f>COUNTIF(W:W, W101)</f>
        <v>20</v>
      </c>
      <c r="Y101" s="4">
        <f>COUNTIF($W$2:W101,W101)</f>
        <v>2</v>
      </c>
      <c r="Z101" s="20"/>
      <c r="AA101" s="4"/>
      <c r="AB101" s="40">
        <f>SUM(ABS(W101),(Y101-1)*0.01)</f>
        <v>0.14643900000000001</v>
      </c>
      <c r="AC101" s="4"/>
      <c r="AD101" s="10">
        <f>ABS(W101)/W101</f>
        <v>-1</v>
      </c>
      <c r="AG101" s="22">
        <f t="shared" si="1"/>
        <v>-0.14643900000000001</v>
      </c>
      <c r="AI101" t="str">
        <f>V101&amp;", "&amp;AG101</f>
        <v>51.507359, -0.146439</v>
      </c>
    </row>
    <row r="102" spans="1:35">
      <c r="A102" s="26" t="str">
        <f>CONCATENATE("FN-",C102)</f>
        <v>FN-14A3</v>
      </c>
      <c r="B102" s="27"/>
      <c r="C102" s="29" t="s">
        <v>1707</v>
      </c>
      <c r="D102" s="28" t="str">
        <f>REPT(0, 6-LEN(C102))&amp;C102</f>
        <v>0014A3</v>
      </c>
      <c r="E102" s="28" t="str">
        <f>CONCATENATE("FN-"&amp;D102)</f>
        <v>FN-0014A3</v>
      </c>
      <c r="F102" s="1" t="s">
        <v>241</v>
      </c>
      <c r="G102" s="11" t="s">
        <v>1705</v>
      </c>
      <c r="H102" s="4"/>
      <c r="I102" s="4"/>
      <c r="J102" s="4"/>
      <c r="K102" s="4"/>
      <c r="L102" s="4"/>
      <c r="M102" s="4"/>
      <c r="N102" s="17">
        <f>COUNTIF(F:F,F102)</f>
        <v>1</v>
      </c>
      <c r="O102" s="4"/>
      <c r="P102" s="17" t="str">
        <f>IF(COUNTIF(F:F,F102)&gt;1,"DUPLICATE","UNIQUE")</f>
        <v>UNIQUE</v>
      </c>
      <c r="Q102" s="4"/>
      <c r="R102" s="4"/>
      <c r="S102" s="4"/>
      <c r="T102" s="4"/>
      <c r="U102" s="4"/>
      <c r="V102" s="1">
        <v>52.370876000000003</v>
      </c>
      <c r="W102" s="4">
        <v>-1.2650319999999999</v>
      </c>
      <c r="X102" s="4">
        <f>COUNTIF(W:W, W102)</f>
        <v>1</v>
      </c>
      <c r="Y102" s="4">
        <f>COUNTIF($W$2:W102,W102)</f>
        <v>1</v>
      </c>
      <c r="Z102" s="20"/>
      <c r="AA102" s="4"/>
      <c r="AB102" s="40">
        <f>SUM(ABS(W102),(Y102-1)*0.01)</f>
        <v>1.2650319999999999</v>
      </c>
      <c r="AC102" s="4"/>
      <c r="AD102" s="10">
        <f>ABS(W102)/W102</f>
        <v>-1</v>
      </c>
      <c r="AG102" s="22">
        <f t="shared" si="1"/>
        <v>-1.2650319999999999</v>
      </c>
      <c r="AI102" t="str">
        <f>V102&amp;", "&amp;AG102</f>
        <v>52.370876, -1.265032</v>
      </c>
    </row>
    <row r="103" spans="1:35">
      <c r="A103" s="26" t="str">
        <f>CONCATENATE("FN-",C103)</f>
        <v>FN-14A4</v>
      </c>
      <c r="B103" s="27"/>
      <c r="C103" s="29" t="s">
        <v>1708</v>
      </c>
      <c r="D103" s="28" t="str">
        <f>REPT(0, 6-LEN(C103))&amp;C103</f>
        <v>0014A4</v>
      </c>
      <c r="E103" s="28" t="str">
        <f>CONCATENATE("FN-"&amp;D103)</f>
        <v>FN-0014A4</v>
      </c>
      <c r="F103" s="1" t="s">
        <v>243</v>
      </c>
      <c r="G103" s="11" t="s">
        <v>1705</v>
      </c>
      <c r="H103" s="4"/>
      <c r="I103" s="4"/>
      <c r="J103" s="4"/>
      <c r="K103" s="4"/>
      <c r="L103" s="4"/>
      <c r="M103" s="4"/>
      <c r="N103" s="17">
        <f>COUNTIF(F:F,F103)</f>
        <v>1</v>
      </c>
      <c r="O103" s="4"/>
      <c r="P103" s="17" t="str">
        <f>IF(COUNTIF(F:F,F103)&gt;1,"DUPLICATE","UNIQUE")</f>
        <v>UNIQUE</v>
      </c>
      <c r="Q103" s="4"/>
      <c r="R103" s="4"/>
      <c r="S103" s="4"/>
      <c r="T103" s="4"/>
      <c r="U103" s="4"/>
      <c r="V103" s="1">
        <v>11.433332999999999</v>
      </c>
      <c r="W103" s="4">
        <v>39.283332999999999</v>
      </c>
      <c r="X103" s="4">
        <f>COUNTIF(W:W, W103)</f>
        <v>1</v>
      </c>
      <c r="Y103" s="4">
        <f>COUNTIF($W$2:W103,W103)</f>
        <v>1</v>
      </c>
      <c r="Z103" s="20">
        <f>SUM(W103,(Y103-1)*0.01)</f>
        <v>39.283332999999999</v>
      </c>
      <c r="AA103" s="4"/>
      <c r="AB103" s="40">
        <f>SUM(ABS(W103),(Y103-1)*0.01)</f>
        <v>39.283332999999999</v>
      </c>
      <c r="AC103" s="4"/>
      <c r="AD103" s="10">
        <f>ABS(W103)/W103</f>
        <v>1</v>
      </c>
      <c r="AG103" s="22">
        <f t="shared" si="1"/>
        <v>39.283332999999999</v>
      </c>
      <c r="AI103" t="str">
        <f>V103&amp;", "&amp;AG103</f>
        <v>11.433333, 39.283333</v>
      </c>
    </row>
    <row r="104" spans="1:35">
      <c r="A104" s="26" t="str">
        <f>CONCATENATE("FN-",C104)</f>
        <v>FN-14A5</v>
      </c>
      <c r="B104" s="27"/>
      <c r="C104" s="29" t="s">
        <v>1709</v>
      </c>
      <c r="D104" s="28" t="str">
        <f>REPT(0, 6-LEN(C104))&amp;C104</f>
        <v>0014A5</v>
      </c>
      <c r="E104" s="28" t="str">
        <f>CONCATENATE("FN-"&amp;D104)</f>
        <v>FN-0014A5</v>
      </c>
      <c r="F104" s="1" t="s">
        <v>245</v>
      </c>
      <c r="G104" s="11" t="s">
        <v>1705</v>
      </c>
      <c r="H104" s="4"/>
      <c r="I104" s="4"/>
      <c r="J104" s="4"/>
      <c r="K104" s="4"/>
      <c r="L104" s="4"/>
      <c r="M104" s="4"/>
      <c r="N104" s="17">
        <f>COUNTIF(F:F,F104)</f>
        <v>1</v>
      </c>
      <c r="O104" s="4"/>
      <c r="P104" s="17" t="str">
        <f>IF(COUNTIF(F:F,F104)&gt;1,"DUPLICATE","UNIQUE")</f>
        <v>UNIQUE</v>
      </c>
      <c r="Q104" s="4"/>
      <c r="R104" s="4"/>
      <c r="S104" s="4"/>
      <c r="T104" s="4"/>
      <c r="U104" s="4"/>
      <c r="V104" s="1">
        <v>51.483333999999999</v>
      </c>
      <c r="W104" s="4">
        <v>-0.60416700000000001</v>
      </c>
      <c r="X104" s="4">
        <f>COUNTIF(W:W, W104)</f>
        <v>1</v>
      </c>
      <c r="Y104" s="4">
        <f>COUNTIF($W$2:W104,W104)</f>
        <v>1</v>
      </c>
      <c r="Z104" s="20"/>
      <c r="AA104" s="4"/>
      <c r="AB104" s="40">
        <f>SUM(ABS(W104),(Y104-1)*0.01)</f>
        <v>0.60416700000000001</v>
      </c>
      <c r="AC104" s="4"/>
      <c r="AD104" s="10">
        <f>ABS(W104)/W104</f>
        <v>-1</v>
      </c>
      <c r="AG104" s="22">
        <f t="shared" si="1"/>
        <v>-0.60416700000000001</v>
      </c>
      <c r="AI104" t="str">
        <f>V104&amp;", "&amp;AG104</f>
        <v>51.483334, -0.604167</v>
      </c>
    </row>
    <row r="105" spans="1:35">
      <c r="A105" s="26" t="str">
        <f>CONCATENATE("FN-",C105)</f>
        <v>FN-14C1</v>
      </c>
      <c r="B105" s="27"/>
      <c r="C105" s="29" t="s">
        <v>1710</v>
      </c>
      <c r="D105" s="28" t="str">
        <f>REPT(0, 6-LEN(C105))&amp;C105</f>
        <v>0014C1</v>
      </c>
      <c r="E105" s="28" t="str">
        <f>CONCATENATE("FN-"&amp;D105)</f>
        <v>FN-0014C1</v>
      </c>
      <c r="F105" s="1" t="s">
        <v>87</v>
      </c>
      <c r="G105" s="11" t="s">
        <v>1711</v>
      </c>
      <c r="H105" s="4"/>
      <c r="I105" s="4"/>
      <c r="J105" s="4"/>
      <c r="K105" s="4"/>
      <c r="L105" s="4"/>
      <c r="M105" s="4"/>
      <c r="N105" s="17">
        <f>COUNTIF(F:F,F105)</f>
        <v>4</v>
      </c>
      <c r="O105" s="4"/>
      <c r="P105" s="17" t="str">
        <f>IF(COUNTIF(F:F,F105)&gt;1,"DUPLICATE","UNIQUE")</f>
        <v>DUPLICATE</v>
      </c>
      <c r="Q105" s="4"/>
      <c r="R105" s="4"/>
      <c r="S105" s="4"/>
      <c r="T105" s="4"/>
      <c r="U105" s="4"/>
      <c r="V105" s="1">
        <v>18.575393999999999</v>
      </c>
      <c r="W105" s="4">
        <v>-72.294708</v>
      </c>
      <c r="X105" s="4">
        <f>COUNTIF(W:W, W105)</f>
        <v>4</v>
      </c>
      <c r="Y105" s="4">
        <f>COUNTIF($W$2:W105,W105)</f>
        <v>2</v>
      </c>
      <c r="Z105" s="20"/>
      <c r="AA105" s="4"/>
      <c r="AB105" s="40">
        <f>SUM(ABS(W105),(Y105-1)*0.01)</f>
        <v>72.304708000000005</v>
      </c>
      <c r="AC105" s="4"/>
      <c r="AD105" s="10">
        <f>ABS(W105)/W105</f>
        <v>-1</v>
      </c>
      <c r="AG105" s="22">
        <f t="shared" si="1"/>
        <v>-72.304708000000005</v>
      </c>
      <c r="AI105" t="str">
        <f>V105&amp;", "&amp;AG105</f>
        <v>18.575394, -72.304708</v>
      </c>
    </row>
    <row r="106" spans="1:35">
      <c r="A106" s="26" t="str">
        <f>CONCATENATE("FN-",C106)</f>
        <v>FN-14C2</v>
      </c>
      <c r="B106" s="27"/>
      <c r="C106" s="29" t="s">
        <v>1712</v>
      </c>
      <c r="D106" s="28" t="str">
        <f>REPT(0, 6-LEN(C106))&amp;C106</f>
        <v>0014C2</v>
      </c>
      <c r="E106" s="28" t="str">
        <f>CONCATENATE("FN-"&amp;D106)</f>
        <v>FN-0014C2</v>
      </c>
      <c r="F106" s="1" t="s">
        <v>142</v>
      </c>
      <c r="G106" s="11" t="s">
        <v>1711</v>
      </c>
      <c r="H106" s="4"/>
      <c r="I106" s="4"/>
      <c r="J106" s="4"/>
      <c r="K106" s="4"/>
      <c r="L106" s="4"/>
      <c r="M106" s="4"/>
      <c r="N106" s="17">
        <f>COUNTIF(F:F,F106)</f>
        <v>8</v>
      </c>
      <c r="O106" s="4"/>
      <c r="P106" s="17" t="str">
        <f>IF(COUNTIF(F:F,F106)&gt;1,"DUPLICATE","UNIQUE")</f>
        <v>DUPLICATE</v>
      </c>
      <c r="Q106" s="4"/>
      <c r="R106" s="4"/>
      <c r="S106" s="4"/>
      <c r="T106" s="4"/>
      <c r="U106" s="4"/>
      <c r="V106" s="1">
        <v>39.998089</v>
      </c>
      <c r="W106" s="4">
        <v>-75.134108999999995</v>
      </c>
      <c r="X106" s="4">
        <f>COUNTIF(W:W, W106)</f>
        <v>8</v>
      </c>
      <c r="Y106" s="4">
        <f>COUNTIF($W$2:W106,W106)</f>
        <v>2</v>
      </c>
      <c r="Z106" s="20"/>
      <c r="AA106" s="4"/>
      <c r="AB106" s="40">
        <f>SUM(ABS(W106),(Y106-1)*0.01)</f>
        <v>75.144109</v>
      </c>
      <c r="AC106" s="4"/>
      <c r="AD106" s="10">
        <f>ABS(W106)/W106</f>
        <v>-1</v>
      </c>
      <c r="AG106" s="22">
        <f t="shared" si="1"/>
        <v>-75.144109</v>
      </c>
      <c r="AI106" t="str">
        <f>V106&amp;", "&amp;AG106</f>
        <v>39.998089, -75.144109</v>
      </c>
    </row>
    <row r="107" spans="1:35">
      <c r="A107" s="26" t="str">
        <f>CONCATENATE("FN-",C107)</f>
        <v>FN-14D1</v>
      </c>
      <c r="B107" s="27"/>
      <c r="C107" s="29" t="s">
        <v>1713</v>
      </c>
      <c r="D107" s="28" t="str">
        <f>REPT(0, 6-LEN(C107))&amp;C107</f>
        <v>0014D1</v>
      </c>
      <c r="E107" s="28" t="str">
        <f>CONCATENATE("FN-"&amp;D107)</f>
        <v>FN-0014D1</v>
      </c>
      <c r="F107" s="1" t="s">
        <v>252</v>
      </c>
      <c r="G107" s="11" t="s">
        <v>1714</v>
      </c>
      <c r="H107" s="4"/>
      <c r="I107" s="4"/>
      <c r="J107" s="4"/>
      <c r="K107" s="4"/>
      <c r="L107" s="4"/>
      <c r="M107" s="4"/>
      <c r="N107" s="17">
        <f>COUNTIF(F:F,F107)</f>
        <v>1</v>
      </c>
      <c r="O107" s="4"/>
      <c r="P107" s="17" t="str">
        <f>IF(COUNTIF(F:F,F107)&gt;1,"DUPLICATE","UNIQUE")</f>
        <v>UNIQUE</v>
      </c>
      <c r="Q107" s="4"/>
      <c r="R107" s="4"/>
      <c r="S107" s="4"/>
      <c r="T107" s="4"/>
      <c r="U107" s="4"/>
      <c r="V107" s="1">
        <v>39.127110000000002</v>
      </c>
      <c r="W107" s="4">
        <v>-84.514380000000003</v>
      </c>
      <c r="X107" s="4">
        <f>COUNTIF(W:W, W107)</f>
        <v>1</v>
      </c>
      <c r="Y107" s="4">
        <f>COUNTIF($W$2:W107,W107)</f>
        <v>1</v>
      </c>
      <c r="Z107" s="20"/>
      <c r="AA107" s="4"/>
      <c r="AB107" s="40">
        <f>SUM(ABS(W107),(Y107-1)*0.01)</f>
        <v>84.514380000000003</v>
      </c>
      <c r="AC107" s="4"/>
      <c r="AD107" s="10">
        <f>ABS(W107)/W107</f>
        <v>-1</v>
      </c>
      <c r="AG107" s="22">
        <f t="shared" si="1"/>
        <v>-84.514380000000003</v>
      </c>
      <c r="AI107" t="str">
        <f>V107&amp;", "&amp;AG107</f>
        <v>39.12711, -84.51438</v>
      </c>
    </row>
    <row r="108" spans="1:35">
      <c r="A108" s="26" t="str">
        <f>CONCATENATE("FN-",C108)</f>
        <v>FN-14D2</v>
      </c>
      <c r="B108" s="27"/>
      <c r="C108" s="29" t="s">
        <v>1715</v>
      </c>
      <c r="D108" s="28" t="str">
        <f>REPT(0, 6-LEN(C108))&amp;C108</f>
        <v>0014D2</v>
      </c>
      <c r="E108" s="28" t="str">
        <f>CONCATENATE("FN-"&amp;D108)</f>
        <v>FN-0014D2</v>
      </c>
      <c r="F108" s="1" t="s">
        <v>1684</v>
      </c>
      <c r="G108" s="11" t="s">
        <v>1714</v>
      </c>
      <c r="H108" s="4"/>
      <c r="I108" s="4"/>
      <c r="J108" s="4"/>
      <c r="K108" s="4"/>
      <c r="L108" s="4"/>
      <c r="M108" s="4"/>
      <c r="N108" s="17">
        <f>COUNTIF(F:F,F108)</f>
        <v>11</v>
      </c>
      <c r="O108" s="4"/>
      <c r="P108" s="17" t="str">
        <f>IF(COUNTIF(F:F,F108)&gt;1,"DUPLICATE","UNIQUE")</f>
        <v>DUPLICATE</v>
      </c>
      <c r="Q108" s="4"/>
      <c r="R108" s="4"/>
      <c r="S108" s="4"/>
      <c r="T108" s="4"/>
      <c r="U108" s="4"/>
      <c r="V108" s="1">
        <v>37.541289999999996</v>
      </c>
      <c r="W108" s="4">
        <v>-77.434769000000003</v>
      </c>
      <c r="X108" s="4">
        <f>COUNTIF(W:W, W108)</f>
        <v>11</v>
      </c>
      <c r="Y108" s="4">
        <f>COUNTIF($W$2:W108,W108)</f>
        <v>3</v>
      </c>
      <c r="Z108" s="20"/>
      <c r="AA108" s="4"/>
      <c r="AB108" s="40">
        <f>SUM(ABS(W108),(Y108-1)*0.01)</f>
        <v>77.454768999999999</v>
      </c>
      <c r="AC108" s="4"/>
      <c r="AD108" s="10">
        <f>ABS(W108)/W108</f>
        <v>-1</v>
      </c>
      <c r="AG108" s="22">
        <f t="shared" si="1"/>
        <v>-77.454768999999999</v>
      </c>
      <c r="AI108" t="str">
        <f>V108&amp;", "&amp;AG108</f>
        <v>37.54129, -77.454769</v>
      </c>
    </row>
    <row r="109" spans="1:35">
      <c r="A109" s="26" t="str">
        <f>CONCATENATE("FN-",C109)</f>
        <v>FN-15A1</v>
      </c>
      <c r="B109" s="27"/>
      <c r="C109" s="29" t="s">
        <v>1716</v>
      </c>
      <c r="D109" s="28" t="str">
        <f>REPT(0, 6-LEN(C109))&amp;C109</f>
        <v>0015A1</v>
      </c>
      <c r="E109" s="28" t="str">
        <f>CONCATENATE("FN-"&amp;D109)</f>
        <v>FN-0015A1</v>
      </c>
      <c r="F109" s="1" t="s">
        <v>257</v>
      </c>
      <c r="G109" s="11" t="s">
        <v>1717</v>
      </c>
      <c r="H109" s="4"/>
      <c r="I109" s="4"/>
      <c r="J109" s="4"/>
      <c r="K109" s="4"/>
      <c r="L109" s="4"/>
      <c r="M109" s="4"/>
      <c r="N109" s="17">
        <f>COUNTIF(F:F,F109)</f>
        <v>1</v>
      </c>
      <c r="O109" s="4"/>
      <c r="P109" s="17" t="str">
        <f>IF(COUNTIF(F:F,F109)&gt;1,"DUPLICATE","UNIQUE")</f>
        <v>UNIQUE</v>
      </c>
      <c r="Q109" s="4"/>
      <c r="R109" s="4"/>
      <c r="S109" s="4"/>
      <c r="T109" s="4"/>
      <c r="U109" s="4"/>
      <c r="V109" s="1">
        <v>31.560444</v>
      </c>
      <c r="W109" s="4">
        <v>-91.403171</v>
      </c>
      <c r="X109" s="4">
        <f>COUNTIF(W:W, W109)</f>
        <v>1</v>
      </c>
      <c r="Y109" s="4">
        <f>COUNTIF($W$2:W109,W109)</f>
        <v>1</v>
      </c>
      <c r="Z109" s="20"/>
      <c r="AA109" s="4"/>
      <c r="AB109" s="40">
        <f>SUM(ABS(W109),(Y109-1)*0.01)</f>
        <v>91.403171</v>
      </c>
      <c r="AC109" s="4"/>
      <c r="AD109" s="10">
        <f>ABS(W109)/W109</f>
        <v>-1</v>
      </c>
      <c r="AG109" s="22">
        <f t="shared" si="1"/>
        <v>-91.403171</v>
      </c>
      <c r="AI109" t="str">
        <f>V109&amp;", "&amp;AG109</f>
        <v>31.560444, -91.403171</v>
      </c>
    </row>
    <row r="110" spans="1:35">
      <c r="A110" s="26" t="str">
        <f>CONCATENATE("FN-",C110)</f>
        <v>FN-15A2</v>
      </c>
      <c r="B110" s="27"/>
      <c r="C110" s="29" t="s">
        <v>1718</v>
      </c>
      <c r="D110" s="28" t="str">
        <f>REPT(0, 6-LEN(C110))&amp;C110</f>
        <v>0015A2</v>
      </c>
      <c r="E110" s="28" t="str">
        <f>CONCATENATE("FN-"&amp;D110)</f>
        <v>FN-0015A2</v>
      </c>
      <c r="F110" s="1" t="s">
        <v>230</v>
      </c>
      <c r="G110" s="11" t="s">
        <v>1717</v>
      </c>
      <c r="H110" s="4"/>
      <c r="I110" s="4"/>
      <c r="J110" s="4"/>
      <c r="K110" s="4"/>
      <c r="L110" s="4"/>
      <c r="M110" s="4"/>
      <c r="N110" s="17">
        <f>COUNTIF(F:F,F110)</f>
        <v>5</v>
      </c>
      <c r="O110" s="4"/>
      <c r="P110" s="17" t="str">
        <f>IF(COUNTIF(F:F,F110)&gt;1,"DUPLICATE","UNIQUE")</f>
        <v>DUPLICATE</v>
      </c>
      <c r="Q110" s="4"/>
      <c r="R110" s="4"/>
      <c r="S110" s="4"/>
      <c r="T110" s="4"/>
      <c r="U110" s="4"/>
      <c r="V110" s="1">
        <v>30.001667000000001</v>
      </c>
      <c r="W110" s="4">
        <v>-90.092781000000002</v>
      </c>
      <c r="X110" s="4">
        <f>COUNTIF(W:W, W110)</f>
        <v>5</v>
      </c>
      <c r="Y110" s="4">
        <f>COUNTIF($W$2:W110,W110)</f>
        <v>2</v>
      </c>
      <c r="Z110" s="20"/>
      <c r="AA110" s="4"/>
      <c r="AB110" s="40">
        <f>SUM(ABS(W110),(Y110-1)*0.01)</f>
        <v>90.102781000000007</v>
      </c>
      <c r="AC110" s="4"/>
      <c r="AD110" s="10">
        <f>ABS(W110)/W110</f>
        <v>-1</v>
      </c>
      <c r="AG110" s="22">
        <f t="shared" si="1"/>
        <v>-90.102781000000007</v>
      </c>
      <c r="AI110" t="str">
        <f>V110&amp;", "&amp;AG110</f>
        <v>30.001667, -90.102781</v>
      </c>
    </row>
    <row r="111" spans="1:35">
      <c r="A111" s="26" t="str">
        <f>CONCATENATE("FN-",C111)</f>
        <v>FN-15C1</v>
      </c>
      <c r="B111" s="27"/>
      <c r="C111" s="29" t="s">
        <v>1719</v>
      </c>
      <c r="D111" s="28" t="str">
        <f>REPT(0, 6-LEN(C111))&amp;C111</f>
        <v>0015C1</v>
      </c>
      <c r="E111" s="28" t="str">
        <f>CONCATENATE("FN-"&amp;D111)</f>
        <v>FN-0015C1</v>
      </c>
      <c r="F111" s="1" t="s">
        <v>262</v>
      </c>
      <c r="G111" s="11" t="s">
        <v>1720</v>
      </c>
      <c r="H111" s="4"/>
      <c r="I111" s="4"/>
      <c r="J111" s="4"/>
      <c r="K111" s="4"/>
      <c r="L111" s="4"/>
      <c r="M111" s="4"/>
      <c r="N111" s="17">
        <f>COUNTIF(F:F,F111)</f>
        <v>1</v>
      </c>
      <c r="O111" s="4"/>
      <c r="P111" s="17" t="str">
        <f>IF(COUNTIF(F:F,F111)&gt;1,"DUPLICATE","UNIQUE")</f>
        <v>UNIQUE</v>
      </c>
      <c r="Q111" s="4"/>
      <c r="R111" s="4"/>
      <c r="S111" s="4"/>
      <c r="T111" s="4"/>
      <c r="U111" s="4"/>
      <c r="V111" s="1">
        <v>53.801276999999999</v>
      </c>
      <c r="W111" s="4">
        <v>-1.548567</v>
      </c>
      <c r="X111" s="4">
        <f>COUNTIF(W:W, W111)</f>
        <v>1</v>
      </c>
      <c r="Y111" s="4">
        <f>COUNTIF($W$2:W111,W111)</f>
        <v>1</v>
      </c>
      <c r="Z111" s="20"/>
      <c r="AA111" s="4"/>
      <c r="AB111" s="40">
        <f>SUM(ABS(W111),(Y111-1)*0.01)</f>
        <v>1.548567</v>
      </c>
      <c r="AC111" s="4"/>
      <c r="AD111" s="10">
        <f>ABS(W111)/W111</f>
        <v>-1</v>
      </c>
      <c r="AG111" s="22">
        <f t="shared" si="1"/>
        <v>-1.548567</v>
      </c>
      <c r="AI111" t="str">
        <f>V111&amp;", "&amp;AG111</f>
        <v>53.801277, -1.548567</v>
      </c>
    </row>
    <row r="112" spans="1:35">
      <c r="A112" s="26" t="str">
        <f>CONCATENATE("FN-",C112)</f>
        <v>FN-15C2</v>
      </c>
      <c r="B112" s="27"/>
      <c r="C112" s="29" t="s">
        <v>1721</v>
      </c>
      <c r="D112" s="28" t="str">
        <f>REPT(0, 6-LEN(C112))&amp;C112</f>
        <v>0015C2</v>
      </c>
      <c r="E112" s="28" t="str">
        <f>CONCATENATE("FN-"&amp;D112)</f>
        <v>FN-0015C2</v>
      </c>
      <c r="F112" s="1" t="s">
        <v>1680</v>
      </c>
      <c r="G112" s="11" t="s">
        <v>1720</v>
      </c>
      <c r="H112" s="4"/>
      <c r="I112" s="4"/>
      <c r="J112" s="4"/>
      <c r="K112" s="4"/>
      <c r="L112" s="4"/>
      <c r="M112" s="4"/>
      <c r="N112" s="17">
        <f>COUNTIF(F:F,F112)</f>
        <v>21</v>
      </c>
      <c r="O112" s="4"/>
      <c r="P112" s="17" t="str">
        <f>IF(COUNTIF(F:F,F112)&gt;1,"DUPLICATE","UNIQUE")</f>
        <v>DUPLICATE</v>
      </c>
      <c r="Q112" s="4"/>
      <c r="R112" s="4"/>
      <c r="S112" s="4"/>
      <c r="T112" s="4"/>
      <c r="U112" s="4"/>
      <c r="V112" s="1">
        <v>38.900497000000001</v>
      </c>
      <c r="W112" s="4">
        <v>-77.007507000000004</v>
      </c>
      <c r="X112" s="4">
        <f>COUNTIF(W:W, W112)</f>
        <v>21</v>
      </c>
      <c r="Y112" s="4">
        <f>COUNTIF($W$2:W112,W112)</f>
        <v>2</v>
      </c>
      <c r="Z112" s="20"/>
      <c r="AA112" s="4"/>
      <c r="AB112" s="40">
        <f>SUM(ABS(W112),(Y112-1)*0.01)</f>
        <v>77.017507000000009</v>
      </c>
      <c r="AC112" s="4"/>
      <c r="AD112" s="10">
        <f>ABS(W112)/W112</f>
        <v>-1</v>
      </c>
      <c r="AG112" s="22">
        <f t="shared" si="1"/>
        <v>-77.017507000000009</v>
      </c>
      <c r="AI112" t="str">
        <f>V112&amp;", "&amp;AG112</f>
        <v>38.900497, -77.017507</v>
      </c>
    </row>
    <row r="113" spans="1:35">
      <c r="A113" s="26" t="str">
        <f>CONCATENATE("FN-",C113)</f>
        <v>FN-15D1</v>
      </c>
      <c r="B113" s="27"/>
      <c r="C113" s="29" t="s">
        <v>1722</v>
      </c>
      <c r="D113" s="28" t="str">
        <f>REPT(0, 6-LEN(C113))&amp;C113</f>
        <v>0015D1</v>
      </c>
      <c r="E113" s="28" t="str">
        <f>CONCATENATE("FN-"&amp;D113)</f>
        <v>FN-0015D1</v>
      </c>
      <c r="F113" s="1" t="s">
        <v>1680</v>
      </c>
      <c r="G113" s="11" t="s">
        <v>1723</v>
      </c>
      <c r="H113" s="4"/>
      <c r="I113" s="4"/>
      <c r="J113" s="4"/>
      <c r="K113" s="4"/>
      <c r="L113" s="4"/>
      <c r="M113" s="4"/>
      <c r="N113" s="17">
        <f>COUNTIF(F:F,F113)</f>
        <v>21</v>
      </c>
      <c r="O113" s="4"/>
      <c r="P113" s="17" t="str">
        <f>IF(COUNTIF(F:F,F113)&gt;1,"DUPLICATE","UNIQUE")</f>
        <v>DUPLICATE</v>
      </c>
      <c r="Q113" s="4"/>
      <c r="R113" s="4"/>
      <c r="S113" s="4"/>
      <c r="T113" s="4"/>
      <c r="U113" s="4"/>
      <c r="V113" s="1">
        <v>38.900497000000001</v>
      </c>
      <c r="W113" s="4">
        <v>-77.007507000000004</v>
      </c>
      <c r="X113" s="4">
        <f>COUNTIF(W:W, W113)</f>
        <v>21</v>
      </c>
      <c r="Y113" s="4">
        <f>COUNTIF($W$2:W113,W113)</f>
        <v>3</v>
      </c>
      <c r="Z113" s="20"/>
      <c r="AA113" s="4"/>
      <c r="AB113" s="40">
        <f>SUM(ABS(W113),(Y113-1)*0.01)</f>
        <v>77.027507</v>
      </c>
      <c r="AC113" s="4"/>
      <c r="AD113" s="10">
        <f>ABS(W113)/W113</f>
        <v>-1</v>
      </c>
      <c r="AG113" s="22">
        <f t="shared" si="1"/>
        <v>-77.027507</v>
      </c>
      <c r="AI113" t="str">
        <f>V113&amp;", "&amp;AG113</f>
        <v>38.900497, -77.027507</v>
      </c>
    </row>
    <row r="114" spans="1:35">
      <c r="A114" s="26" t="str">
        <f>CONCATENATE("FN-",C114)</f>
        <v>FN-16A1</v>
      </c>
      <c r="B114" s="27"/>
      <c r="C114" s="29" t="s">
        <v>1724</v>
      </c>
      <c r="D114" s="28" t="str">
        <f>REPT(0, 6-LEN(C114))&amp;C114</f>
        <v>0016A1</v>
      </c>
      <c r="E114" s="28" t="str">
        <f>CONCATENATE("FN-"&amp;D114)</f>
        <v>FN-0016A1</v>
      </c>
      <c r="F114" s="2" t="s">
        <v>270</v>
      </c>
      <c r="G114" s="11" t="s">
        <v>1725</v>
      </c>
      <c r="H114" s="4"/>
      <c r="I114" s="4"/>
      <c r="J114" s="4"/>
      <c r="K114" s="4"/>
      <c r="L114" s="4"/>
      <c r="M114" s="4"/>
      <c r="N114" s="17">
        <f>COUNTIF(F:F,F114)</f>
        <v>1</v>
      </c>
      <c r="O114" s="4"/>
      <c r="P114" s="17" t="str">
        <f>IF(COUNTIF(F:F,F114)&gt;1,"DUPLICATE","UNIQUE")</f>
        <v>UNIQUE</v>
      </c>
      <c r="Q114" s="4"/>
      <c r="R114" s="4"/>
      <c r="S114" s="4"/>
      <c r="T114" s="4"/>
      <c r="U114" s="4"/>
      <c r="V114" s="2" t="s">
        <v>1726</v>
      </c>
      <c r="W114" s="4">
        <v>11.609443000000001</v>
      </c>
      <c r="X114" s="4">
        <f>COUNTIF(W:W, W114)</f>
        <v>1</v>
      </c>
      <c r="Y114" s="4">
        <f>COUNTIF($W$2:W114,W114)</f>
        <v>1</v>
      </c>
      <c r="Z114" s="20">
        <f>SUM(W114,(Y114-1)*0.01)</f>
        <v>11.609443000000001</v>
      </c>
      <c r="AA114" s="4"/>
      <c r="AB114" s="40">
        <f>SUM(ABS(W114),(Y114-1)*0.01)</f>
        <v>11.609443000000001</v>
      </c>
      <c r="AC114" s="4"/>
      <c r="AD114" s="10">
        <f>ABS(W114)/W114</f>
        <v>1</v>
      </c>
      <c r="AG114" s="22">
        <f t="shared" si="1"/>
        <v>11.609443000000001</v>
      </c>
      <c r="AI114" t="str">
        <f>V114&amp;", "&amp;AG114</f>
        <v>-0.803689, 11.609443</v>
      </c>
    </row>
    <row r="115" spans="1:35">
      <c r="A115" s="26" t="str">
        <f>CONCATENATE("FN-",C115)</f>
        <v>FN-16A2</v>
      </c>
      <c r="B115" s="27"/>
      <c r="C115" s="29" t="s">
        <v>1727</v>
      </c>
      <c r="D115" s="28" t="str">
        <f>REPT(0, 6-LEN(C115))&amp;C115</f>
        <v>0016A2</v>
      </c>
      <c r="E115" s="28" t="str">
        <f>CONCATENATE("FN-"&amp;D115)</f>
        <v>FN-0016A2</v>
      </c>
      <c r="F115" s="1" t="s">
        <v>1680</v>
      </c>
      <c r="G115" s="11" t="s">
        <v>1728</v>
      </c>
      <c r="H115" s="4"/>
      <c r="I115" s="4"/>
      <c r="J115" s="4"/>
      <c r="K115" s="4"/>
      <c r="L115" s="4"/>
      <c r="M115" s="4"/>
      <c r="N115" s="17">
        <f>COUNTIF(F:F,F115)</f>
        <v>21</v>
      </c>
      <c r="O115" s="4"/>
      <c r="P115" s="17" t="str">
        <f>IF(COUNTIF(F:F,F115)&gt;1,"DUPLICATE","UNIQUE")</f>
        <v>DUPLICATE</v>
      </c>
      <c r="Q115" s="4"/>
      <c r="R115" s="4"/>
      <c r="S115" s="4"/>
      <c r="T115" s="4"/>
      <c r="U115" s="4"/>
      <c r="V115" s="1">
        <v>38.900497000000001</v>
      </c>
      <c r="W115" s="4">
        <v>-77.007507000000004</v>
      </c>
      <c r="X115" s="4">
        <f>COUNTIF(W:W, W115)</f>
        <v>21</v>
      </c>
      <c r="Y115" s="4">
        <f>COUNTIF($W$2:W115,W115)</f>
        <v>4</v>
      </c>
      <c r="Z115" s="20"/>
      <c r="AA115" s="4"/>
      <c r="AB115" s="40">
        <f>SUM(ABS(W115),(Y115-1)*0.01)</f>
        <v>77.037507000000005</v>
      </c>
      <c r="AC115" s="4"/>
      <c r="AD115" s="10">
        <f>ABS(W115)/W115</f>
        <v>-1</v>
      </c>
      <c r="AG115" s="22">
        <f t="shared" si="1"/>
        <v>-77.037507000000005</v>
      </c>
      <c r="AI115" t="str">
        <f>V115&amp;", "&amp;AG115</f>
        <v>38.900497, -77.037507</v>
      </c>
    </row>
    <row r="116" spans="1:35">
      <c r="A116" s="26" t="str">
        <f>CONCATENATE("FN-",C116)</f>
        <v>FN-17A1</v>
      </c>
      <c r="B116" s="27"/>
      <c r="C116" s="29" t="s">
        <v>1729</v>
      </c>
      <c r="D116" s="28" t="str">
        <f>REPT(0, 6-LEN(C116))&amp;C116</f>
        <v>0017A1</v>
      </c>
      <c r="E116" s="28" t="str">
        <f>CONCATENATE("FN-"&amp;D116)</f>
        <v>FN-0017A1</v>
      </c>
      <c r="F116" s="1" t="s">
        <v>276</v>
      </c>
      <c r="G116" s="11" t="s">
        <v>1730</v>
      </c>
      <c r="H116" s="4"/>
      <c r="I116" s="4"/>
      <c r="J116" s="4"/>
      <c r="K116" s="4"/>
      <c r="L116" s="4"/>
      <c r="M116" s="4"/>
      <c r="N116" s="17">
        <f>COUNTIF(F:F,F116)</f>
        <v>1</v>
      </c>
      <c r="O116" s="4"/>
      <c r="P116" s="17" t="str">
        <f>IF(COUNTIF(F:F,F116)&gt;1,"DUPLICATE","UNIQUE")</f>
        <v>UNIQUE</v>
      </c>
      <c r="Q116" s="4"/>
      <c r="R116" s="4"/>
      <c r="S116" s="4"/>
      <c r="T116" s="4"/>
      <c r="U116" s="4"/>
      <c r="V116" s="1">
        <v>33.589886</v>
      </c>
      <c r="W116" s="4">
        <v>-7.6038690000000004</v>
      </c>
      <c r="X116" s="4">
        <f>COUNTIF(W:W, W116)</f>
        <v>1</v>
      </c>
      <c r="Y116" s="4">
        <f>COUNTIF($W$2:W116,W116)</f>
        <v>1</v>
      </c>
      <c r="Z116" s="20"/>
      <c r="AA116" s="4"/>
      <c r="AB116" s="40">
        <f>SUM(ABS(W116),(Y116-1)*0.01)</f>
        <v>7.6038690000000004</v>
      </c>
      <c r="AC116" s="4"/>
      <c r="AD116" s="10">
        <f>ABS(W116)/W116</f>
        <v>-1</v>
      </c>
      <c r="AG116" s="22">
        <f t="shared" si="1"/>
        <v>-7.6038690000000004</v>
      </c>
      <c r="AI116" t="str">
        <f>V116&amp;", "&amp;AG116</f>
        <v>33.589886, -7.603869</v>
      </c>
    </row>
    <row r="117" spans="1:35">
      <c r="A117" s="26" t="str">
        <f>CONCATENATE("FN-",C117)</f>
        <v>FN-17C1</v>
      </c>
      <c r="B117" s="27"/>
      <c r="C117" s="29" t="s">
        <v>1731</v>
      </c>
      <c r="D117" s="28" t="str">
        <f>REPT(0, 6-LEN(C117))&amp;C117</f>
        <v>0017C1</v>
      </c>
      <c r="E117" s="28" t="str">
        <f>CONCATENATE("FN-"&amp;D117)</f>
        <v>FN-0017C1</v>
      </c>
      <c r="F117" s="1" t="s">
        <v>279</v>
      </c>
      <c r="G117" s="11" t="s">
        <v>1732</v>
      </c>
      <c r="H117" s="4"/>
      <c r="I117" s="4"/>
      <c r="J117" s="4"/>
      <c r="K117" s="4"/>
      <c r="L117" s="4"/>
      <c r="M117" s="4"/>
      <c r="N117" s="17">
        <f>COUNTIF(F:F,F117)</f>
        <v>12</v>
      </c>
      <c r="O117" s="4"/>
      <c r="P117" s="17" t="str">
        <f>IF(COUNTIF(F:F,F117)&gt;1,"DUPLICATE","UNIQUE")</f>
        <v>DUPLICATE</v>
      </c>
      <c r="Q117" s="4"/>
      <c r="R117" s="4"/>
      <c r="S117" s="4"/>
      <c r="T117" s="4"/>
      <c r="U117" s="4"/>
      <c r="V117" s="1">
        <v>30.033332999999999</v>
      </c>
      <c r="W117" s="4">
        <v>31.233332000000001</v>
      </c>
      <c r="X117" s="4">
        <f>COUNTIF(W:W, W117)</f>
        <v>12</v>
      </c>
      <c r="Y117" s="4">
        <f>COUNTIF($W$2:W117,W117)</f>
        <v>1</v>
      </c>
      <c r="Z117" s="20"/>
      <c r="AA117" s="4"/>
      <c r="AB117" s="40">
        <f>SUM(ABS(W117),(Y117-1)*0.01)</f>
        <v>31.233332000000001</v>
      </c>
      <c r="AC117" s="4"/>
      <c r="AD117" s="10">
        <f>ABS(W117)/W117</f>
        <v>1</v>
      </c>
      <c r="AG117" s="22">
        <f t="shared" si="1"/>
        <v>31.233332000000001</v>
      </c>
      <c r="AI117" t="str">
        <f>V117&amp;", "&amp;AG117</f>
        <v>30.033333, 31.233332</v>
      </c>
    </row>
    <row r="118" spans="1:35">
      <c r="A118" s="26" t="str">
        <f>CONCATENATE("FN-",C118)</f>
        <v>FN-17C2</v>
      </c>
      <c r="B118" s="27"/>
      <c r="C118" s="29" t="s">
        <v>1733</v>
      </c>
      <c r="D118" s="28" t="str">
        <f>REPT(0, 6-LEN(C118))&amp;C118</f>
        <v>0017C2</v>
      </c>
      <c r="E118" s="28" t="str">
        <f>CONCATENATE("FN-"&amp;D118)</f>
        <v>FN-0017C2</v>
      </c>
      <c r="F118" s="1" t="s">
        <v>282</v>
      </c>
      <c r="G118" s="11" t="s">
        <v>1732</v>
      </c>
      <c r="H118" s="4"/>
      <c r="I118" s="4"/>
      <c r="J118" s="4"/>
      <c r="K118" s="4"/>
      <c r="L118" s="4"/>
      <c r="M118" s="4"/>
      <c r="N118" s="17">
        <f>COUNTIF(F:F,F118)</f>
        <v>6</v>
      </c>
      <c r="O118" s="4"/>
      <c r="P118" s="17" t="str">
        <f>IF(COUNTIF(F:F,F118)&gt;1,"DUPLICATE","UNIQUE")</f>
        <v>DUPLICATE</v>
      </c>
      <c r="Q118" s="4"/>
      <c r="R118" s="4"/>
      <c r="S118" s="4"/>
      <c r="T118" s="4"/>
      <c r="U118" s="4"/>
      <c r="V118" s="1">
        <v>31.898043000000001</v>
      </c>
      <c r="W118" s="4">
        <v>35.204268999999996</v>
      </c>
      <c r="X118" s="4">
        <f>COUNTIF(W:W, W118)</f>
        <v>6</v>
      </c>
      <c r="Y118" s="4">
        <f>COUNTIF($W$2:W118,W118)</f>
        <v>1</v>
      </c>
      <c r="Z118" s="20"/>
      <c r="AA118" s="4"/>
      <c r="AB118" s="40">
        <f>SUM(ABS(W118),(Y118-1)*0.01)</f>
        <v>35.204268999999996</v>
      </c>
      <c r="AC118" s="4"/>
      <c r="AD118" s="10">
        <f>ABS(W118)/W118</f>
        <v>1</v>
      </c>
      <c r="AG118" s="22">
        <f t="shared" si="1"/>
        <v>35.204268999999996</v>
      </c>
      <c r="AI118" t="str">
        <f>V118&amp;", "&amp;AG118</f>
        <v>31.898043, 35.204269</v>
      </c>
    </row>
    <row r="119" spans="1:35">
      <c r="A119" s="26" t="str">
        <f>CONCATENATE("FN-",C119)</f>
        <v>FN-17D1</v>
      </c>
      <c r="B119" s="27"/>
      <c r="C119" s="29" t="s">
        <v>1734</v>
      </c>
      <c r="D119" s="28" t="str">
        <f>REPT(0, 6-LEN(C119))&amp;C119</f>
        <v>0017D1</v>
      </c>
      <c r="E119" s="28" t="str">
        <f>CONCATENATE("FN-"&amp;D119)</f>
        <v>FN-0017D1</v>
      </c>
      <c r="F119" s="1" t="s">
        <v>284</v>
      </c>
      <c r="G119" s="11" t="s">
        <v>1735</v>
      </c>
      <c r="H119" s="4"/>
      <c r="I119" s="4"/>
      <c r="J119" s="4"/>
      <c r="K119" s="4"/>
      <c r="L119" s="4"/>
      <c r="M119" s="4"/>
      <c r="N119" s="17">
        <f>COUNTIF(F:F,F119)</f>
        <v>1</v>
      </c>
      <c r="O119" s="4"/>
      <c r="P119" s="17" t="str">
        <f>IF(COUNTIF(F:F,F119)&gt;1,"DUPLICATE","UNIQUE")</f>
        <v>UNIQUE</v>
      </c>
      <c r="Q119" s="4"/>
      <c r="R119" s="4"/>
      <c r="S119" s="4"/>
      <c r="T119" s="4"/>
      <c r="U119" s="4"/>
      <c r="V119" s="1">
        <v>31.519407999999999</v>
      </c>
      <c r="W119" s="4">
        <v>-92.706802999999994</v>
      </c>
      <c r="X119" s="4">
        <f>COUNTIF(W:W, W119)</f>
        <v>1</v>
      </c>
      <c r="Y119" s="4">
        <f>COUNTIF($W$2:W119,W119)</f>
        <v>1</v>
      </c>
      <c r="Z119" s="20"/>
      <c r="AA119" s="4"/>
      <c r="AB119" s="40">
        <f>SUM(ABS(W119),(Y119-1)*0.01)</f>
        <v>92.706802999999994</v>
      </c>
      <c r="AC119" s="4"/>
      <c r="AD119" s="10">
        <f>ABS(W119)/W119</f>
        <v>-1</v>
      </c>
      <c r="AG119" s="22">
        <f t="shared" si="1"/>
        <v>-92.706802999999994</v>
      </c>
      <c r="AI119" t="str">
        <f>V119&amp;", "&amp;AG119</f>
        <v>31.519408, -92.706803</v>
      </c>
    </row>
    <row r="120" spans="1:35">
      <c r="A120" s="26" t="str">
        <f>CONCATENATE("FN-",C120)</f>
        <v>FN-18A1</v>
      </c>
      <c r="B120" s="27"/>
      <c r="C120" s="29" t="s">
        <v>1736</v>
      </c>
      <c r="D120" s="28" t="str">
        <f>REPT(0, 6-LEN(C120))&amp;C120</f>
        <v>0018A1</v>
      </c>
      <c r="E120" s="28" t="str">
        <f>CONCATENATE("FN-"&amp;D120)</f>
        <v>FN-0018A1</v>
      </c>
      <c r="F120" s="1" t="s">
        <v>1704</v>
      </c>
      <c r="G120" s="11" t="s">
        <v>1737</v>
      </c>
      <c r="H120" s="4"/>
      <c r="I120" s="4"/>
      <c r="J120" s="4"/>
      <c r="K120" s="4"/>
      <c r="L120" s="4"/>
      <c r="M120" s="4"/>
      <c r="N120" s="17">
        <f>COUNTIF(F:F,F120)</f>
        <v>10</v>
      </c>
      <c r="O120" s="4"/>
      <c r="P120" s="17" t="str">
        <f>IF(COUNTIF(F:F,F120)&gt;1,"DUPLICATE","UNIQUE")</f>
        <v>DUPLICATE</v>
      </c>
      <c r="Q120" s="4"/>
      <c r="R120" s="4"/>
      <c r="S120" s="4"/>
      <c r="T120" s="4"/>
      <c r="U120" s="4"/>
      <c r="V120" s="1">
        <v>9.0359999999999996</v>
      </c>
      <c r="W120" s="4">
        <v>38.752299999999998</v>
      </c>
      <c r="X120" s="4">
        <f>COUNTIF(W:W, W120)</f>
        <v>10</v>
      </c>
      <c r="Y120" s="4">
        <f>COUNTIF($W$2:W120,W120)</f>
        <v>2</v>
      </c>
      <c r="Z120" s="20"/>
      <c r="AA120" s="4"/>
      <c r="AB120" s="40">
        <f>SUM(ABS(W120),(Y120-1)*0.01)</f>
        <v>38.762299999999996</v>
      </c>
      <c r="AC120" s="4"/>
      <c r="AD120" s="10">
        <f>ABS(W120)/W120</f>
        <v>1</v>
      </c>
      <c r="AG120" s="22">
        <f t="shared" si="1"/>
        <v>38.762299999999996</v>
      </c>
      <c r="AI120" t="str">
        <f>V120&amp;", "&amp;AG120</f>
        <v>9.036, 38.7623</v>
      </c>
    </row>
    <row r="121" spans="1:35">
      <c r="A121" s="26" t="str">
        <f>CONCATENATE("FN-",C121)</f>
        <v>FN-18A2</v>
      </c>
      <c r="B121" s="27"/>
      <c r="C121" s="29" t="s">
        <v>1738</v>
      </c>
      <c r="D121" s="28" t="str">
        <f>REPT(0, 6-LEN(C121))&amp;C121</f>
        <v>0018A2</v>
      </c>
      <c r="E121" s="28" t="str">
        <f>CONCATENATE("FN-"&amp;D121)</f>
        <v>FN-0018A2</v>
      </c>
      <c r="F121" s="1" t="s">
        <v>279</v>
      </c>
      <c r="G121" s="11" t="s">
        <v>1737</v>
      </c>
      <c r="H121" s="4"/>
      <c r="I121" s="4"/>
      <c r="J121" s="4"/>
      <c r="K121" s="4"/>
      <c r="L121" s="4"/>
      <c r="M121" s="4"/>
      <c r="N121" s="17">
        <f>COUNTIF(F:F,F121)</f>
        <v>12</v>
      </c>
      <c r="O121" s="4"/>
      <c r="P121" s="17" t="str">
        <f>IF(COUNTIF(F:F,F121)&gt;1,"DUPLICATE","UNIQUE")</f>
        <v>DUPLICATE</v>
      </c>
      <c r="Q121" s="4"/>
      <c r="R121" s="4"/>
      <c r="S121" s="4"/>
      <c r="T121" s="4"/>
      <c r="U121" s="4"/>
      <c r="V121" s="1">
        <v>30.033332999999999</v>
      </c>
      <c r="W121" s="4">
        <v>31.233332000000001</v>
      </c>
      <c r="X121" s="4">
        <f>COUNTIF(W:W, W121)</f>
        <v>12</v>
      </c>
      <c r="Y121" s="4">
        <f>COUNTIF($W$2:W121,W121)</f>
        <v>2</v>
      </c>
      <c r="Z121" s="20"/>
      <c r="AA121" s="4"/>
      <c r="AB121" s="40">
        <f>SUM(ABS(W121),(Y121-1)*0.01)</f>
        <v>31.243332000000002</v>
      </c>
      <c r="AC121" s="4"/>
      <c r="AD121" s="10">
        <f>ABS(W121)/W121</f>
        <v>1</v>
      </c>
      <c r="AG121" s="22">
        <f t="shared" si="1"/>
        <v>31.243332000000002</v>
      </c>
      <c r="AI121" t="str">
        <f>V121&amp;", "&amp;AG121</f>
        <v>30.033333, 31.243332</v>
      </c>
    </row>
    <row r="122" spans="1:35">
      <c r="A122" s="26" t="str">
        <f>CONCATENATE("FN-",C122)</f>
        <v>FN-18C1</v>
      </c>
      <c r="B122" s="27"/>
      <c r="C122" s="29" t="s">
        <v>1739</v>
      </c>
      <c r="D122" s="28" t="str">
        <f>REPT(0, 6-LEN(C122))&amp;C122</f>
        <v>0018C1</v>
      </c>
      <c r="E122" s="28" t="str">
        <f>CONCATENATE("FN-"&amp;D122)</f>
        <v>FN-0018C1</v>
      </c>
      <c r="F122" s="1" t="s">
        <v>279</v>
      </c>
      <c r="G122" s="11" t="s">
        <v>1740</v>
      </c>
      <c r="H122" s="4"/>
      <c r="I122" s="4"/>
      <c r="J122" s="4"/>
      <c r="K122" s="4"/>
      <c r="L122" s="4"/>
      <c r="M122" s="4"/>
      <c r="N122" s="17">
        <f>COUNTIF(F:F,F122)</f>
        <v>12</v>
      </c>
      <c r="O122" s="4"/>
      <c r="P122" s="17" t="str">
        <f>IF(COUNTIF(F:F,F122)&gt;1,"DUPLICATE","UNIQUE")</f>
        <v>DUPLICATE</v>
      </c>
      <c r="Q122" s="4"/>
      <c r="R122" s="4"/>
      <c r="S122" s="4"/>
      <c r="T122" s="4"/>
      <c r="U122" s="4"/>
      <c r="V122" s="1">
        <v>30.033332999999999</v>
      </c>
      <c r="W122" s="4">
        <v>31.233332000000001</v>
      </c>
      <c r="X122" s="4">
        <f>COUNTIF(W:W, W122)</f>
        <v>12</v>
      </c>
      <c r="Y122" s="4">
        <f>COUNTIF($W$2:W122,W122)</f>
        <v>3</v>
      </c>
      <c r="Z122" s="20"/>
      <c r="AA122" s="4"/>
      <c r="AB122" s="40">
        <f>SUM(ABS(W122),(Y122-1)*0.01)</f>
        <v>31.253332</v>
      </c>
      <c r="AC122" s="4"/>
      <c r="AD122" s="10">
        <f>ABS(W122)/W122</f>
        <v>1</v>
      </c>
      <c r="AG122" s="22">
        <f t="shared" si="1"/>
        <v>31.253332</v>
      </c>
      <c r="AI122" t="str">
        <f>V122&amp;", "&amp;AG122</f>
        <v>30.033333, 31.253332</v>
      </c>
    </row>
    <row r="123" spans="1:35">
      <c r="A123" s="26" t="str">
        <f>CONCATENATE("FN-",C123)</f>
        <v>FN-18C2</v>
      </c>
      <c r="B123" s="27"/>
      <c r="C123" s="29" t="s">
        <v>1741</v>
      </c>
      <c r="D123" s="28" t="str">
        <f>REPT(0, 6-LEN(C123))&amp;C123</f>
        <v>0018C2</v>
      </c>
      <c r="E123" s="28" t="str">
        <f>CONCATENATE("FN-"&amp;D123)</f>
        <v>FN-0018C2</v>
      </c>
      <c r="F123" s="1" t="s">
        <v>282</v>
      </c>
      <c r="G123" s="11" t="s">
        <v>1740</v>
      </c>
      <c r="H123" s="4"/>
      <c r="I123" s="4"/>
      <c r="J123" s="4"/>
      <c r="K123" s="4"/>
      <c r="L123" s="4"/>
      <c r="M123" s="4"/>
      <c r="N123" s="17">
        <f>COUNTIF(F:F,F123)</f>
        <v>6</v>
      </c>
      <c r="O123" s="4"/>
      <c r="P123" s="17" t="str">
        <f>IF(COUNTIF(F:F,F123)&gt;1,"DUPLICATE","UNIQUE")</f>
        <v>DUPLICATE</v>
      </c>
      <c r="Q123" s="4"/>
      <c r="R123" s="4"/>
      <c r="S123" s="4"/>
      <c r="T123" s="4"/>
      <c r="U123" s="4"/>
      <c r="V123" s="1">
        <v>31.898043000000001</v>
      </c>
      <c r="W123" s="4">
        <v>35.204268999999996</v>
      </c>
      <c r="X123" s="4">
        <f>COUNTIF(W:W, W123)</f>
        <v>6</v>
      </c>
      <c r="Y123" s="4">
        <f>COUNTIF($W$2:W123,W123)</f>
        <v>2</v>
      </c>
      <c r="Z123" s="20"/>
      <c r="AA123" s="4"/>
      <c r="AB123" s="40">
        <f>SUM(ABS(W123),(Y123-1)*0.01)</f>
        <v>35.214268999999994</v>
      </c>
      <c r="AC123" s="4"/>
      <c r="AD123" s="10">
        <f>ABS(W123)/W123</f>
        <v>1</v>
      </c>
      <c r="AG123" s="22">
        <f t="shared" si="1"/>
        <v>35.214268999999994</v>
      </c>
      <c r="AI123" t="str">
        <f>V123&amp;", "&amp;AG123</f>
        <v>31.898043, 35.214269</v>
      </c>
    </row>
    <row r="124" spans="1:35">
      <c r="A124" s="26" t="str">
        <f>CONCATENATE("FN-",C124)</f>
        <v>FN-18C3</v>
      </c>
      <c r="B124" s="27"/>
      <c r="C124" s="29" t="s">
        <v>1742</v>
      </c>
      <c r="D124" s="28" t="str">
        <f>REPT(0, 6-LEN(C124))&amp;C124</f>
        <v>0018C3</v>
      </c>
      <c r="E124" s="28" t="str">
        <f>CONCATENATE("FN-"&amp;D124)</f>
        <v>FN-0018C3</v>
      </c>
      <c r="F124" s="1" t="s">
        <v>135</v>
      </c>
      <c r="G124" s="11" t="s">
        <v>1740</v>
      </c>
      <c r="H124" s="4"/>
      <c r="I124" s="4"/>
      <c r="J124" s="4"/>
      <c r="K124" s="4"/>
      <c r="L124" s="4"/>
      <c r="M124" s="4"/>
      <c r="N124" s="17">
        <f>COUNTIF(F:F,F124)</f>
        <v>5</v>
      </c>
      <c r="O124" s="4"/>
      <c r="P124" s="17" t="str">
        <f>IF(COUNTIF(F:F,F124)&gt;1,"DUPLICATE","UNIQUE")</f>
        <v>DUPLICATE</v>
      </c>
      <c r="Q124" s="4"/>
      <c r="R124" s="4"/>
      <c r="S124" s="4"/>
      <c r="T124" s="4"/>
      <c r="U124" s="4"/>
      <c r="V124" s="1">
        <v>34.533752999999997</v>
      </c>
      <c r="W124" s="4">
        <v>43.483738000000002</v>
      </c>
      <c r="X124" s="4">
        <f>COUNTIF(W:W, W124)</f>
        <v>5</v>
      </c>
      <c r="Y124" s="4">
        <f>COUNTIF($W$2:W124,W124)</f>
        <v>3</v>
      </c>
      <c r="Z124" s="20"/>
      <c r="AA124" s="4"/>
      <c r="AB124" s="40">
        <f>SUM(ABS(W124),(Y124-1)*0.01)</f>
        <v>43.503738000000006</v>
      </c>
      <c r="AC124" s="4"/>
      <c r="AD124" s="10">
        <f>ABS(W124)/W124</f>
        <v>1</v>
      </c>
      <c r="AG124" s="22">
        <f t="shared" si="1"/>
        <v>43.503738000000006</v>
      </c>
      <c r="AI124" t="str">
        <f>V124&amp;", "&amp;AG124</f>
        <v>34.533753, 43.503738</v>
      </c>
    </row>
    <row r="125" spans="1:35">
      <c r="A125" s="26" t="str">
        <f>CONCATENATE("FN-",C125)</f>
        <v>FN-18C4</v>
      </c>
      <c r="B125" s="27"/>
      <c r="C125" s="29" t="s">
        <v>1743</v>
      </c>
      <c r="D125" s="28" t="str">
        <f>REPT(0, 6-LEN(C125))&amp;C125</f>
        <v>0018C4</v>
      </c>
      <c r="E125" s="28" t="str">
        <f>CONCATENATE("FN-"&amp;D125)</f>
        <v>FN-0018C4</v>
      </c>
      <c r="F125" s="1" t="s">
        <v>299</v>
      </c>
      <c r="G125" s="11" t="s">
        <v>1740</v>
      </c>
      <c r="H125" s="4"/>
      <c r="I125" s="4"/>
      <c r="J125" s="4"/>
      <c r="K125" s="4"/>
      <c r="L125" s="4"/>
      <c r="M125" s="4"/>
      <c r="N125" s="17">
        <f>COUNTIF(F:F,F125)</f>
        <v>1</v>
      </c>
      <c r="O125" s="4"/>
      <c r="P125" s="17" t="str">
        <f>IF(COUNTIF(F:F,F125)&gt;1,"DUPLICATE","UNIQUE")</f>
        <v>UNIQUE</v>
      </c>
      <c r="Q125" s="4"/>
      <c r="R125" s="4"/>
      <c r="S125" s="4"/>
      <c r="T125" s="4"/>
      <c r="U125" s="4"/>
      <c r="V125" s="1">
        <v>55.661659</v>
      </c>
      <c r="W125" s="4">
        <v>12.516774</v>
      </c>
      <c r="X125" s="4">
        <f>COUNTIF(W:W, W125)</f>
        <v>1</v>
      </c>
      <c r="Y125" s="4">
        <f>COUNTIF($W$2:W125,W125)</f>
        <v>1</v>
      </c>
      <c r="Z125" s="20"/>
      <c r="AA125" s="4"/>
      <c r="AB125" s="40">
        <f>SUM(ABS(W125),(Y125-1)*0.01)</f>
        <v>12.516774</v>
      </c>
      <c r="AC125" s="4"/>
      <c r="AD125" s="10">
        <f>ABS(W125)/W125</f>
        <v>1</v>
      </c>
      <c r="AG125" s="22">
        <f t="shared" si="1"/>
        <v>12.516774</v>
      </c>
      <c r="AI125" t="str">
        <f>V125&amp;", "&amp;AG125</f>
        <v>55.661659, 12.516774</v>
      </c>
    </row>
    <row r="126" spans="1:35">
      <c r="A126" s="26" t="str">
        <f>CONCATENATE("FN-",C126)</f>
        <v>FN-18C5</v>
      </c>
      <c r="B126" s="27"/>
      <c r="C126" s="29" t="s">
        <v>1744</v>
      </c>
      <c r="D126" s="28" t="str">
        <f>REPT(0, 6-LEN(C126))&amp;C126</f>
        <v>0018C5</v>
      </c>
      <c r="E126" s="28" t="str">
        <f>CONCATENATE("FN-"&amp;D126)</f>
        <v>FN-0018C5</v>
      </c>
      <c r="F126" s="1" t="s">
        <v>301</v>
      </c>
      <c r="G126" s="11" t="s">
        <v>1740</v>
      </c>
      <c r="H126" s="4"/>
      <c r="I126" s="4"/>
      <c r="J126" s="4"/>
      <c r="K126" s="4"/>
      <c r="L126" s="4"/>
      <c r="M126" s="4"/>
      <c r="N126" s="17">
        <f>COUNTIF(F:F,F126)</f>
        <v>1</v>
      </c>
      <c r="O126" s="4"/>
      <c r="P126" s="17" t="str">
        <f>IF(COUNTIF(F:F,F126)&gt;1,"DUPLICATE","UNIQUE")</f>
        <v>UNIQUE</v>
      </c>
      <c r="Q126" s="4"/>
      <c r="R126" s="4"/>
      <c r="S126" s="4"/>
      <c r="T126" s="4"/>
      <c r="U126" s="4"/>
      <c r="V126" s="1">
        <v>55.661659</v>
      </c>
      <c r="W126" s="4">
        <v>12.516775000000001</v>
      </c>
      <c r="X126" s="4">
        <f>COUNTIF(W:W, W126)</f>
        <v>1</v>
      </c>
      <c r="Y126" s="4">
        <f>COUNTIF($W$2:W126,W126)</f>
        <v>1</v>
      </c>
      <c r="Z126" s="20"/>
      <c r="AA126" s="4"/>
      <c r="AB126" s="40">
        <f>SUM(ABS(W126),(Y126-1)*0.01)</f>
        <v>12.516775000000001</v>
      </c>
      <c r="AC126" s="4"/>
      <c r="AD126" s="10">
        <f>ABS(W126)/W126</f>
        <v>1</v>
      </c>
      <c r="AG126" s="22">
        <f t="shared" si="1"/>
        <v>12.516775000000001</v>
      </c>
      <c r="AI126" t="str">
        <f>V126&amp;", "&amp;AG126</f>
        <v>55.661659, 12.516775</v>
      </c>
    </row>
    <row r="127" spans="1:35">
      <c r="A127" s="26" t="str">
        <f>CONCATENATE("FN-",C127)</f>
        <v>FN-18C6</v>
      </c>
      <c r="B127" s="27"/>
      <c r="C127" s="29" t="s">
        <v>1745</v>
      </c>
      <c r="D127" s="28" t="str">
        <f>REPT(0, 6-LEN(C127))&amp;C127</f>
        <v>0018C6</v>
      </c>
      <c r="E127" s="28" t="str">
        <f>CONCATENATE("FN-"&amp;D127)</f>
        <v>FN-0018C6</v>
      </c>
      <c r="F127" s="1" t="s">
        <v>303</v>
      </c>
      <c r="G127" s="11" t="s">
        <v>1740</v>
      </c>
      <c r="H127" s="4"/>
      <c r="I127" s="4"/>
      <c r="J127" s="4"/>
      <c r="K127" s="4"/>
      <c r="L127" s="4"/>
      <c r="M127" s="4"/>
      <c r="N127" s="17">
        <f>COUNTIF(F:F,F127)</f>
        <v>1</v>
      </c>
      <c r="O127" s="4"/>
      <c r="P127" s="17" t="str">
        <f>IF(COUNTIF(F:F,F127)&gt;1,"DUPLICATE","UNIQUE")</f>
        <v>UNIQUE</v>
      </c>
      <c r="Q127" s="4"/>
      <c r="R127" s="4"/>
      <c r="S127" s="4"/>
      <c r="T127" s="4"/>
      <c r="U127" s="4"/>
      <c r="V127" s="1">
        <v>55.859886000000003</v>
      </c>
      <c r="W127" s="4">
        <v>12.560164</v>
      </c>
      <c r="X127" s="4">
        <f>COUNTIF(W:W, W127)</f>
        <v>1</v>
      </c>
      <c r="Y127" s="4">
        <f>COUNTIF($W$2:W127,W127)</f>
        <v>1</v>
      </c>
      <c r="Z127" s="20"/>
      <c r="AA127" s="4"/>
      <c r="AB127" s="40">
        <f>SUM(ABS(W127),(Y127-1)*0.01)</f>
        <v>12.560164</v>
      </c>
      <c r="AC127" s="4"/>
      <c r="AD127" s="10">
        <f>ABS(W127)/W127</f>
        <v>1</v>
      </c>
      <c r="AG127" s="22">
        <f t="shared" si="1"/>
        <v>12.560164</v>
      </c>
      <c r="AI127" t="str">
        <f>V127&amp;", "&amp;AG127</f>
        <v>55.859886, 12.560164</v>
      </c>
    </row>
    <row r="128" spans="1:35">
      <c r="A128" s="26" t="str">
        <f>CONCATENATE("FN-",C128)</f>
        <v>FN-18D1</v>
      </c>
      <c r="B128" s="27"/>
      <c r="C128" s="29" t="s">
        <v>1746</v>
      </c>
      <c r="D128" s="28" t="str">
        <f>REPT(0, 6-LEN(C128))&amp;C128</f>
        <v>0018D1</v>
      </c>
      <c r="E128" s="28" t="str">
        <f>CONCATENATE("FN-"&amp;D128)</f>
        <v>FN-0018D1</v>
      </c>
      <c r="F128" s="1" t="s">
        <v>305</v>
      </c>
      <c r="G128" s="11" t="s">
        <v>1747</v>
      </c>
      <c r="H128" s="4"/>
      <c r="I128" s="4"/>
      <c r="J128" s="4"/>
      <c r="K128" s="4"/>
      <c r="L128" s="4"/>
      <c r="M128" s="4"/>
      <c r="N128" s="17">
        <f>COUNTIF(F:F,F128)</f>
        <v>1</v>
      </c>
      <c r="O128" s="4"/>
      <c r="P128" s="17" t="str">
        <f>IF(COUNTIF(F:F,F128)&gt;1,"DUPLICATE","UNIQUE")</f>
        <v>UNIQUE</v>
      </c>
      <c r="Q128" s="4"/>
      <c r="R128" s="4"/>
      <c r="S128" s="4"/>
      <c r="T128" s="4"/>
      <c r="U128" s="4"/>
      <c r="V128" s="1">
        <v>44.944099000000001</v>
      </c>
      <c r="W128" s="4">
        <v>-123.040283</v>
      </c>
      <c r="X128" s="4">
        <f>COUNTIF(W:W, W128)</f>
        <v>1</v>
      </c>
      <c r="Y128" s="4">
        <f>COUNTIF($W$2:W128,W128)</f>
        <v>1</v>
      </c>
      <c r="Z128" s="20"/>
      <c r="AA128" s="4"/>
      <c r="AB128" s="40">
        <f>SUM(ABS(W128),(Y128-1)*0.01)</f>
        <v>123.040283</v>
      </c>
      <c r="AC128" s="4"/>
      <c r="AD128" s="10">
        <f>ABS(W128)/W128</f>
        <v>-1</v>
      </c>
      <c r="AG128" s="22">
        <f t="shared" si="1"/>
        <v>-123.040283</v>
      </c>
      <c r="AI128" t="str">
        <f>V128&amp;", "&amp;AG128</f>
        <v>44.944099, -123.040283</v>
      </c>
    </row>
    <row r="129" spans="1:35">
      <c r="A129" s="26" t="str">
        <f>CONCATENATE("FN-",C129)</f>
        <v>FN-19A1</v>
      </c>
      <c r="B129" s="27"/>
      <c r="C129" s="29" t="s">
        <v>1748</v>
      </c>
      <c r="D129" s="28" t="str">
        <f>REPT(0, 6-LEN(C129))&amp;C129</f>
        <v>0019A1</v>
      </c>
      <c r="E129" s="28" t="str">
        <f>CONCATENATE("FN-"&amp;D129)</f>
        <v>FN-0019A1</v>
      </c>
      <c r="F129" s="1" t="s">
        <v>308</v>
      </c>
      <c r="G129" s="11" t="s">
        <v>1749</v>
      </c>
      <c r="H129" s="4"/>
      <c r="I129" s="4"/>
      <c r="J129" s="12"/>
      <c r="K129" s="4"/>
      <c r="L129" s="4"/>
      <c r="M129" s="4"/>
      <c r="N129" s="17">
        <f>COUNTIF(F:F,F129)</f>
        <v>1</v>
      </c>
      <c r="O129" s="4"/>
      <c r="P129" s="17" t="str">
        <f>IF(COUNTIF(F:F,F129)&gt;1,"DUPLICATE","UNIQUE")</f>
        <v>UNIQUE</v>
      </c>
      <c r="Q129" s="4"/>
      <c r="R129" s="4"/>
      <c r="S129" s="4"/>
      <c r="T129" s="4"/>
      <c r="U129" s="4"/>
      <c r="V129" s="1">
        <v>18.533332999999999</v>
      </c>
      <c r="W129" s="4">
        <v>-72.333336000000003</v>
      </c>
      <c r="X129" s="4">
        <f>COUNTIF(W:W, W129)</f>
        <v>1</v>
      </c>
      <c r="Y129" s="4">
        <f>COUNTIF($W$2:W129,W129)</f>
        <v>1</v>
      </c>
      <c r="Z129" s="20"/>
      <c r="AA129" s="4"/>
      <c r="AB129" s="40">
        <f>SUM(ABS(W129),(Y129-1)*0.01)</f>
        <v>72.333336000000003</v>
      </c>
      <c r="AC129" s="4"/>
      <c r="AD129" s="10">
        <f>ABS(W129)/W129</f>
        <v>-1</v>
      </c>
      <c r="AG129" s="22">
        <f t="shared" si="1"/>
        <v>-72.333336000000003</v>
      </c>
      <c r="AI129" t="str">
        <f>V129&amp;", "&amp;AG129</f>
        <v>18.533333, -72.333336</v>
      </c>
    </row>
    <row r="130" spans="1:35">
      <c r="A130" s="26" t="str">
        <f>CONCATENATE("FN-",C130)</f>
        <v>FN-19C1</v>
      </c>
      <c r="B130" s="27"/>
      <c r="C130" s="29" t="s">
        <v>1750</v>
      </c>
      <c r="D130" s="28" t="str">
        <f>REPT(0, 6-LEN(C130))&amp;C130</f>
        <v>0019C1</v>
      </c>
      <c r="E130" s="28" t="str">
        <f>CONCATENATE("FN-"&amp;D130)</f>
        <v>FN-0019C1</v>
      </c>
      <c r="F130" s="1" t="s">
        <v>311</v>
      </c>
      <c r="G130" s="11" t="s">
        <v>1751</v>
      </c>
      <c r="H130" s="4"/>
      <c r="I130" s="4"/>
      <c r="J130" s="4"/>
      <c r="K130" s="4"/>
      <c r="L130" s="4"/>
      <c r="M130" s="4"/>
      <c r="N130" s="17">
        <f>COUNTIF(F:F,F130)</f>
        <v>1</v>
      </c>
      <c r="O130" s="4"/>
      <c r="P130" s="17" t="str">
        <f>IF(COUNTIF(F:F,F130)&gt;1,"DUPLICATE","UNIQUE")</f>
        <v>UNIQUE</v>
      </c>
      <c r="Q130" s="4"/>
      <c r="R130" s="4"/>
      <c r="S130" s="4"/>
      <c r="T130" s="4"/>
      <c r="U130" s="4"/>
      <c r="V130" s="1">
        <v>13.073226</v>
      </c>
      <c r="W130" s="4">
        <v>80.260918000000004</v>
      </c>
      <c r="X130" s="4">
        <f>COUNTIF(W:W, W130)</f>
        <v>1</v>
      </c>
      <c r="Y130" s="4">
        <f>COUNTIF($W$2:W130,W130)</f>
        <v>1</v>
      </c>
      <c r="Z130" s="20">
        <f>SUM(W130,(Y130-1)*0.01)</f>
        <v>80.260918000000004</v>
      </c>
      <c r="AA130" s="4"/>
      <c r="AB130" s="40">
        <f>SUM(ABS(W130),(Y130-1)*0.01)</f>
        <v>80.260918000000004</v>
      </c>
      <c r="AC130" s="4"/>
      <c r="AD130" s="10">
        <f>ABS(W130)/W130</f>
        <v>1</v>
      </c>
      <c r="AG130" s="22">
        <f t="shared" si="1"/>
        <v>80.260918000000004</v>
      </c>
      <c r="AI130" t="str">
        <f>V130&amp;", "&amp;AG130</f>
        <v>13.073226, 80.260918</v>
      </c>
    </row>
    <row r="131" spans="1:35">
      <c r="A131" s="26" t="str">
        <f>CONCATENATE("FN-",C131)</f>
        <v>FN-19C2</v>
      </c>
      <c r="B131" s="27"/>
      <c r="C131" s="29" t="s">
        <v>1752</v>
      </c>
      <c r="D131" s="28" t="str">
        <f>REPT(0, 6-LEN(C131))&amp;C131</f>
        <v>0019C2</v>
      </c>
      <c r="E131" s="28" t="str">
        <f>CONCATENATE("FN-"&amp;D131)</f>
        <v>FN-0019C2</v>
      </c>
      <c r="F131" s="1" t="s">
        <v>1753</v>
      </c>
      <c r="G131" s="11" t="s">
        <v>1751</v>
      </c>
      <c r="H131" s="4"/>
      <c r="I131" s="4"/>
      <c r="J131" s="4"/>
      <c r="K131" s="4"/>
      <c r="L131" s="4"/>
      <c r="M131" s="4"/>
      <c r="N131" s="17">
        <f>COUNTIF(F:F,F131)</f>
        <v>1</v>
      </c>
      <c r="O131" s="4"/>
      <c r="P131" s="17" t="str">
        <f>IF(COUNTIF(F:F,F131)&gt;1,"DUPLICATE","UNIQUE")</f>
        <v>UNIQUE</v>
      </c>
      <c r="Q131" s="4"/>
      <c r="R131" s="4"/>
      <c r="S131" s="4"/>
      <c r="T131" s="4"/>
      <c r="U131" s="4"/>
      <c r="V131" s="1">
        <v>31.224360999999998</v>
      </c>
      <c r="W131" s="4">
        <v>121.46917000000001</v>
      </c>
      <c r="X131" s="4">
        <f>COUNTIF(W:W, W131)</f>
        <v>1</v>
      </c>
      <c r="Y131" s="4">
        <f>COUNTIF($W$2:W131,W131)</f>
        <v>1</v>
      </c>
      <c r="Z131" s="20"/>
      <c r="AA131" s="4"/>
      <c r="AB131" s="40">
        <f>SUM(ABS(W131),(Y131-1)*0.01)</f>
        <v>121.46917000000001</v>
      </c>
      <c r="AC131" s="4"/>
      <c r="AD131" s="10">
        <f>ABS(W131)/W131</f>
        <v>1</v>
      </c>
      <c r="AG131" s="22">
        <f t="shared" ref="AG131:AG194" si="2">AB131*AD131</f>
        <v>121.46917000000001</v>
      </c>
      <c r="AI131" t="str">
        <f>V131&amp;", "&amp;AG131</f>
        <v>31.224361, 121.46917</v>
      </c>
    </row>
    <row r="132" spans="1:35">
      <c r="A132" s="26" t="str">
        <f>CONCATENATE("FN-",C132)</f>
        <v>FN-19C3</v>
      </c>
      <c r="B132" s="27"/>
      <c r="C132" s="29" t="s">
        <v>1754</v>
      </c>
      <c r="D132" s="28" t="str">
        <f>REPT(0, 6-LEN(C132))&amp;C132</f>
        <v>0019C3</v>
      </c>
      <c r="E132" s="28" t="str">
        <f>CONCATENATE("FN-"&amp;D132)</f>
        <v>FN-0019C3</v>
      </c>
      <c r="F132" s="1" t="s">
        <v>316</v>
      </c>
      <c r="G132" s="11" t="s">
        <v>1751</v>
      </c>
      <c r="H132" s="4"/>
      <c r="I132" s="4"/>
      <c r="J132" s="4"/>
      <c r="K132" s="4"/>
      <c r="L132" s="4"/>
      <c r="M132" s="4"/>
      <c r="N132" s="17">
        <f>COUNTIF(F:F,F132)</f>
        <v>2</v>
      </c>
      <c r="O132" s="4"/>
      <c r="P132" s="17" t="str">
        <f>IF(COUNTIF(F:F,F132)&gt;1,"DUPLICATE","UNIQUE")</f>
        <v>DUPLICATE</v>
      </c>
      <c r="Q132" s="4"/>
      <c r="R132" s="4"/>
      <c r="S132" s="4"/>
      <c r="T132" s="4"/>
      <c r="U132" s="4"/>
      <c r="V132" s="1">
        <v>33.752490999999999</v>
      </c>
      <c r="W132" s="4">
        <v>78.668243000000004</v>
      </c>
      <c r="X132" s="4">
        <f>COUNTIF(W:W, W132)</f>
        <v>2</v>
      </c>
      <c r="Y132" s="4">
        <f>COUNTIF($W$2:W132,W132)</f>
        <v>1</v>
      </c>
      <c r="Z132" s="20"/>
      <c r="AA132" s="4"/>
      <c r="AB132" s="40">
        <f>SUM(ABS(W132),(Y132-1)*0.01)</f>
        <v>78.668243000000004</v>
      </c>
      <c r="AC132" s="4"/>
      <c r="AD132" s="10">
        <f>ABS(W132)/W132</f>
        <v>1</v>
      </c>
      <c r="AG132" s="22">
        <f t="shared" si="2"/>
        <v>78.668243000000004</v>
      </c>
      <c r="AI132" t="str">
        <f>V132&amp;", "&amp;AG132</f>
        <v>33.752491, 78.668243</v>
      </c>
    </row>
    <row r="133" spans="1:35">
      <c r="A133" s="26" t="str">
        <f>CONCATENATE("FN-",C133)</f>
        <v>FN-19D1</v>
      </c>
      <c r="B133" s="27"/>
      <c r="C133" s="29" t="s">
        <v>1755</v>
      </c>
      <c r="D133" s="28" t="str">
        <f>REPT(0, 6-LEN(C133))&amp;C133</f>
        <v>0019D1</v>
      </c>
      <c r="E133" s="28" t="str">
        <f>CONCATENATE("FN-"&amp;D133)</f>
        <v>FN-0019D1</v>
      </c>
      <c r="F133" s="1" t="s">
        <v>1756</v>
      </c>
      <c r="G133" s="11" t="s">
        <v>1757</v>
      </c>
      <c r="H133" s="4"/>
      <c r="I133" s="4"/>
      <c r="J133" s="4"/>
      <c r="K133" s="4"/>
      <c r="L133" s="4"/>
      <c r="M133" s="4"/>
      <c r="N133" s="17">
        <f>COUNTIF(F:F,F133)</f>
        <v>2</v>
      </c>
      <c r="O133" s="4"/>
      <c r="P133" s="17" t="str">
        <f>IF(COUNTIF(F:F,F133)&gt;1,"DUPLICATE","UNIQUE")</f>
        <v>DUPLICATE</v>
      </c>
      <c r="Q133" s="4"/>
      <c r="R133" s="4"/>
      <c r="S133" s="4"/>
      <c r="T133" s="4"/>
      <c r="U133" s="4"/>
      <c r="V133" s="1">
        <v>0.34759600000000002</v>
      </c>
      <c r="W133" s="4">
        <v>32.582520000000002</v>
      </c>
      <c r="X133" s="4">
        <f>COUNTIF(W:W, W133)</f>
        <v>2</v>
      </c>
      <c r="Y133" s="4">
        <f>COUNTIF($W$2:W133,W133)</f>
        <v>1</v>
      </c>
      <c r="Z133" s="20">
        <f>SUM(W133,(Y133-1)*0.01)</f>
        <v>32.582520000000002</v>
      </c>
      <c r="AA133" s="4"/>
      <c r="AB133" s="40">
        <f>SUM(ABS(W133),(Y133-1)*0.01)</f>
        <v>32.582520000000002</v>
      </c>
      <c r="AC133" s="4"/>
      <c r="AD133" s="10">
        <f>ABS(W133)/W133</f>
        <v>1</v>
      </c>
      <c r="AG133" s="22">
        <f t="shared" si="2"/>
        <v>32.582520000000002</v>
      </c>
      <c r="AI133" t="str">
        <f>V133&amp;", "&amp;AG133</f>
        <v>0.347596, 32.58252</v>
      </c>
    </row>
    <row r="134" spans="1:35">
      <c r="A134" s="26" t="str">
        <f>CONCATENATE("FN-",C134)</f>
        <v>FN-19D2</v>
      </c>
      <c r="B134" s="27"/>
      <c r="C134" s="29" t="s">
        <v>1758</v>
      </c>
      <c r="D134" s="28" t="str">
        <f>REPT(0, 6-LEN(C134))&amp;C134</f>
        <v>0019D2</v>
      </c>
      <c r="E134" s="28" t="str">
        <f>CONCATENATE("FN-"&amp;D134)</f>
        <v>FN-0019D2</v>
      </c>
      <c r="F134" s="1" t="s">
        <v>66</v>
      </c>
      <c r="G134" s="11" t="s">
        <v>1757</v>
      </c>
      <c r="H134" s="4"/>
      <c r="I134" s="4"/>
      <c r="J134" s="4"/>
      <c r="K134" s="4"/>
      <c r="L134" s="4"/>
      <c r="M134" s="4"/>
      <c r="N134" s="17">
        <f>COUNTIF(F:F,F134)</f>
        <v>20</v>
      </c>
      <c r="O134" s="4"/>
      <c r="P134" s="17" t="str">
        <f>IF(COUNTIF(F:F,F134)&gt;1,"DUPLICATE","UNIQUE")</f>
        <v>DUPLICATE</v>
      </c>
      <c r="Q134" s="4"/>
      <c r="R134" s="4"/>
      <c r="S134" s="4"/>
      <c r="T134" s="4"/>
      <c r="U134" s="4"/>
      <c r="V134" s="1">
        <v>51.507359000000001</v>
      </c>
      <c r="W134" s="4">
        <v>-0.136439</v>
      </c>
      <c r="X134" s="4">
        <f>COUNTIF(W:W, W134)</f>
        <v>20</v>
      </c>
      <c r="Y134" s="4">
        <f>COUNTIF($W$2:W134,W134)</f>
        <v>3</v>
      </c>
      <c r="Z134" s="20"/>
      <c r="AA134" s="4"/>
      <c r="AB134" s="40">
        <f>SUM(ABS(W134),(Y134-1)*0.01)</f>
        <v>0.15643899999999999</v>
      </c>
      <c r="AC134" s="4"/>
      <c r="AD134" s="10">
        <f>ABS(W134)/W134</f>
        <v>-1</v>
      </c>
      <c r="AG134" s="22">
        <f t="shared" si="2"/>
        <v>-0.15643899999999999</v>
      </c>
      <c r="AI134" t="str">
        <f>V134&amp;", "&amp;AG134</f>
        <v>51.507359, -0.156439</v>
      </c>
    </row>
    <row r="135" spans="1:35">
      <c r="A135" s="26" t="str">
        <f>CONCATENATE("FN-",C135)</f>
        <v>FN-20A1</v>
      </c>
      <c r="B135" s="27"/>
      <c r="C135" s="29" t="s">
        <v>1759</v>
      </c>
      <c r="D135" s="28" t="str">
        <f>REPT(0, 6-LEN(C135))&amp;C135</f>
        <v>0020A1</v>
      </c>
      <c r="E135" s="28" t="str">
        <f>CONCATENATE("FN-"&amp;D135)</f>
        <v>FN-0020A1</v>
      </c>
      <c r="F135" s="2" t="s">
        <v>1760</v>
      </c>
      <c r="G135" s="11" t="s">
        <v>1761</v>
      </c>
      <c r="H135" s="4"/>
      <c r="I135" s="4"/>
      <c r="J135" s="4"/>
      <c r="K135" s="4"/>
      <c r="L135" s="4"/>
      <c r="M135" s="4"/>
      <c r="N135" s="17">
        <f>COUNTIF(F:F,F135)</f>
        <v>1</v>
      </c>
      <c r="O135" s="4"/>
      <c r="P135" s="17" t="str">
        <f>IF(COUNTIF(F:F,F135)&gt;1,"DUPLICATE","UNIQUE")</f>
        <v>UNIQUE</v>
      </c>
      <c r="Q135" s="4"/>
      <c r="R135" s="4"/>
      <c r="S135" s="4"/>
      <c r="T135" s="4"/>
      <c r="U135" s="4"/>
      <c r="V135" s="2" t="s">
        <v>1762</v>
      </c>
      <c r="W135" s="4">
        <v>34.522820000000003</v>
      </c>
      <c r="X135" s="4">
        <f>COUNTIF(W:W, W135)</f>
        <v>1</v>
      </c>
      <c r="Y135" s="4">
        <f>COUNTIF($W$2:W135,W135)</f>
        <v>1</v>
      </c>
      <c r="Z135" s="20"/>
      <c r="AA135" s="4"/>
      <c r="AB135" s="40">
        <f>SUM(ABS(W135),(Y135-1)*0.01)</f>
        <v>34.522820000000003</v>
      </c>
      <c r="AC135" s="4"/>
      <c r="AD135" s="10">
        <f>ABS(W135)/W135</f>
        <v>1</v>
      </c>
      <c r="AG135" s="22">
        <f t="shared" si="2"/>
        <v>34.522820000000003</v>
      </c>
      <c r="AI135" t="str">
        <f>V135&amp;", "&amp;AG135</f>
        <v>-15.60915, 34.52282</v>
      </c>
    </row>
    <row r="136" spans="1:35">
      <c r="A136" s="26" t="str">
        <f>CONCATENATE("FN-",C136)</f>
        <v>FN-20A2</v>
      </c>
      <c r="B136" s="27"/>
      <c r="C136" s="29" t="s">
        <v>1763</v>
      </c>
      <c r="D136" s="28" t="str">
        <f>REPT(0, 6-LEN(C136))&amp;C136</f>
        <v>0020A2</v>
      </c>
      <c r="E136" s="28" t="str">
        <f>CONCATENATE("FN-"&amp;D136)</f>
        <v>FN-0020A2</v>
      </c>
      <c r="F136" s="1" t="s">
        <v>326</v>
      </c>
      <c r="G136" s="11" t="s">
        <v>1761</v>
      </c>
      <c r="H136" s="4"/>
      <c r="I136" s="4"/>
      <c r="J136" s="4"/>
      <c r="K136" s="4"/>
      <c r="L136" s="4"/>
      <c r="M136" s="4"/>
      <c r="N136" s="17">
        <f>COUNTIF(F:F,F136)</f>
        <v>4</v>
      </c>
      <c r="O136" s="4"/>
      <c r="P136" s="17" t="str">
        <f>IF(COUNTIF(F:F,F136)&gt;1,"DUPLICATE","UNIQUE")</f>
        <v>DUPLICATE</v>
      </c>
      <c r="Q136" s="4"/>
      <c r="R136" s="4"/>
      <c r="S136" s="4"/>
      <c r="T136" s="4"/>
      <c r="U136" s="4"/>
      <c r="V136" s="1">
        <v>41.881832000000003</v>
      </c>
      <c r="W136" s="4">
        <v>-87.623176999999998</v>
      </c>
      <c r="X136" s="4">
        <f>COUNTIF(W:W, W136)</f>
        <v>4</v>
      </c>
      <c r="Y136" s="4">
        <f>COUNTIF($W$2:W136,W136)</f>
        <v>1</v>
      </c>
      <c r="Z136" s="20"/>
      <c r="AA136" s="4"/>
      <c r="AB136" s="40">
        <f>SUM(ABS(W136),(Y136-1)*0.01)</f>
        <v>87.623176999999998</v>
      </c>
      <c r="AC136" s="4"/>
      <c r="AD136" s="10">
        <f>ABS(W136)/W136</f>
        <v>-1</v>
      </c>
      <c r="AG136" s="22">
        <f t="shared" si="2"/>
        <v>-87.623176999999998</v>
      </c>
      <c r="AI136" t="str">
        <f>V136&amp;", "&amp;AG136</f>
        <v>41.881832, -87.623177</v>
      </c>
    </row>
    <row r="137" spans="1:35">
      <c r="A137" s="26" t="str">
        <f>CONCATENATE("FN-",C137)</f>
        <v>FN-20A3</v>
      </c>
      <c r="B137" s="27"/>
      <c r="C137" s="29" t="s">
        <v>1764</v>
      </c>
      <c r="D137" s="28" t="str">
        <f>REPT(0, 6-LEN(C137))&amp;C137</f>
        <v>0020A3</v>
      </c>
      <c r="E137" s="28" t="str">
        <f>CONCATENATE("FN-"&amp;D137)</f>
        <v>FN-0020A3</v>
      </c>
      <c r="F137" s="1" t="s">
        <v>328</v>
      </c>
      <c r="G137" s="11" t="s">
        <v>1761</v>
      </c>
      <c r="H137" s="4"/>
      <c r="I137" s="4"/>
      <c r="J137" s="4"/>
      <c r="K137" s="4"/>
      <c r="L137" s="4"/>
      <c r="M137" s="4"/>
      <c r="N137" s="17">
        <f>COUNTIF(F:F,F137)</f>
        <v>2</v>
      </c>
      <c r="O137" s="4"/>
      <c r="P137" s="17" t="str">
        <f>IF(COUNTIF(F:F,F137)&gt;1,"DUPLICATE","UNIQUE")</f>
        <v>DUPLICATE</v>
      </c>
      <c r="Q137" s="4"/>
      <c r="R137" s="4"/>
      <c r="S137" s="4"/>
      <c r="T137" s="4"/>
      <c r="U137" s="4"/>
      <c r="V137" s="1">
        <v>55.947387999999997</v>
      </c>
      <c r="W137" s="4">
        <v>-3.1871939999999999</v>
      </c>
      <c r="X137" s="4">
        <f>COUNTIF(W:W, W137)</f>
        <v>2</v>
      </c>
      <c r="Y137" s="4">
        <f>COUNTIF($W$2:W137,W137)</f>
        <v>1</v>
      </c>
      <c r="Z137" s="20"/>
      <c r="AA137" s="4"/>
      <c r="AB137" s="40">
        <f>SUM(ABS(W137),(Y137-1)*0.01)</f>
        <v>3.1871939999999999</v>
      </c>
      <c r="AC137" s="4"/>
      <c r="AD137" s="10">
        <f>ABS(W137)/W137</f>
        <v>-1</v>
      </c>
      <c r="AG137" s="22">
        <f t="shared" si="2"/>
        <v>-3.1871939999999999</v>
      </c>
      <c r="AI137" t="str">
        <f>V137&amp;", "&amp;AG137</f>
        <v>55.947388, -3.187194</v>
      </c>
    </row>
    <row r="138" spans="1:35">
      <c r="A138" s="26" t="str">
        <f>CONCATENATE("FN-",C138)</f>
        <v>FN-20A4</v>
      </c>
      <c r="B138" s="27"/>
      <c r="C138" s="29" t="s">
        <v>1765</v>
      </c>
      <c r="D138" s="28" t="str">
        <f>REPT(0, 6-LEN(C138))&amp;C138</f>
        <v>0020A4</v>
      </c>
      <c r="E138" s="28" t="str">
        <f>CONCATENATE("FN-"&amp;D138)</f>
        <v>FN-0020A4</v>
      </c>
      <c r="F138" s="1" t="s">
        <v>66</v>
      </c>
      <c r="G138" s="11" t="s">
        <v>1761</v>
      </c>
      <c r="H138" s="4"/>
      <c r="I138" s="4"/>
      <c r="J138" s="4"/>
      <c r="K138" s="4"/>
      <c r="L138" s="4"/>
      <c r="M138" s="4"/>
      <c r="N138" s="17">
        <f>COUNTIF(F:F,F138)</f>
        <v>20</v>
      </c>
      <c r="O138" s="4"/>
      <c r="P138" s="17" t="str">
        <f>IF(COUNTIF(F:F,F138)&gt;1,"DUPLICATE","UNIQUE")</f>
        <v>DUPLICATE</v>
      </c>
      <c r="Q138" s="4"/>
      <c r="R138" s="4"/>
      <c r="S138" s="4"/>
      <c r="T138" s="4"/>
      <c r="U138" s="4"/>
      <c r="V138" s="1">
        <v>51.507359000000001</v>
      </c>
      <c r="W138" s="4">
        <v>-0.136439</v>
      </c>
      <c r="X138" s="4">
        <f>COUNTIF(W:W, W138)</f>
        <v>20</v>
      </c>
      <c r="Y138" s="4">
        <f>COUNTIF($W$2:W138,W138)</f>
        <v>4</v>
      </c>
      <c r="Z138" s="20"/>
      <c r="AA138" s="4"/>
      <c r="AB138" s="40">
        <f>SUM(ABS(W138),(Y138-1)*0.01)</f>
        <v>0.166439</v>
      </c>
      <c r="AC138" s="4"/>
      <c r="AD138" s="10">
        <f>ABS(W138)/W138</f>
        <v>-1</v>
      </c>
      <c r="AG138" s="22">
        <f t="shared" si="2"/>
        <v>-0.166439</v>
      </c>
      <c r="AI138" t="str">
        <f>V138&amp;", "&amp;AG138</f>
        <v>51.507359, -0.166439</v>
      </c>
    </row>
    <row r="139" spans="1:35">
      <c r="A139" s="26" t="str">
        <f>CONCATENATE("FN-",C139)</f>
        <v>FN-20C1</v>
      </c>
      <c r="B139" s="27"/>
      <c r="C139" s="29" t="s">
        <v>1766</v>
      </c>
      <c r="D139" s="28" t="str">
        <f>REPT(0, 6-LEN(C139))&amp;C139</f>
        <v>0020C1</v>
      </c>
      <c r="E139" s="28" t="str">
        <f>CONCATENATE("FN-"&amp;D139)</f>
        <v>FN-0020C1</v>
      </c>
      <c r="F139" s="1" t="s">
        <v>1680</v>
      </c>
      <c r="G139" s="11" t="s">
        <v>1767</v>
      </c>
      <c r="H139" s="4"/>
      <c r="I139" s="4"/>
      <c r="J139" s="4"/>
      <c r="K139" s="4"/>
      <c r="L139" s="4"/>
      <c r="M139" s="4"/>
      <c r="N139" s="17">
        <f>COUNTIF(F:F,F139)</f>
        <v>21</v>
      </c>
      <c r="O139" s="4"/>
      <c r="P139" s="17" t="str">
        <f>IF(COUNTIF(F:F,F139)&gt;1,"DUPLICATE","UNIQUE")</f>
        <v>DUPLICATE</v>
      </c>
      <c r="Q139" s="4"/>
      <c r="R139" s="4"/>
      <c r="S139" s="4"/>
      <c r="T139" s="4"/>
      <c r="U139" s="4"/>
      <c r="V139" s="1">
        <v>38.900497000000001</v>
      </c>
      <c r="W139" s="4">
        <v>-77.007507000000004</v>
      </c>
      <c r="X139" s="4">
        <f>COUNTIF(W:W, W139)</f>
        <v>21</v>
      </c>
      <c r="Y139" s="4">
        <f>COUNTIF($W$2:W139,W139)</f>
        <v>5</v>
      </c>
      <c r="Z139" s="20"/>
      <c r="AA139" s="4"/>
      <c r="AB139" s="40">
        <f>SUM(ABS(W139),(Y139-1)*0.01)</f>
        <v>77.04750700000001</v>
      </c>
      <c r="AC139" s="4"/>
      <c r="AD139" s="10">
        <f>ABS(W139)/W139</f>
        <v>-1</v>
      </c>
      <c r="AG139" s="22">
        <f t="shared" si="2"/>
        <v>-77.04750700000001</v>
      </c>
      <c r="AI139" t="str">
        <f>V139&amp;", "&amp;AG139</f>
        <v>38.900497, -77.047507</v>
      </c>
    </row>
    <row r="140" spans="1:35">
      <c r="A140" s="26" t="str">
        <f>CONCATENATE("FN-",C140)</f>
        <v>FN-21A1</v>
      </c>
      <c r="B140" s="27"/>
      <c r="C140" s="29" t="s">
        <v>1768</v>
      </c>
      <c r="D140" s="28" t="str">
        <f>REPT(0, 6-LEN(C140))&amp;C140</f>
        <v>0021A1</v>
      </c>
      <c r="E140" s="28" t="str">
        <f>CONCATENATE("FN-"&amp;D140)</f>
        <v>FN-0021A1</v>
      </c>
      <c r="F140" s="2" t="s">
        <v>335</v>
      </c>
      <c r="G140" s="11" t="s">
        <v>1769</v>
      </c>
      <c r="H140" s="4"/>
      <c r="I140" s="4"/>
      <c r="J140" s="4"/>
      <c r="K140" s="4"/>
      <c r="L140" s="4"/>
      <c r="M140" s="4"/>
      <c r="N140" s="17">
        <f>COUNTIF(F:F,F140)</f>
        <v>1</v>
      </c>
      <c r="O140" s="4"/>
      <c r="P140" s="17" t="str">
        <f>IF(COUNTIF(F:F,F140)&gt;1,"DUPLICATE","UNIQUE")</f>
        <v>UNIQUE</v>
      </c>
      <c r="Q140" s="4"/>
      <c r="R140" s="4"/>
      <c r="S140" s="4"/>
      <c r="T140" s="4"/>
      <c r="U140" s="4"/>
      <c r="V140" s="2" t="s">
        <v>1770</v>
      </c>
      <c r="W140" s="4">
        <v>29.873888000000001</v>
      </c>
      <c r="X140" s="4">
        <f>COUNTIF(W:W, W140)</f>
        <v>1</v>
      </c>
      <c r="Y140" s="4">
        <f>COUNTIF($W$2:W140,W140)</f>
        <v>1</v>
      </c>
      <c r="Z140" s="20">
        <f>SUM(W140,(Y140-1)*0.01)</f>
        <v>29.873888000000001</v>
      </c>
      <c r="AA140" s="4"/>
      <c r="AB140" s="40">
        <f>SUM(ABS(W140),(Y140-1)*0.01)</f>
        <v>29.873888000000001</v>
      </c>
      <c r="AC140" s="4"/>
      <c r="AD140" s="10">
        <f>ABS(W140)/W140</f>
        <v>1</v>
      </c>
      <c r="AG140" s="22">
        <f t="shared" si="2"/>
        <v>29.873888000000001</v>
      </c>
      <c r="AI140" t="str">
        <f>V140&amp;", "&amp;AG140</f>
        <v>-1.940278, 29.873888</v>
      </c>
    </row>
    <row r="141" spans="1:35">
      <c r="A141" s="26" t="str">
        <f>CONCATENATE("FN-",C141)</f>
        <v>FN-21C1</v>
      </c>
      <c r="B141" s="27"/>
      <c r="C141" s="29" t="s">
        <v>1771</v>
      </c>
      <c r="D141" s="28" t="str">
        <f>REPT(0, 6-LEN(C141))&amp;C141</f>
        <v>0021C1</v>
      </c>
      <c r="E141" s="28" t="str">
        <f>CONCATENATE("FN-"&amp;D141)</f>
        <v>FN-0021C1</v>
      </c>
      <c r="F141" s="1" t="s">
        <v>66</v>
      </c>
      <c r="G141" s="11" t="s">
        <v>1772</v>
      </c>
      <c r="H141" s="4"/>
      <c r="I141" s="4"/>
      <c r="J141" s="4"/>
      <c r="K141" s="4"/>
      <c r="L141" s="4"/>
      <c r="M141" s="4"/>
      <c r="N141" s="17">
        <f>COUNTIF(F:F,F141)</f>
        <v>20</v>
      </c>
      <c r="O141" s="4"/>
      <c r="P141" s="17" t="str">
        <f>IF(COUNTIF(F:F,F141)&gt;1,"DUPLICATE","UNIQUE")</f>
        <v>DUPLICATE</v>
      </c>
      <c r="Q141" s="4"/>
      <c r="R141" s="4"/>
      <c r="S141" s="4"/>
      <c r="T141" s="4"/>
      <c r="U141" s="4"/>
      <c r="V141" s="1">
        <v>51.507359000000001</v>
      </c>
      <c r="W141" s="4">
        <v>-0.136439</v>
      </c>
      <c r="X141" s="4">
        <f>COUNTIF(W:W, W141)</f>
        <v>20</v>
      </c>
      <c r="Y141" s="4">
        <f>COUNTIF($W$2:W141,W141)</f>
        <v>5</v>
      </c>
      <c r="Z141" s="20"/>
      <c r="AA141" s="4"/>
      <c r="AB141" s="40">
        <f>SUM(ABS(W141),(Y141-1)*0.01)</f>
        <v>0.17643900000000001</v>
      </c>
      <c r="AC141" s="4"/>
      <c r="AD141" s="10">
        <f>ABS(W141)/W141</f>
        <v>-1</v>
      </c>
      <c r="AG141" s="22">
        <f t="shared" si="2"/>
        <v>-0.17643900000000001</v>
      </c>
      <c r="AI141" t="str">
        <f>V141&amp;", "&amp;AG141</f>
        <v>51.507359, -0.176439</v>
      </c>
    </row>
    <row r="142" spans="1:35">
      <c r="A142" s="26" t="str">
        <f>CONCATENATE("FN-",C142)</f>
        <v>FN-21C2</v>
      </c>
      <c r="B142" s="27"/>
      <c r="C142" s="29" t="s">
        <v>1773</v>
      </c>
      <c r="D142" s="28" t="str">
        <f>REPT(0, 6-LEN(C142))&amp;C142</f>
        <v>0021C2</v>
      </c>
      <c r="E142" s="28" t="str">
        <f>CONCATENATE("FN-"&amp;D142)</f>
        <v>FN-0021C2</v>
      </c>
      <c r="F142" s="1" t="s">
        <v>1774</v>
      </c>
      <c r="G142" s="11" t="s">
        <v>1772</v>
      </c>
      <c r="H142" s="4"/>
      <c r="I142" s="4"/>
      <c r="J142" s="4"/>
      <c r="K142" s="4"/>
      <c r="L142" s="4"/>
      <c r="M142" s="4"/>
      <c r="N142" s="17">
        <f>COUNTIF(F:F,F142)</f>
        <v>2</v>
      </c>
      <c r="O142" s="4"/>
      <c r="P142" s="17" t="str">
        <f>IF(COUNTIF(F:F,F142)&gt;1,"DUPLICATE","UNIQUE")</f>
        <v>DUPLICATE</v>
      </c>
      <c r="Q142" s="4"/>
      <c r="R142" s="4"/>
      <c r="S142" s="4"/>
      <c r="T142" s="4"/>
      <c r="U142" s="4"/>
      <c r="V142" s="1">
        <v>51.481583000000001</v>
      </c>
      <c r="W142" s="4">
        <v>-3.17909</v>
      </c>
      <c r="X142" s="4">
        <f>COUNTIF(W:W, W142)</f>
        <v>2</v>
      </c>
      <c r="Y142" s="4">
        <f>COUNTIF($W$2:W142,W142)</f>
        <v>1</v>
      </c>
      <c r="Z142" s="20"/>
      <c r="AA142" s="4"/>
      <c r="AB142" s="40">
        <f>SUM(ABS(W142),(Y142-1)*0.01)</f>
        <v>3.17909</v>
      </c>
      <c r="AC142" s="4"/>
      <c r="AD142" s="10">
        <f>ABS(W142)/W142</f>
        <v>-1</v>
      </c>
      <c r="AG142" s="22">
        <f t="shared" si="2"/>
        <v>-3.17909</v>
      </c>
      <c r="AI142" t="str">
        <f>V142&amp;", "&amp;AG142</f>
        <v>51.481583, -3.17909</v>
      </c>
    </row>
    <row r="143" spans="1:35">
      <c r="A143" s="26" t="str">
        <f>CONCATENATE("FN-",C143)</f>
        <v>FN-21C3</v>
      </c>
      <c r="B143" s="27"/>
      <c r="C143" s="29" t="s">
        <v>1775</v>
      </c>
      <c r="D143" s="28" t="str">
        <f>REPT(0, 6-LEN(C143))&amp;C143</f>
        <v>0021C3</v>
      </c>
      <c r="E143" s="28" t="str">
        <f>CONCATENATE("FN-"&amp;D143)</f>
        <v>FN-0021C3</v>
      </c>
      <c r="F143" s="1" t="s">
        <v>1677</v>
      </c>
      <c r="G143" s="11" t="s">
        <v>1772</v>
      </c>
      <c r="H143" s="4"/>
      <c r="I143" s="4"/>
      <c r="J143" s="4"/>
      <c r="K143" s="4"/>
      <c r="L143" s="4"/>
      <c r="M143" s="4"/>
      <c r="N143" s="17">
        <f>COUNTIF(F:F,F143)</f>
        <v>9</v>
      </c>
      <c r="O143" s="4"/>
      <c r="P143" s="17" t="str">
        <f>IF(COUNTIF(F:F,F143)&gt;1,"DUPLICATE","UNIQUE")</f>
        <v>DUPLICATE</v>
      </c>
      <c r="Q143" s="4"/>
      <c r="R143" s="4"/>
      <c r="S143" s="4"/>
      <c r="T143" s="4"/>
      <c r="U143" s="4"/>
      <c r="V143" s="1">
        <v>48.858092999999997</v>
      </c>
      <c r="W143" s="4">
        <v>2.2946900000000001</v>
      </c>
      <c r="X143" s="4">
        <f>COUNTIF(W:W, W143)</f>
        <v>9</v>
      </c>
      <c r="Y143" s="4">
        <f>COUNTIF($W$2:W143,W143)</f>
        <v>3</v>
      </c>
      <c r="Z143" s="20"/>
      <c r="AA143" s="4"/>
      <c r="AB143" s="40">
        <f>SUM(ABS(W143),(Y143-1)*0.01)</f>
        <v>2.3146900000000001</v>
      </c>
      <c r="AC143" s="4"/>
      <c r="AD143" s="10">
        <f>ABS(W143)/W143</f>
        <v>1</v>
      </c>
      <c r="AG143" s="22">
        <f t="shared" si="2"/>
        <v>2.3146900000000001</v>
      </c>
      <c r="AI143" t="str">
        <f>V143&amp;", "&amp;AG143</f>
        <v>48.858093, 2.31469</v>
      </c>
    </row>
    <row r="144" spans="1:35">
      <c r="A144" s="26" t="str">
        <f>CONCATENATE("FN-",C144)</f>
        <v>FN-21C4</v>
      </c>
      <c r="B144" s="27"/>
      <c r="C144" s="29" t="s">
        <v>1776</v>
      </c>
      <c r="D144" s="28" t="str">
        <f>REPT(0, 6-LEN(C144))&amp;C144</f>
        <v>0021C4</v>
      </c>
      <c r="E144" s="28" t="str">
        <f>CONCATENATE("FN-"&amp;D144)</f>
        <v>FN-0021C4</v>
      </c>
      <c r="F144" s="1" t="s">
        <v>1774</v>
      </c>
      <c r="G144" s="11" t="s">
        <v>1772</v>
      </c>
      <c r="H144" s="4"/>
      <c r="I144" s="4"/>
      <c r="J144" s="4"/>
      <c r="K144" s="4"/>
      <c r="L144" s="4"/>
      <c r="M144" s="4"/>
      <c r="N144" s="17">
        <f>COUNTIF(F:F,F144)</f>
        <v>2</v>
      </c>
      <c r="O144" s="4"/>
      <c r="P144" s="17" t="str">
        <f>IF(COUNTIF(F:F,F144)&gt;1,"DUPLICATE","UNIQUE")</f>
        <v>DUPLICATE</v>
      </c>
      <c r="Q144" s="4"/>
      <c r="R144" s="4"/>
      <c r="S144" s="4"/>
      <c r="T144" s="4"/>
      <c r="U144" s="4"/>
      <c r="V144" s="1">
        <v>51.481583000000001</v>
      </c>
      <c r="W144" s="4">
        <v>-3.17909</v>
      </c>
      <c r="X144" s="4">
        <f>COUNTIF(W:W, W144)</f>
        <v>2</v>
      </c>
      <c r="Y144" s="4">
        <f>COUNTIF($W$2:W144,W144)</f>
        <v>2</v>
      </c>
      <c r="Z144" s="20"/>
      <c r="AA144" s="4"/>
      <c r="AB144" s="40">
        <f>SUM(ABS(W144),(Y144-1)*0.01)</f>
        <v>3.1890899999999998</v>
      </c>
      <c r="AC144" s="4"/>
      <c r="AD144" s="10">
        <f>ABS(W144)/W144</f>
        <v>-1</v>
      </c>
      <c r="AG144" s="22">
        <f t="shared" si="2"/>
        <v>-3.1890899999999998</v>
      </c>
      <c r="AI144" t="str">
        <f>V144&amp;", "&amp;AG144</f>
        <v>51.481583, -3.18909</v>
      </c>
    </row>
    <row r="145" spans="1:35">
      <c r="A145" s="26" t="str">
        <f>CONCATENATE("FN-",C145)</f>
        <v>FN-21D1</v>
      </c>
      <c r="B145" s="27"/>
      <c r="C145" s="29" t="s">
        <v>1777</v>
      </c>
      <c r="D145" s="28" t="str">
        <f>REPT(0, 6-LEN(C145))&amp;C145</f>
        <v>0021D1</v>
      </c>
      <c r="E145" s="28" t="str">
        <f>CONCATENATE("FN-"&amp;D145)</f>
        <v>FN-0021D1</v>
      </c>
      <c r="F145" s="1" t="s">
        <v>347</v>
      </c>
      <c r="G145" s="11" t="s">
        <v>1778</v>
      </c>
      <c r="H145" s="4"/>
      <c r="I145" s="4"/>
      <c r="J145" s="4"/>
      <c r="K145" s="4"/>
      <c r="L145" s="4"/>
      <c r="M145" s="4"/>
      <c r="N145" s="17">
        <f>COUNTIF(F:F,F145)</f>
        <v>2</v>
      </c>
      <c r="O145" s="4"/>
      <c r="P145" s="17" t="str">
        <f>IF(COUNTIF(F:F,F145)&gt;1,"DUPLICATE","UNIQUE")</f>
        <v>DUPLICATE</v>
      </c>
      <c r="Q145" s="4"/>
      <c r="R145" s="4"/>
      <c r="S145" s="4"/>
      <c r="T145" s="4"/>
      <c r="U145" s="4"/>
      <c r="V145" s="1">
        <v>31.76904</v>
      </c>
      <c r="W145" s="4">
        <v>35.21631</v>
      </c>
      <c r="X145" s="4">
        <f>COUNTIF(W:W, W145)</f>
        <v>2</v>
      </c>
      <c r="Y145" s="4">
        <f>COUNTIF($W$2:W145,W145)</f>
        <v>1</v>
      </c>
      <c r="Z145" s="20"/>
      <c r="AA145" s="4"/>
      <c r="AB145" s="40">
        <f>SUM(ABS(W145),(Y145-1)*0.01)</f>
        <v>35.21631</v>
      </c>
      <c r="AC145" s="4"/>
      <c r="AD145" s="10">
        <f>ABS(W145)/W145</f>
        <v>1</v>
      </c>
      <c r="AG145" s="22">
        <f t="shared" si="2"/>
        <v>35.21631</v>
      </c>
      <c r="AI145" t="str">
        <f>V145&amp;", "&amp;AG145</f>
        <v>31.76904, 35.21631</v>
      </c>
    </row>
    <row r="146" spans="1:35">
      <c r="A146" s="26" t="str">
        <f>CONCATENATE("FN-",C146)</f>
        <v>FN-22A1</v>
      </c>
      <c r="B146" s="27"/>
      <c r="C146" s="29" t="s">
        <v>1779</v>
      </c>
      <c r="D146" s="28" t="str">
        <f>REPT(0, 6-LEN(C146))&amp;C146</f>
        <v>0022A1</v>
      </c>
      <c r="E146" s="28" t="str">
        <f>CONCATENATE("FN-"&amp;D146)</f>
        <v>FN-0022A1</v>
      </c>
      <c r="F146" s="1" t="s">
        <v>153</v>
      </c>
      <c r="G146" s="11" t="s">
        <v>1780</v>
      </c>
      <c r="H146" s="4"/>
      <c r="I146" s="4"/>
      <c r="J146" s="4"/>
      <c r="K146" s="4"/>
      <c r="L146" s="4"/>
      <c r="M146" s="4"/>
      <c r="N146" s="17">
        <f>COUNTIF(F:F,F146)</f>
        <v>6</v>
      </c>
      <c r="O146" s="4"/>
      <c r="P146" s="17" t="str">
        <f>IF(COUNTIF(F:F,F146)&gt;1,"DUPLICATE","UNIQUE")</f>
        <v>DUPLICATE</v>
      </c>
      <c r="Q146" s="4"/>
      <c r="R146" s="4"/>
      <c r="S146" s="4"/>
      <c r="T146" s="4"/>
      <c r="U146" s="4"/>
      <c r="V146" s="1">
        <v>6.4654220000000002</v>
      </c>
      <c r="W146" s="4">
        <v>3.4064480000000001</v>
      </c>
      <c r="X146" s="4">
        <f>COUNTIF(W:W, W146)</f>
        <v>7</v>
      </c>
      <c r="Y146" s="4">
        <f>COUNTIF($W$2:W146,W146)</f>
        <v>2</v>
      </c>
      <c r="Z146" s="20"/>
      <c r="AA146" s="4"/>
      <c r="AB146" s="40">
        <f>SUM(ABS(W146),(Y146-1)*0.01)</f>
        <v>3.4164479999999999</v>
      </c>
      <c r="AC146" s="4"/>
      <c r="AD146" s="10">
        <f>ABS(W146)/W146</f>
        <v>1</v>
      </c>
      <c r="AG146" s="22">
        <f t="shared" si="2"/>
        <v>3.4164479999999999</v>
      </c>
      <c r="AI146" t="str">
        <f>V146&amp;", "&amp;AG146</f>
        <v>6.465422, 3.416448</v>
      </c>
    </row>
    <row r="147" spans="1:35">
      <c r="A147" s="26" t="str">
        <f>CONCATENATE("FN-",C147)</f>
        <v>FN-22A2</v>
      </c>
      <c r="B147" s="27"/>
      <c r="C147" s="29" t="s">
        <v>1781</v>
      </c>
      <c r="D147" s="28" t="str">
        <f>REPT(0, 6-LEN(C147))&amp;C147</f>
        <v>0022A2</v>
      </c>
      <c r="E147" s="28" t="str">
        <f>CONCATENATE("FN-"&amp;D147)</f>
        <v>FN-0022A2</v>
      </c>
      <c r="F147" s="1" t="s">
        <v>66</v>
      </c>
      <c r="G147" s="11" t="s">
        <v>1780</v>
      </c>
      <c r="H147" s="4"/>
      <c r="I147" s="4"/>
      <c r="J147" s="4"/>
      <c r="K147" s="4"/>
      <c r="L147" s="4"/>
      <c r="M147" s="4"/>
      <c r="N147" s="17">
        <f>COUNTIF(F:F,F147)</f>
        <v>20</v>
      </c>
      <c r="O147" s="4"/>
      <c r="P147" s="17" t="str">
        <f>IF(COUNTIF(F:F,F147)&gt;1,"DUPLICATE","UNIQUE")</f>
        <v>DUPLICATE</v>
      </c>
      <c r="Q147" s="4"/>
      <c r="R147" s="4"/>
      <c r="S147" s="4"/>
      <c r="T147" s="4"/>
      <c r="U147" s="4"/>
      <c r="V147" s="1">
        <v>51.507359000000001</v>
      </c>
      <c r="W147" s="4">
        <v>-0.136439</v>
      </c>
      <c r="X147" s="4">
        <f>COUNTIF(W:W, W147)</f>
        <v>20</v>
      </c>
      <c r="Y147" s="4">
        <f>COUNTIF($W$2:W147,W147)</f>
        <v>6</v>
      </c>
      <c r="Z147" s="20"/>
      <c r="AA147" s="4"/>
      <c r="AB147" s="40">
        <f>SUM(ABS(W147),(Y147-1)*0.01)</f>
        <v>0.18643900000000002</v>
      </c>
      <c r="AC147" s="4"/>
      <c r="AD147" s="10">
        <f>ABS(W147)/W147</f>
        <v>-1</v>
      </c>
      <c r="AG147" s="22">
        <f t="shared" si="2"/>
        <v>-0.18643900000000002</v>
      </c>
      <c r="AI147" t="str">
        <f>V147&amp;", "&amp;AG147</f>
        <v>51.507359, -0.186439</v>
      </c>
    </row>
    <row r="148" spans="1:35">
      <c r="A148" s="26" t="str">
        <f>CONCATENATE("FN-",C148)</f>
        <v>FN-22A3</v>
      </c>
      <c r="B148" s="27"/>
      <c r="C148" s="29" t="s">
        <v>1782</v>
      </c>
      <c r="D148" s="28" t="str">
        <f>REPT(0, 6-LEN(C148))&amp;C148</f>
        <v>0022A3</v>
      </c>
      <c r="E148" s="28" t="str">
        <f>CONCATENATE("FN-"&amp;D148)</f>
        <v>FN-0022A3</v>
      </c>
      <c r="F148" s="1" t="s">
        <v>328</v>
      </c>
      <c r="G148" s="11" t="s">
        <v>1780</v>
      </c>
      <c r="H148" s="4"/>
      <c r="I148" s="4"/>
      <c r="J148" s="4"/>
      <c r="K148" s="4"/>
      <c r="L148" s="4"/>
      <c r="M148" s="4"/>
      <c r="N148" s="17">
        <f>COUNTIF(F:F,F148)</f>
        <v>2</v>
      </c>
      <c r="O148" s="4"/>
      <c r="P148" s="17" t="str">
        <f>IF(COUNTIF(F:F,F148)&gt;1,"DUPLICATE","UNIQUE")</f>
        <v>DUPLICATE</v>
      </c>
      <c r="Q148" s="4"/>
      <c r="R148" s="4"/>
      <c r="S148" s="4"/>
      <c r="T148" s="4"/>
      <c r="U148" s="4"/>
      <c r="V148" s="1">
        <v>55.947387999999997</v>
      </c>
      <c r="W148" s="4">
        <v>-3.1871939999999999</v>
      </c>
      <c r="X148" s="4">
        <f>COUNTIF(W:W, W148)</f>
        <v>2</v>
      </c>
      <c r="Y148" s="4">
        <f>COUNTIF($W$2:W148,W148)</f>
        <v>2</v>
      </c>
      <c r="Z148" s="20"/>
      <c r="AA148" s="4"/>
      <c r="AB148" s="40">
        <f>SUM(ABS(W148),(Y148-1)*0.01)</f>
        <v>3.1971939999999996</v>
      </c>
      <c r="AC148" s="4"/>
      <c r="AD148" s="10">
        <f>ABS(W148)/W148</f>
        <v>-1</v>
      </c>
      <c r="AG148" s="22">
        <f t="shared" si="2"/>
        <v>-3.1971939999999996</v>
      </c>
      <c r="AI148" t="str">
        <f>V148&amp;", "&amp;AG148</f>
        <v>55.947388, -3.197194</v>
      </c>
    </row>
    <row r="149" spans="1:35">
      <c r="A149" s="26" t="str">
        <f>CONCATENATE("FN-",C149)</f>
        <v>FN-22A4</v>
      </c>
      <c r="B149" s="27"/>
      <c r="C149" s="29" t="s">
        <v>1783</v>
      </c>
      <c r="D149" s="28" t="str">
        <f>REPT(0, 6-LEN(C149))&amp;C149</f>
        <v>0022A4</v>
      </c>
      <c r="E149" s="28" t="str">
        <f>CONCATENATE("FN-"&amp;D149)</f>
        <v>FN-0022A4</v>
      </c>
      <c r="F149" s="1" t="s">
        <v>66</v>
      </c>
      <c r="G149" s="11" t="s">
        <v>1780</v>
      </c>
      <c r="H149" s="4"/>
      <c r="I149" s="4"/>
      <c r="J149" s="4"/>
      <c r="K149" s="4"/>
      <c r="L149" s="4"/>
      <c r="M149" s="4"/>
      <c r="N149" s="17">
        <f>COUNTIF(F:F,F149)</f>
        <v>20</v>
      </c>
      <c r="O149" s="4"/>
      <c r="P149" s="17" t="str">
        <f>IF(COUNTIF(F:F,F149)&gt;1,"DUPLICATE","UNIQUE")</f>
        <v>DUPLICATE</v>
      </c>
      <c r="Q149" s="4"/>
      <c r="R149" s="4"/>
      <c r="S149" s="4"/>
      <c r="T149" s="4"/>
      <c r="U149" s="4"/>
      <c r="V149" s="1">
        <v>51.507359000000001</v>
      </c>
      <c r="W149" s="4">
        <v>-0.136439</v>
      </c>
      <c r="X149" s="4">
        <f>COUNTIF(W:W, W149)</f>
        <v>20</v>
      </c>
      <c r="Y149" s="4">
        <f>COUNTIF($W$2:W149,W149)</f>
        <v>7</v>
      </c>
      <c r="Z149" s="20"/>
      <c r="AA149" s="4"/>
      <c r="AB149" s="40">
        <f>SUM(ABS(W149),(Y149-1)*0.01)</f>
        <v>0.196439</v>
      </c>
      <c r="AC149" s="4"/>
      <c r="AD149" s="10">
        <f>ABS(W149)/W149</f>
        <v>-1</v>
      </c>
      <c r="AG149" s="22">
        <f t="shared" si="2"/>
        <v>-0.196439</v>
      </c>
      <c r="AI149" t="str">
        <f>V149&amp;", "&amp;AG149</f>
        <v>51.507359, -0.196439</v>
      </c>
    </row>
    <row r="150" spans="1:35">
      <c r="A150" s="26" t="str">
        <f>CONCATENATE("FN-",C150)</f>
        <v>FN-22C1</v>
      </c>
      <c r="B150" s="27"/>
      <c r="C150" s="29" t="s">
        <v>1784</v>
      </c>
      <c r="D150" s="28" t="str">
        <f>REPT(0, 6-LEN(C150))&amp;C150</f>
        <v>0022C1</v>
      </c>
      <c r="E150" s="28" t="str">
        <f>CONCATENATE("FN-"&amp;D150)</f>
        <v>FN-0022C1</v>
      </c>
      <c r="F150" s="1" t="s">
        <v>359</v>
      </c>
      <c r="G150" s="11" t="s">
        <v>1785</v>
      </c>
      <c r="H150" s="4"/>
      <c r="I150" s="4"/>
      <c r="J150" s="4"/>
      <c r="K150" s="4"/>
      <c r="L150" s="4"/>
      <c r="M150" s="4"/>
      <c r="N150" s="17">
        <f>COUNTIF(F:F,F150)</f>
        <v>1</v>
      </c>
      <c r="O150" s="4"/>
      <c r="P150" s="17" t="str">
        <f>IF(COUNTIF(F:F,F150)&gt;1,"DUPLICATE","UNIQUE")</f>
        <v>UNIQUE</v>
      </c>
      <c r="Q150" s="4"/>
      <c r="R150" s="4"/>
      <c r="S150" s="4"/>
      <c r="T150" s="4"/>
      <c r="U150" s="4"/>
      <c r="V150" s="1">
        <v>17.712060999999999</v>
      </c>
      <c r="W150" s="4">
        <v>-64.876327000000003</v>
      </c>
      <c r="X150" s="4">
        <f>COUNTIF(W:W, W150)</f>
        <v>1</v>
      </c>
      <c r="Y150" s="4">
        <f>COUNTIF($W$2:W150,W150)</f>
        <v>1</v>
      </c>
      <c r="Z150" s="20"/>
      <c r="AA150" s="4"/>
      <c r="AB150" s="40">
        <f>SUM(ABS(W150),(Y150-1)*0.01)</f>
        <v>64.876327000000003</v>
      </c>
      <c r="AC150" s="4"/>
      <c r="AD150" s="10">
        <f>ABS(W150)/W150</f>
        <v>-1</v>
      </c>
      <c r="AG150" s="22">
        <f t="shared" si="2"/>
        <v>-64.876327000000003</v>
      </c>
      <c r="AI150" t="str">
        <f>V150&amp;", "&amp;AG150</f>
        <v>17.712061, -64.876327</v>
      </c>
    </row>
    <row r="151" spans="1:35">
      <c r="A151" s="26" t="str">
        <f>CONCATENATE("FN-",C151)</f>
        <v>FN-22C2</v>
      </c>
      <c r="B151" s="27"/>
      <c r="C151" s="29" t="s">
        <v>1786</v>
      </c>
      <c r="D151" s="28" t="str">
        <f>REPT(0, 6-LEN(C151))&amp;C151</f>
        <v>0022C2</v>
      </c>
      <c r="E151" s="28" t="str">
        <f>CONCATENATE("FN-"&amp;D151)</f>
        <v>FN-0022C2</v>
      </c>
      <c r="F151" s="1" t="s">
        <v>362</v>
      </c>
      <c r="G151" s="11" t="s">
        <v>1785</v>
      </c>
      <c r="H151" s="4"/>
      <c r="I151" s="4"/>
      <c r="J151" s="4"/>
      <c r="K151" s="4"/>
      <c r="L151" s="4"/>
      <c r="M151" s="4"/>
      <c r="N151" s="17">
        <f>COUNTIF(F:F,F151)</f>
        <v>2</v>
      </c>
      <c r="O151" s="4"/>
      <c r="P151" s="17" t="str">
        <f>IF(COUNTIF(F:F,F151)&gt;1,"DUPLICATE","UNIQUE")</f>
        <v>DUPLICATE</v>
      </c>
      <c r="Q151" s="4"/>
      <c r="R151" s="4"/>
      <c r="S151" s="4"/>
      <c r="T151" s="4"/>
      <c r="U151" s="4"/>
      <c r="V151" s="1">
        <v>17.712060999999999</v>
      </c>
      <c r="W151" s="4">
        <v>-64.876328000000001</v>
      </c>
      <c r="X151" s="4">
        <f>COUNTIF(W:W, W151)</f>
        <v>2</v>
      </c>
      <c r="Y151" s="4">
        <f>COUNTIF($W$2:W151,W151)</f>
        <v>1</v>
      </c>
      <c r="Z151" s="20"/>
      <c r="AA151" s="4"/>
      <c r="AB151" s="40">
        <f>SUM(ABS(W151),(Y151-1)*0.01)</f>
        <v>64.876328000000001</v>
      </c>
      <c r="AC151" s="4"/>
      <c r="AD151" s="10">
        <f>ABS(W151)/W151</f>
        <v>-1</v>
      </c>
      <c r="AG151" s="22">
        <f t="shared" si="2"/>
        <v>-64.876328000000001</v>
      </c>
      <c r="AI151" t="str">
        <f>V151&amp;", "&amp;AG151</f>
        <v>17.712061, -64.876328</v>
      </c>
    </row>
    <row r="152" spans="1:35">
      <c r="A152" s="26" t="str">
        <f>CONCATENATE("FN-",C152)</f>
        <v>FN-22D1</v>
      </c>
      <c r="B152" s="27"/>
      <c r="C152" s="29" t="s">
        <v>1787</v>
      </c>
      <c r="D152" s="28" t="str">
        <f>REPT(0, 6-LEN(C152))&amp;C152</f>
        <v>0022D1</v>
      </c>
      <c r="E152" s="28" t="str">
        <f>CONCATENATE("FN-"&amp;D152)</f>
        <v>FN-0022D1</v>
      </c>
      <c r="F152" s="1" t="s">
        <v>1677</v>
      </c>
      <c r="G152" s="11" t="s">
        <v>1788</v>
      </c>
      <c r="H152" s="4"/>
      <c r="I152" s="4"/>
      <c r="J152" s="4"/>
      <c r="K152" s="4"/>
      <c r="L152" s="4"/>
      <c r="M152" s="4"/>
      <c r="N152" s="17">
        <f>COUNTIF(F:F,F152)</f>
        <v>9</v>
      </c>
      <c r="O152" s="4"/>
      <c r="P152" s="17" t="str">
        <f>IF(COUNTIF(F:F,F152)&gt;1,"DUPLICATE","UNIQUE")</f>
        <v>DUPLICATE</v>
      </c>
      <c r="Q152" s="4"/>
      <c r="R152" s="4"/>
      <c r="S152" s="4"/>
      <c r="T152" s="4"/>
      <c r="U152" s="4"/>
      <c r="V152" s="1">
        <v>48.858092999999997</v>
      </c>
      <c r="W152" s="4">
        <v>2.2946900000000001</v>
      </c>
      <c r="X152" s="4">
        <f>COUNTIF(W:W, W152)</f>
        <v>9</v>
      </c>
      <c r="Y152" s="4">
        <f>COUNTIF($W$2:W152,W152)</f>
        <v>4</v>
      </c>
      <c r="Z152" s="20"/>
      <c r="AA152" s="4"/>
      <c r="AB152" s="40">
        <f>SUM(ABS(W152),(Y152-1)*0.01)</f>
        <v>2.3246899999999999</v>
      </c>
      <c r="AC152" s="4"/>
      <c r="AD152" s="10">
        <f>ABS(W152)/W152</f>
        <v>1</v>
      </c>
      <c r="AG152" s="22">
        <f t="shared" si="2"/>
        <v>2.3246899999999999</v>
      </c>
      <c r="AI152" t="str">
        <f>V152&amp;", "&amp;AG152</f>
        <v>48.858093, 2.32469</v>
      </c>
    </row>
    <row r="153" spans="1:35">
      <c r="A153" s="26" t="str">
        <f>CONCATENATE("FN-",C153)</f>
        <v>FN-22D2</v>
      </c>
      <c r="B153" s="27"/>
      <c r="C153" s="29" t="s">
        <v>1789</v>
      </c>
      <c r="D153" s="28" t="str">
        <f>REPT(0, 6-LEN(C153))&amp;C153</f>
        <v>0022D2</v>
      </c>
      <c r="E153" s="28" t="str">
        <f>CONCATENATE("FN-"&amp;D153)</f>
        <v>FN-0022D2</v>
      </c>
      <c r="F153" s="1" t="s">
        <v>367</v>
      </c>
      <c r="G153" s="11" t="s">
        <v>1788</v>
      </c>
      <c r="H153" s="4"/>
      <c r="I153" s="4"/>
      <c r="J153" s="4"/>
      <c r="K153" s="4"/>
      <c r="L153" s="4"/>
      <c r="M153" s="4"/>
      <c r="N153" s="17">
        <f>COUNTIF(F:F,F153)</f>
        <v>1</v>
      </c>
      <c r="O153" s="4"/>
      <c r="P153" s="17" t="str">
        <f>IF(COUNTIF(F:F,F153)&gt;1,"DUPLICATE","UNIQUE")</f>
        <v>UNIQUE</v>
      </c>
      <c r="Q153" s="4"/>
      <c r="R153" s="4"/>
      <c r="S153" s="4"/>
      <c r="T153" s="4"/>
      <c r="U153" s="4"/>
      <c r="V153" s="1">
        <v>36.726016999999999</v>
      </c>
      <c r="W153" s="4">
        <v>3.0826669999999998</v>
      </c>
      <c r="X153" s="4">
        <f>COUNTIF(W:W, W153)</f>
        <v>1</v>
      </c>
      <c r="Y153" s="4">
        <f>COUNTIF($W$2:W153,W153)</f>
        <v>1</v>
      </c>
      <c r="Z153" s="20"/>
      <c r="AA153" s="4"/>
      <c r="AB153" s="40">
        <f>SUM(ABS(W153),(Y153-1)*0.01)</f>
        <v>3.0826669999999998</v>
      </c>
      <c r="AC153" s="4"/>
      <c r="AD153" s="10">
        <f>ABS(W153)/W153</f>
        <v>1</v>
      </c>
      <c r="AG153" s="22">
        <f t="shared" si="2"/>
        <v>3.0826669999999998</v>
      </c>
      <c r="AI153" t="str">
        <f>V153&amp;", "&amp;AG153</f>
        <v>36.726017, 3.082667</v>
      </c>
    </row>
    <row r="154" spans="1:35">
      <c r="A154" s="26" t="str">
        <f>CONCATENATE("FN-",C154)</f>
        <v>FN-23A1</v>
      </c>
      <c r="B154" s="27"/>
      <c r="C154" s="29" t="s">
        <v>1790</v>
      </c>
      <c r="D154" s="28" t="str">
        <f>REPT(0, 6-LEN(C154))&amp;C154</f>
        <v>0023A1</v>
      </c>
      <c r="E154" s="28" t="str">
        <f>CONCATENATE("FN-"&amp;D154)</f>
        <v>FN-0023A1</v>
      </c>
      <c r="F154" s="1" t="s">
        <v>369</v>
      </c>
      <c r="G154" s="11" t="s">
        <v>1791</v>
      </c>
      <c r="H154" s="4"/>
      <c r="I154" s="4"/>
      <c r="J154" s="4"/>
      <c r="K154" s="4"/>
      <c r="L154" s="4"/>
      <c r="M154" s="4"/>
      <c r="N154" s="17">
        <f>COUNTIF(F:F,F154)</f>
        <v>25</v>
      </c>
      <c r="O154" s="4"/>
      <c r="P154" s="17" t="str">
        <f>IF(COUNTIF(F:F,F154)&gt;1,"DUPLICATE","UNIQUE")</f>
        <v>DUPLICATE</v>
      </c>
      <c r="Q154" s="4"/>
      <c r="R154" s="4"/>
      <c r="S154" s="4"/>
      <c r="T154" s="4"/>
      <c r="U154" s="4"/>
      <c r="V154" s="1">
        <v>30.033332999999999</v>
      </c>
      <c r="W154" s="4">
        <v>31.233333999999999</v>
      </c>
      <c r="X154" s="4">
        <f>COUNTIF(W:W, W154)</f>
        <v>25</v>
      </c>
      <c r="Y154" s="4">
        <f>COUNTIF($W$2:W154,W154)</f>
        <v>1</v>
      </c>
      <c r="Z154" s="20"/>
      <c r="AA154" s="4"/>
      <c r="AB154" s="40">
        <f>SUM(ABS(W154),(Y154-1)*0.01)</f>
        <v>31.233333999999999</v>
      </c>
      <c r="AC154" s="4"/>
      <c r="AD154" s="10">
        <f>ABS(W154)/W154</f>
        <v>1</v>
      </c>
      <c r="AG154" s="22">
        <f t="shared" si="2"/>
        <v>31.233333999999999</v>
      </c>
      <c r="AI154" t="str">
        <f>V154&amp;", "&amp;AG154</f>
        <v>30.033333, 31.233334</v>
      </c>
    </row>
    <row r="155" spans="1:35">
      <c r="A155" s="26" t="str">
        <f>CONCATENATE("FN-",C155)</f>
        <v>FN-23A2</v>
      </c>
      <c r="B155" s="27"/>
      <c r="C155" s="29" t="s">
        <v>1792</v>
      </c>
      <c r="D155" s="28" t="str">
        <f>REPT(0, 6-LEN(C155))&amp;C155</f>
        <v>0023A2</v>
      </c>
      <c r="E155" s="28" t="str">
        <f>CONCATENATE("FN-"&amp;D155)</f>
        <v>FN-0023A2</v>
      </c>
      <c r="F155" s="1" t="s">
        <v>372</v>
      </c>
      <c r="G155" s="11" t="s">
        <v>1791</v>
      </c>
      <c r="H155" s="4"/>
      <c r="I155" s="4"/>
      <c r="J155" s="4"/>
      <c r="K155" s="4"/>
      <c r="L155" s="4"/>
      <c r="M155" s="4"/>
      <c r="N155" s="17">
        <f>COUNTIF(F:F,F155)</f>
        <v>2</v>
      </c>
      <c r="O155" s="4"/>
      <c r="P155" s="17" t="str">
        <f>IF(COUNTIF(F:F,F155)&gt;1,"DUPLICATE","UNIQUE")</f>
        <v>DUPLICATE</v>
      </c>
      <c r="Q155" s="4"/>
      <c r="R155" s="4"/>
      <c r="S155" s="4"/>
      <c r="T155" s="4"/>
      <c r="U155" s="4"/>
      <c r="V155" s="1">
        <v>24.774265</v>
      </c>
      <c r="W155" s="4">
        <v>46.738585999999998</v>
      </c>
      <c r="X155" s="4">
        <f>COUNTIF(W:W, W155)</f>
        <v>2</v>
      </c>
      <c r="Y155" s="4">
        <f>COUNTIF($W$2:W155,W155)</f>
        <v>1</v>
      </c>
      <c r="Z155" s="20"/>
      <c r="AA155" s="4"/>
      <c r="AB155" s="40">
        <f>SUM(ABS(W155),(Y155-1)*0.01)</f>
        <v>46.738585999999998</v>
      </c>
      <c r="AC155" s="4"/>
      <c r="AD155" s="10">
        <f>ABS(W155)/W155</f>
        <v>1</v>
      </c>
      <c r="AG155" s="22">
        <f t="shared" si="2"/>
        <v>46.738585999999998</v>
      </c>
      <c r="AI155" t="str">
        <f>V155&amp;", "&amp;AG155</f>
        <v>24.774265, 46.738586</v>
      </c>
    </row>
    <row r="156" spans="1:35">
      <c r="A156" s="26" t="str">
        <f>CONCATENATE("FN-",C156)</f>
        <v>FN-23A3</v>
      </c>
      <c r="B156" s="27"/>
      <c r="C156" s="29" t="s">
        <v>1793</v>
      </c>
      <c r="D156" s="28" t="str">
        <f>REPT(0, 6-LEN(C156))&amp;C156</f>
        <v>0023A3</v>
      </c>
      <c r="E156" s="28" t="str">
        <f>CONCATENATE("FN-"&amp;D156)</f>
        <v>FN-0023A3</v>
      </c>
      <c r="F156" s="1" t="s">
        <v>135</v>
      </c>
      <c r="G156" s="11" t="s">
        <v>1791</v>
      </c>
      <c r="H156" s="4"/>
      <c r="I156" s="4"/>
      <c r="J156" s="4"/>
      <c r="K156" s="4"/>
      <c r="L156" s="4"/>
      <c r="M156" s="4"/>
      <c r="N156" s="17">
        <f>COUNTIF(F:F,F156)</f>
        <v>5</v>
      </c>
      <c r="O156" s="4"/>
      <c r="P156" s="17" t="str">
        <f>IF(COUNTIF(F:F,F156)&gt;1,"DUPLICATE","UNIQUE")</f>
        <v>DUPLICATE</v>
      </c>
      <c r="Q156" s="4"/>
      <c r="R156" s="4"/>
      <c r="S156" s="4"/>
      <c r="T156" s="4"/>
      <c r="U156" s="4"/>
      <c r="V156" s="1">
        <v>34.533752999999997</v>
      </c>
      <c r="W156" s="4">
        <v>43.483738000000002</v>
      </c>
      <c r="X156" s="4">
        <f>COUNTIF(W:W, W156)</f>
        <v>5</v>
      </c>
      <c r="Y156" s="4">
        <f>COUNTIF($W$2:W156,W156)</f>
        <v>4</v>
      </c>
      <c r="Z156" s="20"/>
      <c r="AA156" s="4"/>
      <c r="AB156" s="40">
        <f>SUM(ABS(W156),(Y156-1)*0.01)</f>
        <v>43.513738000000004</v>
      </c>
      <c r="AC156" s="4"/>
      <c r="AD156" s="10">
        <f>ABS(W156)/W156</f>
        <v>1</v>
      </c>
      <c r="AG156" s="22">
        <f t="shared" si="2"/>
        <v>43.513738000000004</v>
      </c>
      <c r="AI156" t="str">
        <f>V156&amp;", "&amp;AG156</f>
        <v>34.533753, 43.513738</v>
      </c>
    </row>
    <row r="157" spans="1:35">
      <c r="A157" s="26" t="str">
        <f>CONCATENATE("FN-",C157)</f>
        <v>FN-23A4</v>
      </c>
      <c r="B157" s="27"/>
      <c r="C157" s="29" t="s">
        <v>1794</v>
      </c>
      <c r="D157" s="28" t="str">
        <f>REPT(0, 6-LEN(C157))&amp;C157</f>
        <v>0023A4</v>
      </c>
      <c r="E157" s="28" t="str">
        <f>CONCATENATE("FN-"&amp;D157)</f>
        <v>FN-0023A4</v>
      </c>
      <c r="F157" s="1" t="s">
        <v>166</v>
      </c>
      <c r="G157" s="11" t="s">
        <v>1791</v>
      </c>
      <c r="H157" s="4"/>
      <c r="I157" s="4"/>
      <c r="J157" s="4"/>
      <c r="K157" s="4"/>
      <c r="L157" s="4"/>
      <c r="M157" s="4"/>
      <c r="N157" s="17">
        <f>COUNTIF(F:F,F157)</f>
        <v>6</v>
      </c>
      <c r="O157" s="4"/>
      <c r="P157" s="17" t="str">
        <f>IF(COUNTIF(F:F,F157)&gt;1,"DUPLICATE","UNIQUE")</f>
        <v>DUPLICATE</v>
      </c>
      <c r="Q157" s="4"/>
      <c r="R157" s="4"/>
      <c r="S157" s="4"/>
      <c r="T157" s="4"/>
      <c r="U157" s="4"/>
      <c r="V157" s="1">
        <v>15.508457</v>
      </c>
      <c r="W157" s="4">
        <v>32.522854000000002</v>
      </c>
      <c r="X157" s="4">
        <f>COUNTIF(W:W, W157)</f>
        <v>6</v>
      </c>
      <c r="Y157" s="4">
        <f>COUNTIF($W$2:W157,W157)</f>
        <v>2</v>
      </c>
      <c r="Z157" s="20"/>
      <c r="AA157" s="4"/>
      <c r="AB157" s="40">
        <f>SUM(ABS(W157),(Y157-1)*0.01)</f>
        <v>32.532854</v>
      </c>
      <c r="AC157" s="4"/>
      <c r="AD157" s="10">
        <f>ABS(W157)/W157</f>
        <v>1</v>
      </c>
      <c r="AG157" s="22">
        <f t="shared" si="2"/>
        <v>32.532854</v>
      </c>
      <c r="AI157" t="str">
        <f>V157&amp;", "&amp;AG157</f>
        <v>15.508457, 32.532854</v>
      </c>
    </row>
    <row r="158" spans="1:35">
      <c r="A158" s="26" t="str">
        <f>CONCATENATE("FN-",C158)</f>
        <v>FN-23A5</v>
      </c>
      <c r="B158" s="27"/>
      <c r="C158" s="29" t="s">
        <v>1795</v>
      </c>
      <c r="D158" s="28" t="str">
        <f>REPT(0, 6-LEN(C158))&amp;C158</f>
        <v>0023A5</v>
      </c>
      <c r="E158" s="28" t="str">
        <f>CONCATENATE("FN-"&amp;D158)</f>
        <v>FN-0023A5</v>
      </c>
      <c r="F158" s="1" t="s">
        <v>378</v>
      </c>
      <c r="G158" s="11" t="s">
        <v>1791</v>
      </c>
      <c r="H158" s="4"/>
      <c r="I158" s="4"/>
      <c r="J158" s="4"/>
      <c r="K158" s="4"/>
      <c r="L158" s="4"/>
      <c r="M158" s="4"/>
      <c r="N158" s="17">
        <f>COUNTIF(F:F,F158)</f>
        <v>1</v>
      </c>
      <c r="O158" s="4"/>
      <c r="P158" s="17" t="str">
        <f>IF(COUNTIF(F:F,F158)&gt;1,"DUPLICATE","UNIQUE")</f>
        <v>UNIQUE</v>
      </c>
      <c r="Q158" s="4"/>
      <c r="R158" s="4"/>
      <c r="S158" s="4"/>
      <c r="T158" s="4"/>
      <c r="U158" s="4"/>
      <c r="V158" s="1">
        <v>40.779434000000002</v>
      </c>
      <c r="W158" s="4">
        <v>-73.963402000000002</v>
      </c>
      <c r="X158" s="4">
        <f>COUNTIF(W:W, W158)</f>
        <v>1</v>
      </c>
      <c r="Y158" s="4">
        <f>COUNTIF($W$2:W158,W158)</f>
        <v>1</v>
      </c>
      <c r="Z158" s="20"/>
      <c r="AA158" s="4"/>
      <c r="AB158" s="40">
        <f>SUM(ABS(W158),(Y158-1)*0.01)</f>
        <v>73.963402000000002</v>
      </c>
      <c r="AC158" s="4"/>
      <c r="AD158" s="10">
        <f>ABS(W158)/W158</f>
        <v>-1</v>
      </c>
      <c r="AG158" s="22">
        <f t="shared" si="2"/>
        <v>-73.963402000000002</v>
      </c>
      <c r="AI158" t="str">
        <f>V158&amp;", "&amp;AG158</f>
        <v>40.779434, -73.963402</v>
      </c>
    </row>
    <row r="159" spans="1:35">
      <c r="A159" s="26" t="str">
        <f>CONCATENATE("FN-",C159)</f>
        <v>FN-23C1</v>
      </c>
      <c r="B159" s="27"/>
      <c r="C159" s="29" t="s">
        <v>1796</v>
      </c>
      <c r="D159" s="28" t="str">
        <f>REPT(0, 6-LEN(C159))&amp;C159</f>
        <v>0023C1</v>
      </c>
      <c r="E159" s="28" t="str">
        <f>CONCATENATE("FN-"&amp;D159)</f>
        <v>FN-0023C1</v>
      </c>
      <c r="F159" s="1" t="s">
        <v>380</v>
      </c>
      <c r="G159" s="11" t="s">
        <v>1797</v>
      </c>
      <c r="H159" s="4"/>
      <c r="I159" s="4"/>
      <c r="J159" s="4"/>
      <c r="K159" s="4"/>
      <c r="L159" s="4"/>
      <c r="M159" s="4"/>
      <c r="N159" s="17">
        <f>COUNTIF(F:F,F159)</f>
        <v>2</v>
      </c>
      <c r="O159" s="4"/>
      <c r="P159" s="17" t="str">
        <f>IF(COUNTIF(F:F,F159)&gt;1,"DUPLICATE","UNIQUE")</f>
        <v>DUPLICATE</v>
      </c>
      <c r="Q159" s="4"/>
      <c r="R159" s="4"/>
      <c r="S159" s="4"/>
      <c r="T159" s="4"/>
      <c r="U159" s="4"/>
      <c r="V159" s="1">
        <v>37.988689999999998</v>
      </c>
      <c r="W159" s="4">
        <v>-84.477720000000005</v>
      </c>
      <c r="X159" s="4">
        <f>COUNTIF(W:W, W159)</f>
        <v>2</v>
      </c>
      <c r="Y159" s="4">
        <f>COUNTIF($W$2:W159,W159)</f>
        <v>1</v>
      </c>
      <c r="Z159" s="20"/>
      <c r="AA159" s="4"/>
      <c r="AB159" s="40">
        <f>SUM(ABS(W159),(Y159-1)*0.01)</f>
        <v>84.477720000000005</v>
      </c>
      <c r="AC159" s="4"/>
      <c r="AD159" s="10">
        <f>ABS(W159)/W159</f>
        <v>-1</v>
      </c>
      <c r="AG159" s="22">
        <f t="shared" si="2"/>
        <v>-84.477720000000005</v>
      </c>
      <c r="AI159" t="str">
        <f>V159&amp;", "&amp;AG159</f>
        <v>37.98869, -84.47772</v>
      </c>
    </row>
    <row r="160" spans="1:35">
      <c r="A160" s="26" t="str">
        <f>CONCATENATE("FN-",C160)</f>
        <v>FN-23D1</v>
      </c>
      <c r="B160" s="27"/>
      <c r="C160" s="29" t="s">
        <v>1798</v>
      </c>
      <c r="D160" s="28" t="str">
        <f>REPT(0, 6-LEN(C160))&amp;C160</f>
        <v>0023D1</v>
      </c>
      <c r="E160" s="28" t="str">
        <f>CONCATENATE("FN-"&amp;D160)</f>
        <v>FN-0023D1</v>
      </c>
      <c r="F160" s="1" t="s">
        <v>142</v>
      </c>
      <c r="G160" s="11" t="s">
        <v>1799</v>
      </c>
      <c r="H160" s="4"/>
      <c r="I160" s="4"/>
      <c r="J160" s="4"/>
      <c r="K160" s="4"/>
      <c r="L160" s="4"/>
      <c r="M160" s="4"/>
      <c r="N160" s="17">
        <f>COUNTIF(F:F,F160)</f>
        <v>8</v>
      </c>
      <c r="O160" s="4"/>
      <c r="P160" s="17" t="str">
        <f>IF(COUNTIF(F:F,F160)&gt;1,"DUPLICATE","UNIQUE")</f>
        <v>DUPLICATE</v>
      </c>
      <c r="Q160" s="4"/>
      <c r="R160" s="4"/>
      <c r="S160" s="4"/>
      <c r="T160" s="4"/>
      <c r="U160" s="4"/>
      <c r="V160" s="1">
        <v>39.998089</v>
      </c>
      <c r="W160" s="4">
        <v>-75.134108999999995</v>
      </c>
      <c r="X160" s="4">
        <f>COUNTIF(W:W, W160)</f>
        <v>8</v>
      </c>
      <c r="Y160" s="4">
        <f>COUNTIF($W$2:W160,W160)</f>
        <v>3</v>
      </c>
      <c r="Z160" s="20"/>
      <c r="AA160" s="4"/>
      <c r="AB160" s="40">
        <f>SUM(ABS(W160),(Y160-1)*0.01)</f>
        <v>75.154108999999991</v>
      </c>
      <c r="AC160" s="4"/>
      <c r="AD160" s="10">
        <f>ABS(W160)/W160</f>
        <v>-1</v>
      </c>
      <c r="AG160" s="22">
        <f t="shared" si="2"/>
        <v>-75.154108999999991</v>
      </c>
      <c r="AI160" t="str">
        <f>V160&amp;", "&amp;AG160</f>
        <v>39.998089, -75.154109</v>
      </c>
    </row>
    <row r="161" spans="1:35">
      <c r="A161" s="26" t="str">
        <f>CONCATENATE("FN-",C161)</f>
        <v>FN-24A1</v>
      </c>
      <c r="B161" s="27"/>
      <c r="C161" s="29" t="s">
        <v>1800</v>
      </c>
      <c r="D161" s="28" t="str">
        <f>REPT(0, 6-LEN(C161))&amp;C161</f>
        <v>0024A1</v>
      </c>
      <c r="E161" s="28" t="str">
        <f>CONCATENATE("FN-"&amp;D161)</f>
        <v>FN-0024A1</v>
      </c>
      <c r="F161" s="1" t="s">
        <v>1672</v>
      </c>
      <c r="G161" s="11" t="s">
        <v>1801</v>
      </c>
      <c r="H161" s="4"/>
      <c r="I161" s="4"/>
      <c r="J161" s="4"/>
      <c r="K161" s="4"/>
      <c r="L161" s="4"/>
      <c r="M161" s="4"/>
      <c r="N161" s="17">
        <f>COUNTIF(F:F,F161)</f>
        <v>17</v>
      </c>
      <c r="O161" s="4"/>
      <c r="P161" s="17" t="str">
        <f>IF(COUNTIF(F:F,F161)&gt;1,"DUPLICATE","UNIQUE")</f>
        <v>DUPLICATE</v>
      </c>
      <c r="Q161" s="4"/>
      <c r="R161" s="4"/>
      <c r="S161" s="4"/>
      <c r="T161" s="4"/>
      <c r="U161" s="4"/>
      <c r="V161" s="1">
        <v>40.712800000000001</v>
      </c>
      <c r="W161" s="4">
        <v>-74.006</v>
      </c>
      <c r="X161" s="4">
        <f>COUNTIF(W:W, W161)</f>
        <v>19</v>
      </c>
      <c r="Y161" s="4">
        <f>COUNTIF($W$2:W161,W161)</f>
        <v>3</v>
      </c>
      <c r="Z161" s="20"/>
      <c r="AA161" s="4"/>
      <c r="AB161" s="40">
        <f>SUM(ABS(W161),(Y161-1)*0.01)</f>
        <v>74.025999999999996</v>
      </c>
      <c r="AC161" s="4"/>
      <c r="AD161" s="10">
        <f>ABS(W161)/W161</f>
        <v>-1</v>
      </c>
      <c r="AG161" s="22">
        <f t="shared" si="2"/>
        <v>-74.025999999999996</v>
      </c>
      <c r="AI161" t="str">
        <f>V161&amp;", "&amp;AG161</f>
        <v>40.7128, -74.026</v>
      </c>
    </row>
    <row r="162" spans="1:35">
      <c r="A162" s="26" t="str">
        <f>CONCATENATE("FN-",C162)</f>
        <v>FN-24A2</v>
      </c>
      <c r="B162" s="27"/>
      <c r="C162" s="29" t="s">
        <v>1802</v>
      </c>
      <c r="D162" s="28" t="str">
        <f>REPT(0, 6-LEN(C162))&amp;C162</f>
        <v>0024A2</v>
      </c>
      <c r="E162" s="28" t="str">
        <f>CONCATENATE("FN-"&amp;D162)</f>
        <v>FN-0024A2</v>
      </c>
      <c r="F162" s="1" t="s">
        <v>87</v>
      </c>
      <c r="G162" s="11" t="s">
        <v>1801</v>
      </c>
      <c r="H162" s="4"/>
      <c r="I162" s="4"/>
      <c r="J162" s="4"/>
      <c r="K162" s="4"/>
      <c r="L162" s="4"/>
      <c r="M162" s="4"/>
      <c r="N162" s="17">
        <f>COUNTIF(F:F,F162)</f>
        <v>4</v>
      </c>
      <c r="O162" s="4"/>
      <c r="P162" s="17" t="str">
        <f>IF(COUNTIF(F:F,F162)&gt;1,"DUPLICATE","UNIQUE")</f>
        <v>DUPLICATE</v>
      </c>
      <c r="Q162" s="4"/>
      <c r="R162" s="4"/>
      <c r="S162" s="4"/>
      <c r="T162" s="4"/>
      <c r="U162" s="4"/>
      <c r="V162" s="1">
        <v>18.575393999999999</v>
      </c>
      <c r="W162" s="4">
        <v>-72.294708</v>
      </c>
      <c r="X162" s="4">
        <f>COUNTIF(W:W, W162)</f>
        <v>4</v>
      </c>
      <c r="Y162" s="4">
        <f>COUNTIF($W$2:W162,W162)</f>
        <v>3</v>
      </c>
      <c r="Z162" s="20"/>
      <c r="AA162" s="4"/>
      <c r="AB162" s="40">
        <f>SUM(ABS(W162),(Y162-1)*0.01)</f>
        <v>72.314707999999996</v>
      </c>
      <c r="AC162" s="4"/>
      <c r="AD162" s="10">
        <f>ABS(W162)/W162</f>
        <v>-1</v>
      </c>
      <c r="AG162" s="22">
        <f t="shared" si="2"/>
        <v>-72.314707999999996</v>
      </c>
      <c r="AI162" t="str">
        <f>V162&amp;", "&amp;AG162</f>
        <v>18.575394, -72.314708</v>
      </c>
    </row>
    <row r="163" spans="1:35">
      <c r="A163" s="26" t="str">
        <f>CONCATENATE("FN-",C163)</f>
        <v>FN-24A3</v>
      </c>
      <c r="B163" s="27"/>
      <c r="C163" s="29" t="s">
        <v>1803</v>
      </c>
      <c r="D163" s="28" t="str">
        <f>REPT(0, 6-LEN(C163))&amp;C163</f>
        <v>0024A3</v>
      </c>
      <c r="E163" s="28" t="str">
        <f>CONCATENATE("FN-"&amp;D163)</f>
        <v>FN-0024A3</v>
      </c>
      <c r="F163" s="1" t="s">
        <v>391</v>
      </c>
      <c r="G163" s="11" t="s">
        <v>1801</v>
      </c>
      <c r="H163" s="4"/>
      <c r="I163" s="4"/>
      <c r="J163" s="4"/>
      <c r="K163" s="4"/>
      <c r="L163" s="4"/>
      <c r="M163" s="4"/>
      <c r="N163" s="17">
        <f>COUNTIF(F:F,F163)</f>
        <v>4</v>
      </c>
      <c r="O163" s="4"/>
      <c r="P163" s="17" t="str">
        <f>IF(COUNTIF(F:F,F163)&gt;1,"DUPLICATE","UNIQUE")</f>
        <v>DUPLICATE</v>
      </c>
      <c r="Q163" s="4"/>
      <c r="R163" s="4"/>
      <c r="S163" s="4"/>
      <c r="T163" s="4"/>
      <c r="U163" s="4"/>
      <c r="V163" s="1">
        <v>18.370246999999999</v>
      </c>
      <c r="W163" s="4">
        <v>-76.890304999999998</v>
      </c>
      <c r="X163" s="4">
        <f>COUNTIF(W:W, W163)</f>
        <v>4</v>
      </c>
      <c r="Y163" s="4">
        <f>COUNTIF($W$2:W163,W163)</f>
        <v>1</v>
      </c>
      <c r="Z163" s="20"/>
      <c r="AA163" s="4"/>
      <c r="AB163" s="40">
        <f>SUM(ABS(W163),(Y163-1)*0.01)</f>
        <v>76.890304999999998</v>
      </c>
      <c r="AC163" s="4"/>
      <c r="AD163" s="10">
        <f>ABS(W163)/W163</f>
        <v>-1</v>
      </c>
      <c r="AG163" s="22">
        <f t="shared" si="2"/>
        <v>-76.890304999999998</v>
      </c>
      <c r="AI163" t="str">
        <f>V163&amp;", "&amp;AG163</f>
        <v>18.370247, -76.890305</v>
      </c>
    </row>
    <row r="164" spans="1:35">
      <c r="A164" s="26" t="str">
        <f>CONCATENATE("FN-",C164)</f>
        <v>FN-24C1</v>
      </c>
      <c r="B164" s="27"/>
      <c r="C164" s="29" t="s">
        <v>1804</v>
      </c>
      <c r="D164" s="28" t="str">
        <f>REPT(0, 6-LEN(C164))&amp;C164</f>
        <v>0024C1</v>
      </c>
      <c r="E164" s="28" t="str">
        <f>CONCATENATE("FN-"&amp;D164)</f>
        <v>FN-0024C1</v>
      </c>
      <c r="F164" s="1" t="s">
        <v>1805</v>
      </c>
      <c r="G164" s="11" t="s">
        <v>1806</v>
      </c>
      <c r="H164" s="4"/>
      <c r="I164" s="4"/>
      <c r="J164" s="4"/>
      <c r="K164" s="4"/>
      <c r="L164" s="4"/>
      <c r="M164" s="4"/>
      <c r="N164" s="17">
        <f>COUNTIF(F:F,F164)</f>
        <v>2</v>
      </c>
      <c r="O164" s="4"/>
      <c r="P164" s="17" t="str">
        <f>IF(COUNTIF(F:F,F164)&gt;1,"DUPLICATE","UNIQUE")</f>
        <v>DUPLICATE</v>
      </c>
      <c r="Q164" s="4"/>
      <c r="R164" s="4"/>
      <c r="S164" s="4"/>
      <c r="T164" s="4"/>
      <c r="U164" s="4"/>
      <c r="V164" s="1">
        <v>19.8078</v>
      </c>
      <c r="W164" s="4">
        <v>-96.915999999999997</v>
      </c>
      <c r="X164" s="4">
        <f>COUNTIF(W:W, W164)</f>
        <v>2</v>
      </c>
      <c r="Y164" s="4">
        <f>COUNTIF($W$2:W164,W164)</f>
        <v>1</v>
      </c>
      <c r="Z164" s="20"/>
      <c r="AA164" s="4"/>
      <c r="AB164" s="40">
        <f>SUM(ABS(W164),(Y164-1)*0.01)</f>
        <v>96.915999999999997</v>
      </c>
      <c r="AC164" s="4"/>
      <c r="AD164" s="10">
        <f>ABS(W164)/W164</f>
        <v>-1</v>
      </c>
      <c r="AG164" s="22">
        <f t="shared" si="2"/>
        <v>-96.915999999999997</v>
      </c>
      <c r="AI164" t="str">
        <f>V164&amp;", "&amp;AG164</f>
        <v>19.8078, -96.916</v>
      </c>
    </row>
    <row r="165" spans="1:35">
      <c r="A165" s="26" t="str">
        <f>CONCATENATE("FN-",C165)</f>
        <v>FN-24C2</v>
      </c>
      <c r="B165" s="27"/>
      <c r="C165" s="29" t="s">
        <v>1807</v>
      </c>
      <c r="D165" s="28" t="str">
        <f>REPT(0, 6-LEN(C165))&amp;C165</f>
        <v>0024C2</v>
      </c>
      <c r="E165" s="28" t="str">
        <f>CONCATENATE("FN-"&amp;D165)</f>
        <v>FN-0024C2</v>
      </c>
      <c r="F165" s="1" t="s">
        <v>1808</v>
      </c>
      <c r="G165" s="11" t="s">
        <v>1806</v>
      </c>
      <c r="H165" s="4"/>
      <c r="I165" s="4"/>
      <c r="J165" s="4"/>
      <c r="K165" s="4"/>
      <c r="L165" s="4"/>
      <c r="M165" s="4"/>
      <c r="N165" s="17">
        <f>COUNTIF(F:F,F165)</f>
        <v>1</v>
      </c>
      <c r="O165" s="4"/>
      <c r="P165" s="17" t="str">
        <f>IF(COUNTIF(F:F,F165)&gt;1,"DUPLICATE","UNIQUE")</f>
        <v>UNIQUE</v>
      </c>
      <c r="Q165" s="4"/>
      <c r="R165" s="4"/>
      <c r="S165" s="4"/>
      <c r="T165" s="4"/>
      <c r="U165" s="4"/>
      <c r="V165" s="1">
        <v>8.983333</v>
      </c>
      <c r="W165" s="4">
        <v>-79.516670000000005</v>
      </c>
      <c r="X165" s="4">
        <f>COUNTIF(W:W, W165)</f>
        <v>1</v>
      </c>
      <c r="Y165" s="4">
        <f>COUNTIF($W$2:W165,W165)</f>
        <v>1</v>
      </c>
      <c r="Z165" s="20"/>
      <c r="AA165" s="4"/>
      <c r="AB165" s="40">
        <f>SUM(ABS(W165),(Y165-1)*0.01)</f>
        <v>79.516670000000005</v>
      </c>
      <c r="AC165" s="4"/>
      <c r="AD165" s="10">
        <f>ABS(W165)/W165</f>
        <v>-1</v>
      </c>
      <c r="AG165" s="22">
        <f t="shared" si="2"/>
        <v>-79.516670000000005</v>
      </c>
      <c r="AI165" t="str">
        <f>V165&amp;", "&amp;AG165</f>
        <v>8.983333, -79.51667</v>
      </c>
    </row>
    <row r="166" spans="1:35">
      <c r="A166" s="26" t="str">
        <f>CONCATENATE("FN-",C166)</f>
        <v>FN-24C3</v>
      </c>
      <c r="B166" s="27"/>
      <c r="C166" s="29" t="s">
        <v>1809</v>
      </c>
      <c r="D166" s="28" t="str">
        <f>REPT(0, 6-LEN(C166))&amp;C166</f>
        <v>0024C3</v>
      </c>
      <c r="E166" s="28" t="str">
        <f>CONCATENATE("FN-"&amp;D166)</f>
        <v>FN-0024C3</v>
      </c>
      <c r="F166" s="1" t="s">
        <v>369</v>
      </c>
      <c r="G166" s="11" t="s">
        <v>1806</v>
      </c>
      <c r="H166" s="4"/>
      <c r="I166" s="4"/>
      <c r="J166" s="4"/>
      <c r="K166" s="4"/>
      <c r="L166" s="4"/>
      <c r="M166" s="4"/>
      <c r="N166" s="17">
        <f>COUNTIF(F:F,F166)</f>
        <v>25</v>
      </c>
      <c r="O166" s="4"/>
      <c r="P166" s="17" t="str">
        <f>IF(COUNTIF(F:F,F166)&gt;1,"DUPLICATE","UNIQUE")</f>
        <v>DUPLICATE</v>
      </c>
      <c r="Q166" s="4"/>
      <c r="R166" s="4"/>
      <c r="S166" s="4"/>
      <c r="T166" s="4"/>
      <c r="U166" s="4"/>
      <c r="V166" s="1">
        <v>30.033332999999999</v>
      </c>
      <c r="W166" s="4">
        <v>31.233333999999999</v>
      </c>
      <c r="X166" s="4">
        <f>COUNTIF(W:W, W166)</f>
        <v>25</v>
      </c>
      <c r="Y166" s="4">
        <f>COUNTIF($W$2:W166,W166)</f>
        <v>2</v>
      </c>
      <c r="Z166" s="20"/>
      <c r="AA166" s="4"/>
      <c r="AB166" s="40">
        <f>SUM(ABS(W166),(Y166-1)*0.01)</f>
        <v>31.243334000000001</v>
      </c>
      <c r="AC166" s="4"/>
      <c r="AD166" s="10">
        <f>ABS(W166)/W166</f>
        <v>1</v>
      </c>
      <c r="AG166" s="22">
        <f t="shared" si="2"/>
        <v>31.243334000000001</v>
      </c>
      <c r="AI166" t="str">
        <f>V166&amp;", "&amp;AG166</f>
        <v>30.033333, 31.243334</v>
      </c>
    </row>
    <row r="167" spans="1:35">
      <c r="A167" s="26" t="str">
        <f>CONCATENATE("FN-",C167)</f>
        <v>FN-24C4</v>
      </c>
      <c r="B167" s="27"/>
      <c r="C167" s="29" t="s">
        <v>1810</v>
      </c>
      <c r="D167" s="28" t="str">
        <f>REPT(0, 6-LEN(C167))&amp;C167</f>
        <v>0024C4</v>
      </c>
      <c r="E167" s="28" t="str">
        <f>CONCATENATE("FN-"&amp;D167)</f>
        <v>FN-0024C4</v>
      </c>
      <c r="F167" s="1" t="s">
        <v>400</v>
      </c>
      <c r="G167" s="11" t="s">
        <v>1806</v>
      </c>
      <c r="H167" s="4"/>
      <c r="I167" s="4"/>
      <c r="J167" s="4"/>
      <c r="K167" s="4"/>
      <c r="L167" s="4"/>
      <c r="M167" s="4"/>
      <c r="N167" s="17">
        <f>COUNTIF(F:F,F167)</f>
        <v>1</v>
      </c>
      <c r="O167" s="4"/>
      <c r="P167" s="17" t="str">
        <f>IF(COUNTIF(F:F,F167)&gt;1,"DUPLICATE","UNIQUE")</f>
        <v>UNIQUE</v>
      </c>
      <c r="Q167" s="4"/>
      <c r="R167" s="4"/>
      <c r="S167" s="4"/>
      <c r="T167" s="4"/>
      <c r="U167" s="4"/>
      <c r="V167" s="1">
        <v>30.033332999999999</v>
      </c>
      <c r="W167" s="4">
        <v>31.233335</v>
      </c>
      <c r="X167" s="4">
        <f>COUNTIF(W:W, W167)</f>
        <v>1</v>
      </c>
      <c r="Y167" s="4">
        <f>COUNTIF($W$2:W167,W167)</f>
        <v>1</v>
      </c>
      <c r="Z167" s="20"/>
      <c r="AA167" s="4"/>
      <c r="AB167" s="40">
        <f>SUM(ABS(W167),(Y167-1)*0.01)</f>
        <v>31.233335</v>
      </c>
      <c r="AC167" s="4"/>
      <c r="AD167" s="10">
        <f>ABS(W167)/W167</f>
        <v>1</v>
      </c>
      <c r="AG167" s="22">
        <f t="shared" si="2"/>
        <v>31.233335</v>
      </c>
      <c r="AI167" t="str">
        <f>V167&amp;", "&amp;AG167</f>
        <v>30.033333, 31.233335</v>
      </c>
    </row>
    <row r="168" spans="1:35">
      <c r="A168" s="26" t="str">
        <f>CONCATENATE("FN-",C168)</f>
        <v>FN-24C5</v>
      </c>
      <c r="B168" s="27"/>
      <c r="C168" s="29" t="s">
        <v>1811</v>
      </c>
      <c r="D168" s="28" t="str">
        <f>REPT(0, 6-LEN(C168))&amp;C168</f>
        <v>0024C5</v>
      </c>
      <c r="E168" s="28" t="str">
        <f>CONCATENATE("FN-"&amp;D168)</f>
        <v>FN-0024C5</v>
      </c>
      <c r="F168" s="2" t="s">
        <v>20</v>
      </c>
      <c r="G168" s="11" t="s">
        <v>1806</v>
      </c>
      <c r="H168" s="4"/>
      <c r="I168" s="4"/>
      <c r="J168" s="4"/>
      <c r="K168" s="4"/>
      <c r="L168" s="4"/>
      <c r="M168" s="4"/>
      <c r="N168" s="17">
        <f>COUNTIF(F:F,F168)</f>
        <v>2</v>
      </c>
      <c r="O168" s="4"/>
      <c r="P168" s="17" t="str">
        <f>IF(COUNTIF(F:F,F168)&gt;1,"DUPLICATE","UNIQUE")</f>
        <v>DUPLICATE</v>
      </c>
      <c r="Q168" s="4"/>
      <c r="R168" s="4"/>
      <c r="S168" s="4"/>
      <c r="T168" s="4"/>
      <c r="U168" s="4"/>
      <c r="V168" s="2" t="s">
        <v>1563</v>
      </c>
      <c r="W168" s="4">
        <v>151.20732000000001</v>
      </c>
      <c r="X168" s="4">
        <f>COUNTIF(W:W, W168)</f>
        <v>2</v>
      </c>
      <c r="Y168" s="4">
        <f>COUNTIF($W$2:W168,W168)</f>
        <v>2</v>
      </c>
      <c r="Z168" s="20"/>
      <c r="AA168" s="4"/>
      <c r="AB168" s="40">
        <f>SUM(ABS(W168),(Y168-1)*0.01)</f>
        <v>151.21732</v>
      </c>
      <c r="AC168" s="4"/>
      <c r="AD168" s="10">
        <f>ABS(W168)/W168</f>
        <v>1</v>
      </c>
      <c r="AG168" s="22">
        <f t="shared" si="2"/>
        <v>151.21732</v>
      </c>
      <c r="AI168" t="str">
        <f>V168&amp;", "&amp;AG168</f>
        <v>-33.86785, 151.21732</v>
      </c>
    </row>
    <row r="169" spans="1:35">
      <c r="A169" s="26" t="str">
        <f>CONCATENATE("FN-",C169)</f>
        <v>FN-24D1</v>
      </c>
      <c r="B169" s="27"/>
      <c r="C169" s="29" t="s">
        <v>1812</v>
      </c>
      <c r="D169" s="28" t="str">
        <f>REPT(0, 6-LEN(C169))&amp;C169</f>
        <v>0024D1</v>
      </c>
      <c r="E169" s="28" t="str">
        <f>CONCATENATE("FN-"&amp;D169)</f>
        <v>FN-0024D1</v>
      </c>
      <c r="F169" s="1" t="s">
        <v>1813</v>
      </c>
      <c r="G169" s="11" t="s">
        <v>1814</v>
      </c>
      <c r="H169" s="4"/>
      <c r="I169" s="4"/>
      <c r="J169" s="4"/>
      <c r="K169" s="4"/>
      <c r="L169" s="4"/>
      <c r="M169" s="4"/>
      <c r="N169" s="17">
        <f>COUNTIF(F:F,F169)</f>
        <v>1</v>
      </c>
      <c r="O169" s="4"/>
      <c r="P169" s="17" t="str">
        <f>IF(COUNTIF(F:F,F169)&gt;1,"DUPLICATE","UNIQUE")</f>
        <v>UNIQUE</v>
      </c>
      <c r="Q169" s="4"/>
      <c r="R169" s="4"/>
      <c r="S169" s="4"/>
      <c r="T169" s="4"/>
      <c r="U169" s="4"/>
      <c r="V169" s="1">
        <v>21.05</v>
      </c>
      <c r="W169" s="4">
        <v>-102.979</v>
      </c>
      <c r="X169" s="4">
        <f>COUNTIF(W:W, W169)</f>
        <v>1</v>
      </c>
      <c r="Y169" s="4">
        <f>COUNTIF($W$2:W169,W169)</f>
        <v>1</v>
      </c>
      <c r="Z169" s="20"/>
      <c r="AA169" s="4"/>
      <c r="AB169" s="40">
        <f>SUM(ABS(W169),(Y169-1)*0.01)</f>
        <v>102.979</v>
      </c>
      <c r="AC169" s="4"/>
      <c r="AD169" s="10">
        <f>ABS(W169)/W169</f>
        <v>-1</v>
      </c>
      <c r="AG169" s="22">
        <f t="shared" si="2"/>
        <v>-102.979</v>
      </c>
      <c r="AI169" t="str">
        <f>V169&amp;", "&amp;AG169</f>
        <v>21.05, -102.979</v>
      </c>
    </row>
    <row r="170" spans="1:35">
      <c r="A170" s="26" t="str">
        <f>CONCATENATE("FN-",C170)</f>
        <v>FN-25A1</v>
      </c>
      <c r="B170" s="27"/>
      <c r="C170" s="29" t="s">
        <v>1815</v>
      </c>
      <c r="D170" s="28" t="str">
        <f>REPT(0, 6-LEN(C170))&amp;C170</f>
        <v>0025A1</v>
      </c>
      <c r="E170" s="28" t="str">
        <f>CONCATENATE("FN-"&amp;D170)</f>
        <v>FN-0025A1</v>
      </c>
      <c r="F170" s="1" t="s">
        <v>1816</v>
      </c>
      <c r="G170" s="11" t="s">
        <v>1817</v>
      </c>
      <c r="H170" s="4"/>
      <c r="I170" s="4"/>
      <c r="J170" s="4"/>
      <c r="K170" s="4"/>
      <c r="L170" s="4"/>
      <c r="M170" s="4"/>
      <c r="N170" s="17">
        <f>COUNTIF(F:F,F170)</f>
        <v>3</v>
      </c>
      <c r="O170" s="4"/>
      <c r="P170" s="17" t="str">
        <f>IF(COUNTIF(F:F,F170)&gt;1,"DUPLICATE","UNIQUE")</f>
        <v>DUPLICATE</v>
      </c>
      <c r="Q170" s="4"/>
      <c r="R170" s="4"/>
      <c r="S170" s="4"/>
      <c r="T170" s="4"/>
      <c r="U170" s="4"/>
      <c r="V170" s="1">
        <v>32.442728000000002</v>
      </c>
      <c r="W170" s="4">
        <v>-80.638240999999994</v>
      </c>
      <c r="X170" s="4">
        <f>COUNTIF(W:W, W170)</f>
        <v>3</v>
      </c>
      <c r="Y170" s="4">
        <f>COUNTIF($W$2:W170,W170)</f>
        <v>1</v>
      </c>
      <c r="Z170" s="20"/>
      <c r="AA170" s="4"/>
      <c r="AB170" s="40">
        <f>SUM(ABS(W170),(Y170-1)*0.01)</f>
        <v>80.638240999999994</v>
      </c>
      <c r="AC170" s="4"/>
      <c r="AD170" s="10">
        <f>ABS(W170)/W170</f>
        <v>-1</v>
      </c>
      <c r="AG170" s="22">
        <f t="shared" si="2"/>
        <v>-80.638240999999994</v>
      </c>
      <c r="AI170" t="str">
        <f>V170&amp;", "&amp;AG170</f>
        <v>32.442728, -80.638241</v>
      </c>
    </row>
    <row r="171" spans="1:35">
      <c r="A171" s="26" t="str">
        <f>CONCATENATE("FN-",C171)</f>
        <v>FN-25A2</v>
      </c>
      <c r="B171" s="27"/>
      <c r="C171" s="29" t="s">
        <v>1818</v>
      </c>
      <c r="D171" s="28" t="str">
        <f>REPT(0, 6-LEN(C171))&amp;C171</f>
        <v>0025A2</v>
      </c>
      <c r="E171" s="28" t="str">
        <f>CONCATENATE("FN-"&amp;D171)</f>
        <v>FN-0025A2</v>
      </c>
      <c r="F171" s="1" t="s">
        <v>1680</v>
      </c>
      <c r="G171" s="11" t="s">
        <v>1817</v>
      </c>
      <c r="H171" s="4"/>
      <c r="I171" s="4"/>
      <c r="J171" s="4"/>
      <c r="K171" s="4"/>
      <c r="L171" s="4"/>
      <c r="M171" s="4"/>
      <c r="N171" s="17">
        <f>COUNTIF(F:F,F171)</f>
        <v>21</v>
      </c>
      <c r="O171" s="4"/>
      <c r="P171" s="17" t="str">
        <f>IF(COUNTIF(F:F,F171)&gt;1,"DUPLICATE","UNIQUE")</f>
        <v>DUPLICATE</v>
      </c>
      <c r="Q171" s="4"/>
      <c r="R171" s="4"/>
      <c r="S171" s="4"/>
      <c r="T171" s="4"/>
      <c r="U171" s="4"/>
      <c r="V171" s="1">
        <v>38.900497000000001</v>
      </c>
      <c r="W171" s="4">
        <v>-77.007507000000004</v>
      </c>
      <c r="X171" s="4">
        <f>COUNTIF(W:W, W171)</f>
        <v>21</v>
      </c>
      <c r="Y171" s="4">
        <f>COUNTIF($W$2:W171,W171)</f>
        <v>6</v>
      </c>
      <c r="Z171" s="20"/>
      <c r="AA171" s="4"/>
      <c r="AB171" s="40">
        <f>SUM(ABS(W171),(Y171-1)*0.01)</f>
        <v>77.057507000000001</v>
      </c>
      <c r="AC171" s="4"/>
      <c r="AD171" s="10">
        <f>ABS(W171)/W171</f>
        <v>-1</v>
      </c>
      <c r="AG171" s="22">
        <f t="shared" si="2"/>
        <v>-77.057507000000001</v>
      </c>
      <c r="AI171" t="str">
        <f>V171&amp;", "&amp;AG171</f>
        <v>38.900497, -77.057507</v>
      </c>
    </row>
    <row r="172" spans="1:35">
      <c r="A172" s="26" t="str">
        <f>CONCATENATE("FN-",C172)</f>
        <v>FN-25B1</v>
      </c>
      <c r="B172" s="27"/>
      <c r="C172" s="29" t="s">
        <v>1819</v>
      </c>
      <c r="D172" s="28" t="str">
        <f>REPT(0, 6-LEN(C172))&amp;C172</f>
        <v>0025B1</v>
      </c>
      <c r="E172" s="28" t="str">
        <f>CONCATENATE("FN-"&amp;D172)</f>
        <v>FN-0025B1</v>
      </c>
      <c r="F172" s="1" t="s">
        <v>1680</v>
      </c>
      <c r="G172" s="11" t="s">
        <v>1820</v>
      </c>
      <c r="H172" s="4"/>
      <c r="I172" s="4"/>
      <c r="J172" s="4"/>
      <c r="K172" s="4"/>
      <c r="L172" s="4"/>
      <c r="M172" s="4"/>
      <c r="N172" s="17">
        <f>COUNTIF(F:F,F172)</f>
        <v>21</v>
      </c>
      <c r="O172" s="4"/>
      <c r="P172" s="17" t="str">
        <f>IF(COUNTIF(F:F,F172)&gt;1,"DUPLICATE","UNIQUE")</f>
        <v>DUPLICATE</v>
      </c>
      <c r="Q172" s="4"/>
      <c r="R172" s="4"/>
      <c r="S172" s="4"/>
      <c r="T172" s="4"/>
      <c r="U172" s="4"/>
      <c r="V172" s="1">
        <v>38.900497000000001</v>
      </c>
      <c r="W172" s="4">
        <v>-77.007507000000004</v>
      </c>
      <c r="X172" s="4">
        <f>COUNTIF(W:W, W172)</f>
        <v>21</v>
      </c>
      <c r="Y172" s="4">
        <f>COUNTIF($W$2:W172,W172)</f>
        <v>7</v>
      </c>
      <c r="Z172" s="20"/>
      <c r="AA172" s="4"/>
      <c r="AB172" s="40">
        <f>SUM(ABS(W172),(Y172-1)*0.01)</f>
        <v>77.067507000000006</v>
      </c>
      <c r="AC172" s="4"/>
      <c r="AD172" s="10">
        <f>ABS(W172)/W172</f>
        <v>-1</v>
      </c>
      <c r="AG172" s="22">
        <f t="shared" si="2"/>
        <v>-77.067507000000006</v>
      </c>
      <c r="AI172" t="str">
        <f>V172&amp;", "&amp;AG172</f>
        <v>38.900497, -77.067507</v>
      </c>
    </row>
    <row r="173" spans="1:35">
      <c r="A173" s="26" t="str">
        <f>CONCATENATE("FN-",C173)</f>
        <v>FN-25C1</v>
      </c>
      <c r="B173" s="27"/>
      <c r="C173" s="29" t="s">
        <v>1821</v>
      </c>
      <c r="D173" s="28" t="str">
        <f>REPT(0, 6-LEN(C173))&amp;C173</f>
        <v>0025C1</v>
      </c>
      <c r="E173" s="28" t="str">
        <f>CONCATENATE("FN-"&amp;D173)</f>
        <v>FN-0025C1</v>
      </c>
      <c r="F173" s="1" t="s">
        <v>369</v>
      </c>
      <c r="G173" s="11" t="s">
        <v>1822</v>
      </c>
      <c r="H173" s="4"/>
      <c r="I173" s="4"/>
      <c r="J173" s="4"/>
      <c r="K173" s="4"/>
      <c r="L173" s="4"/>
      <c r="M173" s="4"/>
      <c r="N173" s="17">
        <f>COUNTIF(F:F,F173)</f>
        <v>25</v>
      </c>
      <c r="O173" s="4"/>
      <c r="P173" s="17" t="str">
        <f>IF(COUNTIF(F:F,F173)&gt;1,"DUPLICATE","UNIQUE")</f>
        <v>DUPLICATE</v>
      </c>
      <c r="Q173" s="4"/>
      <c r="R173" s="4"/>
      <c r="S173" s="4"/>
      <c r="T173" s="4"/>
      <c r="U173" s="4"/>
      <c r="V173" s="1">
        <v>30.033332999999999</v>
      </c>
      <c r="W173" s="4">
        <v>31.233333999999999</v>
      </c>
      <c r="X173" s="4">
        <f>COUNTIF(W:W, W173)</f>
        <v>25</v>
      </c>
      <c r="Y173" s="4">
        <f>COUNTIF($W$2:W173,W173)</f>
        <v>3</v>
      </c>
      <c r="Z173" s="20"/>
      <c r="AA173" s="4"/>
      <c r="AB173" s="40">
        <f>SUM(ABS(W173),(Y173-1)*0.01)</f>
        <v>31.253333999999999</v>
      </c>
      <c r="AC173" s="4"/>
      <c r="AD173" s="10">
        <f>ABS(W173)/W173</f>
        <v>1</v>
      </c>
      <c r="AG173" s="22">
        <f t="shared" si="2"/>
        <v>31.253333999999999</v>
      </c>
      <c r="AI173" t="str">
        <f>V173&amp;", "&amp;AG173</f>
        <v>30.033333, 31.253334</v>
      </c>
    </row>
    <row r="174" spans="1:35">
      <c r="A174" s="26" t="str">
        <f>CONCATENATE("FN-",C174)</f>
        <v>FN-25C2</v>
      </c>
      <c r="B174" s="27"/>
      <c r="C174" s="29" t="s">
        <v>1823</v>
      </c>
      <c r="D174" s="28" t="str">
        <f>REPT(0, 6-LEN(C174))&amp;C174</f>
        <v>0025C2</v>
      </c>
      <c r="E174" s="28" t="str">
        <f>CONCATENATE("FN-"&amp;D174)</f>
        <v>FN-0025C2</v>
      </c>
      <c r="F174" s="2" t="s">
        <v>1824</v>
      </c>
      <c r="G174" s="11" t="s">
        <v>1822</v>
      </c>
      <c r="H174" s="4"/>
      <c r="I174" s="4"/>
      <c r="J174" s="4"/>
      <c r="K174" s="4"/>
      <c r="L174" s="4"/>
      <c r="M174" s="4"/>
      <c r="N174" s="17">
        <f>COUNTIF(F:F,F174)</f>
        <v>2</v>
      </c>
      <c r="O174" s="4"/>
      <c r="P174" s="17" t="str">
        <f>IF(COUNTIF(F:F,F174)&gt;1,"DUPLICATE","UNIQUE")</f>
        <v>DUPLICATE</v>
      </c>
      <c r="Q174" s="4"/>
      <c r="R174" s="4"/>
      <c r="S174" s="4"/>
      <c r="T174" s="4"/>
      <c r="U174" s="4"/>
      <c r="V174" s="2" t="s">
        <v>1825</v>
      </c>
      <c r="W174" s="4">
        <v>35.529561999999899</v>
      </c>
      <c r="X174" s="4">
        <f>COUNTIF(W:W, W174)</f>
        <v>2</v>
      </c>
      <c r="Y174" s="4">
        <f>COUNTIF($W$2:W174,W174)</f>
        <v>1</v>
      </c>
      <c r="Z174" s="20"/>
      <c r="AA174" s="4"/>
      <c r="AB174" s="40">
        <f>SUM(ABS(W174),(Y174-1)*0.01)</f>
        <v>35.529561999999899</v>
      </c>
      <c r="AC174" s="4"/>
      <c r="AD174" s="10">
        <f>ABS(W174)/W174</f>
        <v>1</v>
      </c>
      <c r="AG174" s="22">
        <f t="shared" si="2"/>
        <v>35.529561999999899</v>
      </c>
      <c r="AI174" t="str">
        <f>V174&amp;", "&amp;AG174</f>
        <v>-18.665695, 35.5295619999999</v>
      </c>
    </row>
    <row r="175" spans="1:35">
      <c r="A175" s="26" t="str">
        <f>CONCATENATE("FN-",C175)</f>
        <v>FN-26A1</v>
      </c>
      <c r="B175" s="27"/>
      <c r="C175" s="29" t="s">
        <v>1826</v>
      </c>
      <c r="D175" s="28" t="str">
        <f>REPT(0, 6-LEN(C175))&amp;C175</f>
        <v>0026A1</v>
      </c>
      <c r="E175" s="28" t="str">
        <f>CONCATENATE("FN-"&amp;D175)</f>
        <v>FN-0026A1</v>
      </c>
      <c r="F175" s="2" t="s">
        <v>420</v>
      </c>
      <c r="G175" s="11" t="s">
        <v>1827</v>
      </c>
      <c r="H175" s="4"/>
      <c r="I175" s="4"/>
      <c r="J175" s="4"/>
      <c r="K175" s="4"/>
      <c r="L175" s="4"/>
      <c r="M175" s="4"/>
      <c r="N175" s="17">
        <f>COUNTIF(F:F,F175)</f>
        <v>1</v>
      </c>
      <c r="O175" s="4"/>
      <c r="P175" s="17" t="str">
        <f>IF(COUNTIF(F:F,F175)&gt;1,"DUPLICATE","UNIQUE")</f>
        <v>UNIQUE</v>
      </c>
      <c r="Q175" s="4"/>
      <c r="R175" s="4"/>
      <c r="S175" s="4"/>
      <c r="T175" s="4"/>
      <c r="U175" s="4"/>
      <c r="V175" s="2" t="s">
        <v>1828</v>
      </c>
      <c r="W175" s="4">
        <v>55.5261</v>
      </c>
      <c r="X175" s="4">
        <f>COUNTIF(W:W, W175)</f>
        <v>1</v>
      </c>
      <c r="Y175" s="4">
        <f>COUNTIF($W$2:W175,W175)</f>
        <v>1</v>
      </c>
      <c r="Z175" s="20"/>
      <c r="AA175" s="4"/>
      <c r="AB175" s="40">
        <f>SUM(ABS(W175),(Y175-1)*0.01)</f>
        <v>55.5261</v>
      </c>
      <c r="AC175" s="4"/>
      <c r="AD175" s="10">
        <f>ABS(W175)/W175</f>
        <v>1</v>
      </c>
      <c r="AG175" s="22">
        <f t="shared" si="2"/>
        <v>55.5261</v>
      </c>
      <c r="AI175" t="str">
        <f>V175&amp;", "&amp;AG175</f>
        <v>-21.1087, 55.5261</v>
      </c>
    </row>
    <row r="176" spans="1:35">
      <c r="A176" s="26" t="str">
        <f>CONCATENATE("FN-",C176)</f>
        <v>FN-26C1</v>
      </c>
      <c r="B176" s="27"/>
      <c r="C176" s="29" t="s">
        <v>1829</v>
      </c>
      <c r="D176" s="28" t="str">
        <f>REPT(0, 6-LEN(C176))&amp;C176</f>
        <v>0026C1</v>
      </c>
      <c r="E176" s="28" t="str">
        <f>CONCATENATE("FN-"&amp;D176)</f>
        <v>FN-0026C1</v>
      </c>
      <c r="F176" s="1" t="s">
        <v>1695</v>
      </c>
      <c r="G176" s="11" t="s">
        <v>1830</v>
      </c>
      <c r="H176" s="4"/>
      <c r="I176" s="4"/>
      <c r="J176" s="4"/>
      <c r="K176" s="4"/>
      <c r="L176" s="4"/>
      <c r="M176" s="4"/>
      <c r="N176" s="17">
        <f>COUNTIF(F:F,F176)</f>
        <v>6</v>
      </c>
      <c r="O176" s="4"/>
      <c r="P176" s="17" t="str">
        <f>IF(COUNTIF(F:F,F176)&gt;1,"DUPLICATE","UNIQUE")</f>
        <v>DUPLICATE</v>
      </c>
      <c r="Q176" s="4"/>
      <c r="R176" s="4"/>
      <c r="S176" s="4"/>
      <c r="T176" s="4"/>
      <c r="U176" s="4"/>
      <c r="V176" s="1">
        <v>36.174464999999998</v>
      </c>
      <c r="W176" s="4">
        <v>-86.767960000000002</v>
      </c>
      <c r="X176" s="4">
        <f>COUNTIF(W:W, W176)</f>
        <v>6</v>
      </c>
      <c r="Y176" s="4">
        <f>COUNTIF($W$2:W176,W176)</f>
        <v>2</v>
      </c>
      <c r="Z176" s="20"/>
      <c r="AA176" s="4"/>
      <c r="AB176" s="40">
        <f>SUM(ABS(W176),(Y176-1)*0.01)</f>
        <v>86.777960000000007</v>
      </c>
      <c r="AC176" s="4"/>
      <c r="AD176" s="10">
        <f>ABS(W176)/W176</f>
        <v>-1</v>
      </c>
      <c r="AG176" s="22">
        <f t="shared" si="2"/>
        <v>-86.777960000000007</v>
      </c>
      <c r="AI176" t="str">
        <f>V176&amp;", "&amp;AG176</f>
        <v>36.174465, -86.77796</v>
      </c>
    </row>
    <row r="177" spans="1:35">
      <c r="A177" s="26" t="str">
        <f>CONCATENATE("FN-",C177)</f>
        <v>FN-26C2</v>
      </c>
      <c r="B177" s="27"/>
      <c r="C177" s="29" t="s">
        <v>1831</v>
      </c>
      <c r="D177" s="28" t="str">
        <f>REPT(0, 6-LEN(C177))&amp;C177</f>
        <v>0026C2</v>
      </c>
      <c r="E177" s="28" t="str">
        <f>CONCATENATE("FN-"&amp;D177)</f>
        <v>FN-0026C2</v>
      </c>
      <c r="F177" s="1" t="s">
        <v>1832</v>
      </c>
      <c r="G177" s="11" t="s">
        <v>1830</v>
      </c>
      <c r="H177" s="4"/>
      <c r="I177" s="4"/>
      <c r="J177" s="4"/>
      <c r="K177" s="4"/>
      <c r="L177" s="4"/>
      <c r="M177" s="4"/>
      <c r="N177" s="17">
        <f>COUNTIF(F:F,F177)</f>
        <v>2</v>
      </c>
      <c r="O177" s="4"/>
      <c r="P177" s="17" t="str">
        <f>IF(COUNTIF(F:F,F177)&gt;1,"DUPLICATE","UNIQUE")</f>
        <v>DUPLICATE</v>
      </c>
      <c r="Q177" s="4"/>
      <c r="R177" s="4"/>
      <c r="S177" s="4"/>
      <c r="T177" s="4"/>
      <c r="U177" s="4"/>
      <c r="V177" s="1">
        <v>35.1175</v>
      </c>
      <c r="W177" s="4">
        <v>-89.971107000000003</v>
      </c>
      <c r="X177" s="4">
        <f>COUNTIF(W:W, W177)</f>
        <v>2</v>
      </c>
      <c r="Y177" s="4">
        <f>COUNTIF($W$2:W177,W177)</f>
        <v>1</v>
      </c>
      <c r="Z177" s="20"/>
      <c r="AA177" s="4"/>
      <c r="AB177" s="40">
        <f>SUM(ABS(W177),(Y177-1)*0.01)</f>
        <v>89.971107000000003</v>
      </c>
      <c r="AC177" s="4"/>
      <c r="AD177" s="10">
        <f>ABS(W177)/W177</f>
        <v>-1</v>
      </c>
      <c r="AG177" s="22">
        <f t="shared" si="2"/>
        <v>-89.971107000000003</v>
      </c>
      <c r="AI177" t="str">
        <f>V177&amp;", "&amp;AG177</f>
        <v>35.1175, -89.971107</v>
      </c>
    </row>
    <row r="178" spans="1:35">
      <c r="A178" s="26" t="str">
        <f>CONCATENATE("FN-",C178)</f>
        <v>FN-26D1</v>
      </c>
      <c r="B178" s="27"/>
      <c r="C178" s="29" t="s">
        <v>1833</v>
      </c>
      <c r="D178" s="28" t="str">
        <f>REPT(0, 6-LEN(C178))&amp;C178</f>
        <v>0026D1</v>
      </c>
      <c r="E178" s="28" t="str">
        <f>CONCATENATE("FN-"&amp;D178)</f>
        <v>FN-0026D1</v>
      </c>
      <c r="F178" s="1" t="s">
        <v>428</v>
      </c>
      <c r="G178" s="11" t="s">
        <v>1834</v>
      </c>
      <c r="H178" s="4"/>
      <c r="I178" s="4"/>
      <c r="J178" s="4"/>
      <c r="K178" s="4"/>
      <c r="L178" s="4"/>
      <c r="M178" s="4"/>
      <c r="N178" s="17">
        <f>COUNTIF(F:F,F178)</f>
        <v>2</v>
      </c>
      <c r="O178" s="4"/>
      <c r="P178" s="17" t="str">
        <f>IF(COUNTIF(F:F,F178)&gt;1,"DUPLICATE","UNIQUE")</f>
        <v>DUPLICATE</v>
      </c>
      <c r="Q178" s="4"/>
      <c r="R178" s="4"/>
      <c r="S178" s="4"/>
      <c r="T178" s="4"/>
      <c r="U178" s="4"/>
      <c r="V178" s="1">
        <v>40.367474000000001</v>
      </c>
      <c r="W178" s="4">
        <v>-82.996216000000004</v>
      </c>
      <c r="X178" s="4">
        <f>COUNTIF(W:W, W178)</f>
        <v>2</v>
      </c>
      <c r="Y178" s="4">
        <f>COUNTIF($W$2:W178,W178)</f>
        <v>1</v>
      </c>
      <c r="Z178" s="20"/>
      <c r="AA178" s="4"/>
      <c r="AB178" s="40">
        <f>SUM(ABS(W178),(Y178-1)*0.01)</f>
        <v>82.996216000000004</v>
      </c>
      <c r="AC178" s="4"/>
      <c r="AD178" s="10">
        <f>ABS(W178)/W178</f>
        <v>-1</v>
      </c>
      <c r="AG178" s="22">
        <f t="shared" si="2"/>
        <v>-82.996216000000004</v>
      </c>
      <c r="AI178" t="str">
        <f>V178&amp;", "&amp;AG178</f>
        <v>40.367474, -82.996216</v>
      </c>
    </row>
    <row r="179" spans="1:35">
      <c r="A179" s="26" t="str">
        <f>CONCATENATE("FN-",C179)</f>
        <v>FN-26D2</v>
      </c>
      <c r="B179" s="27"/>
      <c r="C179" s="29" t="s">
        <v>1835</v>
      </c>
      <c r="D179" s="28" t="str">
        <f>REPT(0, 6-LEN(C179))&amp;C179</f>
        <v>0026D2</v>
      </c>
      <c r="E179" s="28" t="str">
        <f>CONCATENATE("FN-"&amp;D179)</f>
        <v>FN-0026D2</v>
      </c>
      <c r="F179" s="1" t="s">
        <v>1680</v>
      </c>
      <c r="G179" s="11" t="s">
        <v>1834</v>
      </c>
      <c r="H179" s="4"/>
      <c r="I179" s="4"/>
      <c r="J179" s="4"/>
      <c r="K179" s="4"/>
      <c r="L179" s="4"/>
      <c r="M179" s="4"/>
      <c r="N179" s="17">
        <f>COUNTIF(F:F,F179)</f>
        <v>21</v>
      </c>
      <c r="O179" s="4"/>
      <c r="P179" s="17" t="str">
        <f>IF(COUNTIF(F:F,F179)&gt;1,"DUPLICATE","UNIQUE")</f>
        <v>DUPLICATE</v>
      </c>
      <c r="Q179" s="4"/>
      <c r="R179" s="4"/>
      <c r="S179" s="4"/>
      <c r="T179" s="4"/>
      <c r="U179" s="4"/>
      <c r="V179" s="1">
        <v>38.900497000000001</v>
      </c>
      <c r="W179" s="4">
        <v>-77.007507000000004</v>
      </c>
      <c r="X179" s="4">
        <f>COUNTIF(W:W, W179)</f>
        <v>21</v>
      </c>
      <c r="Y179" s="4">
        <f>COUNTIF($W$2:W179,W179)</f>
        <v>8</v>
      </c>
      <c r="Z179" s="20"/>
      <c r="AA179" s="4"/>
      <c r="AB179" s="40">
        <f>SUM(ABS(W179),(Y179-1)*0.01)</f>
        <v>77.077506999999997</v>
      </c>
      <c r="AC179" s="4"/>
      <c r="AD179" s="10">
        <f>ABS(W179)/W179</f>
        <v>-1</v>
      </c>
      <c r="AG179" s="22">
        <f t="shared" si="2"/>
        <v>-77.077506999999997</v>
      </c>
      <c r="AI179" t="str">
        <f>V179&amp;", "&amp;AG179</f>
        <v>38.900497, -77.077507</v>
      </c>
    </row>
    <row r="180" spans="1:35">
      <c r="A180" s="26" t="str">
        <f>CONCATENATE("FN-",C180)</f>
        <v>FN-27A1</v>
      </c>
      <c r="B180" s="27"/>
      <c r="C180" s="29" t="s">
        <v>1836</v>
      </c>
      <c r="D180" s="28" t="str">
        <f>REPT(0, 6-LEN(C180))&amp;C180</f>
        <v>0027A1</v>
      </c>
      <c r="E180" s="28" t="str">
        <f>CONCATENATE("FN-"&amp;D180)</f>
        <v>FN-0027A1</v>
      </c>
      <c r="F180" s="2" t="s">
        <v>1837</v>
      </c>
      <c r="G180" s="11" t="s">
        <v>1838</v>
      </c>
      <c r="H180" s="4"/>
      <c r="I180" s="4"/>
      <c r="J180" s="4"/>
      <c r="K180" s="4"/>
      <c r="L180" s="4"/>
      <c r="M180" s="4"/>
      <c r="N180" s="17">
        <f>COUNTIF(F:F,F180)</f>
        <v>2</v>
      </c>
      <c r="O180" s="4"/>
      <c r="P180" s="17" t="str">
        <f>IF(COUNTIF(F:F,F180)&gt;1,"DUPLICATE","UNIQUE")</f>
        <v>DUPLICATE</v>
      </c>
      <c r="Q180" s="4"/>
      <c r="R180" s="4"/>
      <c r="S180" s="4"/>
      <c r="T180" s="4"/>
      <c r="U180" s="4"/>
      <c r="V180" s="2">
        <v>-15.927</v>
      </c>
      <c r="W180" s="4">
        <v>-5.2762000000000002</v>
      </c>
      <c r="X180" s="4">
        <f>COUNTIF(W:W, W180)</f>
        <v>2</v>
      </c>
      <c r="Y180" s="4">
        <f>COUNTIF($W$2:W180,W180)</f>
        <v>1</v>
      </c>
      <c r="Z180" s="20"/>
      <c r="AA180" s="4"/>
      <c r="AB180" s="40">
        <f>SUM(ABS(W180),(Y180-1)*0.01)</f>
        <v>5.2762000000000002</v>
      </c>
      <c r="AC180" s="4"/>
      <c r="AD180" s="10">
        <f>ABS(W180)/W180</f>
        <v>-1</v>
      </c>
      <c r="AG180" s="22">
        <f t="shared" si="2"/>
        <v>-5.2762000000000002</v>
      </c>
      <c r="AI180" t="str">
        <f>V180&amp;", "&amp;AG180</f>
        <v>-15.927, -5.2762</v>
      </c>
    </row>
    <row r="181" spans="1:35">
      <c r="A181" s="26" t="str">
        <f>CONCATENATE("FN-",C181)</f>
        <v>FN-27A2</v>
      </c>
      <c r="B181" s="27"/>
      <c r="C181" s="29" t="s">
        <v>1839</v>
      </c>
      <c r="D181" s="28" t="str">
        <f>REPT(0, 6-LEN(C181))&amp;C181</f>
        <v>0027A2</v>
      </c>
      <c r="E181" s="28" t="str">
        <f>CONCATENATE("FN-"&amp;D181)</f>
        <v>FN-0027A2</v>
      </c>
      <c r="F181" s="1" t="s">
        <v>436</v>
      </c>
      <c r="G181" s="11" t="s">
        <v>1838</v>
      </c>
      <c r="H181" s="4"/>
      <c r="I181" s="4"/>
      <c r="J181" s="4"/>
      <c r="K181" s="4"/>
      <c r="L181" s="4"/>
      <c r="M181" s="4"/>
      <c r="N181" s="17">
        <f>COUNTIF(F:F,F181)</f>
        <v>1</v>
      </c>
      <c r="O181" s="4"/>
      <c r="P181" s="17" t="str">
        <f>IF(COUNTIF(F:F,F181)&gt;1,"DUPLICATE","UNIQUE")</f>
        <v>UNIQUE</v>
      </c>
      <c r="Q181" s="4"/>
      <c r="R181" s="4"/>
      <c r="S181" s="4"/>
      <c r="T181" s="4"/>
      <c r="U181" s="4"/>
      <c r="V181" s="1">
        <v>3.1408529999999999</v>
      </c>
      <c r="W181" s="4">
        <v>101.693207</v>
      </c>
      <c r="X181" s="4">
        <f>COUNTIF(W:W, W181)</f>
        <v>1</v>
      </c>
      <c r="Y181" s="4">
        <f>COUNTIF($W$2:W181,W181)</f>
        <v>1</v>
      </c>
      <c r="Z181" s="20"/>
      <c r="AA181" s="4"/>
      <c r="AB181" s="40">
        <f>SUM(ABS(W181),(Y181-1)*0.01)</f>
        <v>101.693207</v>
      </c>
      <c r="AC181" s="4"/>
      <c r="AD181" s="10">
        <f>ABS(W181)/W181</f>
        <v>1</v>
      </c>
      <c r="AG181" s="22">
        <f t="shared" si="2"/>
        <v>101.693207</v>
      </c>
      <c r="AI181" t="str">
        <f>V181&amp;", "&amp;AG181</f>
        <v>3.140853, 101.693207</v>
      </c>
    </row>
    <row r="182" spans="1:35">
      <c r="A182" s="26" t="str">
        <f>CONCATENATE("FN-",C182)</f>
        <v>FN-27A3</v>
      </c>
      <c r="B182" s="27"/>
      <c r="C182" s="29" t="s">
        <v>1840</v>
      </c>
      <c r="D182" s="28" t="str">
        <f>REPT(0, 6-LEN(C182))&amp;C182</f>
        <v>0027A3</v>
      </c>
      <c r="E182" s="28" t="str">
        <f>CONCATENATE("FN-"&amp;D182)</f>
        <v>FN-0027A3</v>
      </c>
      <c r="F182" s="2" t="s">
        <v>1837</v>
      </c>
      <c r="G182" s="11" t="s">
        <v>1838</v>
      </c>
      <c r="H182" s="4"/>
      <c r="I182" s="4"/>
      <c r="J182" s="4"/>
      <c r="K182" s="4"/>
      <c r="L182" s="4"/>
      <c r="M182" s="4"/>
      <c r="N182" s="17">
        <f>COUNTIF(F:F,F182)</f>
        <v>2</v>
      </c>
      <c r="O182" s="4"/>
      <c r="P182" s="17" t="str">
        <f>IF(COUNTIF(F:F,F182)&gt;1,"DUPLICATE","UNIQUE")</f>
        <v>DUPLICATE</v>
      </c>
      <c r="Q182" s="4"/>
      <c r="R182" s="4"/>
      <c r="S182" s="4"/>
      <c r="T182" s="4"/>
      <c r="U182" s="4"/>
      <c r="V182" s="2">
        <v>-15.927</v>
      </c>
      <c r="W182" s="4">
        <v>-5.2762000000000002</v>
      </c>
      <c r="X182" s="4">
        <f>COUNTIF(W:W, W182)</f>
        <v>2</v>
      </c>
      <c r="Y182" s="4">
        <f>COUNTIF($W$2:W182,W182)</f>
        <v>2</v>
      </c>
      <c r="Z182" s="20"/>
      <c r="AA182" s="4"/>
      <c r="AB182" s="40">
        <f>SUM(ABS(W182),(Y182-1)*0.01)</f>
        <v>5.2862</v>
      </c>
      <c r="AC182" s="4"/>
      <c r="AD182" s="10">
        <f>ABS(W182)/W182</f>
        <v>-1</v>
      </c>
      <c r="AG182" s="22">
        <f t="shared" si="2"/>
        <v>-5.2862</v>
      </c>
      <c r="AI182" t="str">
        <f>V182&amp;", "&amp;AG182</f>
        <v>-15.927, -5.2862</v>
      </c>
    </row>
    <row r="183" spans="1:35">
      <c r="A183" s="26" t="str">
        <f>CONCATENATE("FN-",C183)</f>
        <v>FN-27A4</v>
      </c>
      <c r="B183" s="27"/>
      <c r="C183" s="29" t="s">
        <v>1841</v>
      </c>
      <c r="D183" s="28" t="str">
        <f>REPT(0, 6-LEN(C183))&amp;C183</f>
        <v>0027A4</v>
      </c>
      <c r="E183" s="28" t="str">
        <f>CONCATENATE("FN-"&amp;D183)</f>
        <v>FN-0027A4</v>
      </c>
      <c r="F183" s="1" t="s">
        <v>440</v>
      </c>
      <c r="G183" s="11" t="s">
        <v>1838</v>
      </c>
      <c r="H183" s="4"/>
      <c r="I183" s="4"/>
      <c r="J183" s="4"/>
      <c r="K183" s="4"/>
      <c r="L183" s="4"/>
      <c r="M183" s="4"/>
      <c r="N183" s="17">
        <f>COUNTIF(F:F,F183)</f>
        <v>1</v>
      </c>
      <c r="O183" s="4"/>
      <c r="P183" s="17" t="str">
        <f>IF(COUNTIF(F:F,F183)&gt;1,"DUPLICATE","UNIQUE")</f>
        <v>UNIQUE</v>
      </c>
      <c r="Q183" s="4"/>
      <c r="R183" s="4"/>
      <c r="S183" s="4"/>
      <c r="T183" s="4"/>
      <c r="U183" s="4"/>
      <c r="V183" s="1">
        <v>18.483402000000002</v>
      </c>
      <c r="W183" s="4">
        <v>-69.929610999999994</v>
      </c>
      <c r="X183" s="4">
        <f>COUNTIF(W:W, W183)</f>
        <v>1</v>
      </c>
      <c r="Y183" s="4">
        <f>COUNTIF($W$2:W183,W183)</f>
        <v>1</v>
      </c>
      <c r="Z183" s="20"/>
      <c r="AA183" s="4"/>
      <c r="AB183" s="40">
        <f>SUM(ABS(W183),(Y183-1)*0.01)</f>
        <v>69.929610999999994</v>
      </c>
      <c r="AC183" s="4"/>
      <c r="AD183" s="10">
        <f>ABS(W183)/W183</f>
        <v>-1</v>
      </c>
      <c r="AG183" s="22">
        <f t="shared" si="2"/>
        <v>-69.929610999999994</v>
      </c>
      <c r="AI183" t="str">
        <f>V183&amp;", "&amp;AG183</f>
        <v>18.483402, -69.929611</v>
      </c>
    </row>
    <row r="184" spans="1:35">
      <c r="A184" s="26" t="str">
        <f>CONCATENATE("FN-",C184)</f>
        <v>FN-27C1</v>
      </c>
      <c r="B184" s="27"/>
      <c r="C184" s="29" t="s">
        <v>1842</v>
      </c>
      <c r="D184" s="28" t="str">
        <f>REPT(0, 6-LEN(C184))&amp;C184</f>
        <v>0027C1</v>
      </c>
      <c r="E184" s="28" t="str">
        <f>CONCATENATE("FN-"&amp;D184)</f>
        <v>FN-0027C1</v>
      </c>
      <c r="F184" s="1" t="s">
        <v>41</v>
      </c>
      <c r="G184" s="11" t="s">
        <v>1843</v>
      </c>
      <c r="H184" s="4"/>
      <c r="I184" s="4"/>
      <c r="J184" s="4"/>
      <c r="K184" s="4"/>
      <c r="L184" s="4"/>
      <c r="M184" s="4"/>
      <c r="N184" s="17">
        <f>COUNTIF(F:F,F184)</f>
        <v>10</v>
      </c>
      <c r="O184" s="4"/>
      <c r="P184" s="17" t="str">
        <f>IF(COUNTIF(F:F,F184)&gt;1,"DUPLICATE","UNIQUE")</f>
        <v>DUPLICATE</v>
      </c>
      <c r="Q184" s="4"/>
      <c r="R184" s="4"/>
      <c r="S184" s="4"/>
      <c r="T184" s="4"/>
      <c r="U184" s="4"/>
      <c r="V184" s="1">
        <v>41.047866999999997</v>
      </c>
      <c r="W184" s="4">
        <v>28.898271999999999</v>
      </c>
      <c r="X184" s="4">
        <f>COUNTIF(W:W, W184)</f>
        <v>10</v>
      </c>
      <c r="Y184" s="4">
        <f>COUNTIF($W$2:W184,W184)</f>
        <v>5</v>
      </c>
      <c r="Z184" s="20"/>
      <c r="AA184" s="4"/>
      <c r="AB184" s="40">
        <f>SUM(ABS(W184),(Y184-1)*0.01)</f>
        <v>28.938271999999998</v>
      </c>
      <c r="AC184" s="4"/>
      <c r="AD184" s="10">
        <f>ABS(W184)/W184</f>
        <v>1</v>
      </c>
      <c r="AG184" s="22">
        <f t="shared" si="2"/>
        <v>28.938271999999998</v>
      </c>
      <c r="AI184" t="str">
        <f>V184&amp;", "&amp;AG184</f>
        <v>41.047867, 28.938272</v>
      </c>
    </row>
    <row r="185" spans="1:35">
      <c r="A185" s="26" t="str">
        <f>CONCATENATE("FN-",C185)</f>
        <v>FN-27C2</v>
      </c>
      <c r="B185" s="27"/>
      <c r="C185" s="29" t="s">
        <v>1844</v>
      </c>
      <c r="D185" s="28" t="str">
        <f>REPT(0, 6-LEN(C185))&amp;C185</f>
        <v>0027C2</v>
      </c>
      <c r="E185" s="28" t="str">
        <f>CONCATENATE("FN-"&amp;D185)</f>
        <v>FN-0027C2</v>
      </c>
      <c r="F185" s="1" t="s">
        <v>369</v>
      </c>
      <c r="G185" s="11" t="s">
        <v>1843</v>
      </c>
      <c r="H185" s="4"/>
      <c r="I185" s="4"/>
      <c r="J185" s="4"/>
      <c r="K185" s="4"/>
      <c r="L185" s="4"/>
      <c r="M185" s="4"/>
      <c r="N185" s="17">
        <f>COUNTIF(F:F,F185)</f>
        <v>25</v>
      </c>
      <c r="O185" s="4"/>
      <c r="P185" s="17" t="str">
        <f>IF(COUNTIF(F:F,F185)&gt;1,"DUPLICATE","UNIQUE")</f>
        <v>DUPLICATE</v>
      </c>
      <c r="Q185" s="4"/>
      <c r="R185" s="4"/>
      <c r="S185" s="4"/>
      <c r="T185" s="4"/>
      <c r="U185" s="4"/>
      <c r="V185" s="1">
        <v>30.033332999999999</v>
      </c>
      <c r="W185" s="4">
        <v>31.233333999999999</v>
      </c>
      <c r="X185" s="4">
        <f>COUNTIF(W:W, W185)</f>
        <v>25</v>
      </c>
      <c r="Y185" s="4">
        <f>COUNTIF($W$2:W185,W185)</f>
        <v>4</v>
      </c>
      <c r="Z185" s="20"/>
      <c r="AA185" s="4"/>
      <c r="AB185" s="40">
        <f>SUM(ABS(W185),(Y185-1)*0.01)</f>
        <v>31.263334</v>
      </c>
      <c r="AC185" s="4"/>
      <c r="AD185" s="10">
        <f>ABS(W185)/W185</f>
        <v>1</v>
      </c>
      <c r="AG185" s="22">
        <f t="shared" si="2"/>
        <v>31.263334</v>
      </c>
      <c r="AI185" t="str">
        <f>V185&amp;", "&amp;AG185</f>
        <v>30.033333, 31.263334</v>
      </c>
    </row>
    <row r="186" spans="1:35">
      <c r="A186" s="26" t="str">
        <f>CONCATENATE("FN-",C186)</f>
        <v>FN-27D1</v>
      </c>
      <c r="B186" s="27"/>
      <c r="C186" s="29" t="s">
        <v>1845</v>
      </c>
      <c r="D186" s="28" t="str">
        <f>REPT(0, 6-LEN(C186))&amp;C186</f>
        <v>0027D1</v>
      </c>
      <c r="E186" s="28" t="str">
        <f>CONCATENATE("FN-"&amp;D186)</f>
        <v>FN-0027D1</v>
      </c>
      <c r="F186" s="1" t="s">
        <v>1846</v>
      </c>
      <c r="G186" s="11" t="s">
        <v>1847</v>
      </c>
      <c r="H186" s="4"/>
      <c r="I186" s="4"/>
      <c r="J186" s="4"/>
      <c r="K186" s="4"/>
      <c r="L186" s="4"/>
      <c r="M186" s="4"/>
      <c r="N186" s="17">
        <f>COUNTIF(F:F,F186)</f>
        <v>1</v>
      </c>
      <c r="O186" s="4"/>
      <c r="P186" s="17" t="str">
        <f>IF(COUNTIF(F:F,F186)&gt;1,"DUPLICATE","UNIQUE")</f>
        <v>UNIQUE</v>
      </c>
      <c r="Q186" s="4"/>
      <c r="R186" s="4"/>
      <c r="S186" s="4"/>
      <c r="T186" s="4"/>
      <c r="U186" s="4"/>
      <c r="V186" s="1">
        <v>30.12</v>
      </c>
      <c r="W186" s="4">
        <v>-90.5</v>
      </c>
      <c r="X186" s="4">
        <f>COUNTIF(W:W, W186)</f>
        <v>1</v>
      </c>
      <c r="Y186" s="4">
        <f>COUNTIF($W$2:W186,W186)</f>
        <v>1</v>
      </c>
      <c r="Z186" s="20"/>
      <c r="AA186" s="4"/>
      <c r="AB186" s="40">
        <f>SUM(ABS(W186),(Y186-1)*0.01)</f>
        <v>90.5</v>
      </c>
      <c r="AC186" s="4"/>
      <c r="AD186" s="10">
        <f>ABS(W186)/W186</f>
        <v>-1</v>
      </c>
      <c r="AG186" s="22">
        <f t="shared" si="2"/>
        <v>-90.5</v>
      </c>
      <c r="AI186" t="str">
        <f>V186&amp;", "&amp;AG186</f>
        <v>30.12, -90.5</v>
      </c>
    </row>
    <row r="187" spans="1:35">
      <c r="A187" s="26" t="str">
        <f>CONCATENATE("FN-",C187)</f>
        <v>FN-27D2</v>
      </c>
      <c r="B187" s="27"/>
      <c r="C187" s="29" t="s">
        <v>1848</v>
      </c>
      <c r="D187" s="28" t="str">
        <f>REPT(0, 6-LEN(C187))&amp;C187</f>
        <v>0027D2</v>
      </c>
      <c r="E187" s="28" t="str">
        <f>CONCATENATE("FN-"&amp;D187)</f>
        <v>FN-0027D2</v>
      </c>
      <c r="F187" s="1" t="s">
        <v>1849</v>
      </c>
      <c r="G187" s="11" t="s">
        <v>1847</v>
      </c>
      <c r="H187" s="4"/>
      <c r="I187" s="4"/>
      <c r="J187" s="4"/>
      <c r="K187" s="4"/>
      <c r="L187" s="4"/>
      <c r="M187" s="4"/>
      <c r="N187" s="17">
        <f>COUNTIF(F:F,F187)</f>
        <v>2</v>
      </c>
      <c r="O187" s="4"/>
      <c r="P187" s="17" t="str">
        <f>IF(COUNTIF(F:F,F187)&gt;1,"DUPLICATE","UNIQUE")</f>
        <v>DUPLICATE</v>
      </c>
      <c r="Q187" s="4"/>
      <c r="R187" s="4"/>
      <c r="S187" s="4"/>
      <c r="T187" s="4"/>
      <c r="U187" s="4"/>
      <c r="V187" s="1">
        <v>34.052235000000003</v>
      </c>
      <c r="W187" s="4">
        <v>-118.243683</v>
      </c>
      <c r="X187" s="4">
        <f>COUNTIF(W:W, W187)</f>
        <v>2</v>
      </c>
      <c r="Y187" s="4">
        <f>COUNTIF($W$2:W187,W187)</f>
        <v>1</v>
      </c>
      <c r="Z187" s="20"/>
      <c r="AA187" s="4"/>
      <c r="AB187" s="40">
        <f>SUM(ABS(W187),(Y187-1)*0.01)</f>
        <v>118.243683</v>
      </c>
      <c r="AC187" s="4"/>
      <c r="AD187" s="10">
        <f>ABS(W187)/W187</f>
        <v>-1</v>
      </c>
      <c r="AG187" s="22">
        <f t="shared" si="2"/>
        <v>-118.243683</v>
      </c>
      <c r="AI187" t="str">
        <f>V187&amp;", "&amp;AG187</f>
        <v>34.052235, -118.243683</v>
      </c>
    </row>
    <row r="188" spans="1:35">
      <c r="A188" s="26" t="str">
        <f>CONCATENATE("FN-",C188)</f>
        <v>FN-28A1</v>
      </c>
      <c r="B188" s="27"/>
      <c r="C188" s="29" t="s">
        <v>1850</v>
      </c>
      <c r="D188" s="28" t="str">
        <f>REPT(0, 6-LEN(C188))&amp;C188</f>
        <v>0028A1</v>
      </c>
      <c r="E188" s="28" t="str">
        <f>CONCATENATE("FN-"&amp;D188)</f>
        <v>FN-0028A1</v>
      </c>
      <c r="F188" s="1" t="s">
        <v>369</v>
      </c>
      <c r="G188" s="11" t="s">
        <v>1851</v>
      </c>
      <c r="H188" s="4"/>
      <c r="I188" s="4"/>
      <c r="J188" s="4"/>
      <c r="K188" s="4"/>
      <c r="L188" s="4"/>
      <c r="M188" s="4"/>
      <c r="N188" s="17">
        <f>COUNTIF(F:F,F188)</f>
        <v>25</v>
      </c>
      <c r="O188" s="4"/>
      <c r="P188" s="17" t="str">
        <f>IF(COUNTIF(F:F,F188)&gt;1,"DUPLICATE","UNIQUE")</f>
        <v>DUPLICATE</v>
      </c>
      <c r="Q188" s="4"/>
      <c r="R188" s="4"/>
      <c r="S188" s="4"/>
      <c r="T188" s="4"/>
      <c r="U188" s="4"/>
      <c r="V188" s="1">
        <v>30.033332999999999</v>
      </c>
      <c r="W188" s="4">
        <v>31.233333999999999</v>
      </c>
      <c r="X188" s="4">
        <f>COUNTIF(W:W, W188)</f>
        <v>25</v>
      </c>
      <c r="Y188" s="4">
        <f>COUNTIF($W$2:W188,W188)</f>
        <v>5</v>
      </c>
      <c r="Z188" s="20"/>
      <c r="AA188" s="4"/>
      <c r="AB188" s="40">
        <f>SUM(ABS(W188),(Y188-1)*0.01)</f>
        <v>31.273333999999998</v>
      </c>
      <c r="AC188" s="4"/>
      <c r="AD188" s="10">
        <f>ABS(W188)/W188</f>
        <v>1</v>
      </c>
      <c r="AG188" s="22">
        <f t="shared" si="2"/>
        <v>31.273333999999998</v>
      </c>
      <c r="AI188" t="str">
        <f>V188&amp;", "&amp;AG188</f>
        <v>30.033333, 31.273334</v>
      </c>
    </row>
    <row r="189" spans="1:35">
      <c r="A189" s="26" t="str">
        <f>CONCATENATE("FN-",C189)</f>
        <v>FN-28A2</v>
      </c>
      <c r="B189" s="27"/>
      <c r="C189" s="29" t="s">
        <v>1852</v>
      </c>
      <c r="D189" s="28" t="str">
        <f>REPT(0, 6-LEN(C189))&amp;C189</f>
        <v>0028A2</v>
      </c>
      <c r="E189" s="28" t="str">
        <f>CONCATENATE("FN-"&amp;D189)</f>
        <v>FN-0028A2</v>
      </c>
      <c r="F189" s="1" t="s">
        <v>1672</v>
      </c>
      <c r="G189" s="11" t="s">
        <v>1851</v>
      </c>
      <c r="H189" s="4"/>
      <c r="I189" s="4"/>
      <c r="J189" s="4"/>
      <c r="K189" s="4"/>
      <c r="L189" s="4"/>
      <c r="M189" s="4"/>
      <c r="N189" s="17">
        <f>COUNTIF(F:F,F189)</f>
        <v>17</v>
      </c>
      <c r="O189" s="4"/>
      <c r="P189" s="17" t="str">
        <f>IF(COUNTIF(F:F,F189)&gt;1,"DUPLICATE","UNIQUE")</f>
        <v>DUPLICATE</v>
      </c>
      <c r="Q189" s="4"/>
      <c r="R189" s="4"/>
      <c r="S189" s="4"/>
      <c r="T189" s="4"/>
      <c r="U189" s="4"/>
      <c r="V189" s="1">
        <v>40.712800000000001</v>
      </c>
      <c r="W189" s="4">
        <v>-74.006</v>
      </c>
      <c r="X189" s="4">
        <f>COUNTIF(W:W, W189)</f>
        <v>19</v>
      </c>
      <c r="Y189" s="4">
        <f>COUNTIF($W$2:W189,W189)</f>
        <v>4</v>
      </c>
      <c r="Z189" s="20"/>
      <c r="AA189" s="4"/>
      <c r="AB189" s="40">
        <f>SUM(ABS(W189),(Y189-1)*0.01)</f>
        <v>74.036000000000001</v>
      </c>
      <c r="AC189" s="4"/>
      <c r="AD189" s="10">
        <f>ABS(W189)/W189</f>
        <v>-1</v>
      </c>
      <c r="AG189" s="22">
        <f t="shared" si="2"/>
        <v>-74.036000000000001</v>
      </c>
      <c r="AI189" t="str">
        <f>V189&amp;", "&amp;AG189</f>
        <v>40.7128, -74.036</v>
      </c>
    </row>
    <row r="190" spans="1:35">
      <c r="A190" s="26" t="str">
        <f>CONCATENATE("FN-",C190)</f>
        <v>FN-28A3</v>
      </c>
      <c r="B190" s="27"/>
      <c r="C190" s="29" t="s">
        <v>1853</v>
      </c>
      <c r="D190" s="28" t="str">
        <f>REPT(0, 6-LEN(C190))&amp;C190</f>
        <v>0028A3</v>
      </c>
      <c r="E190" s="28" t="str">
        <f>CONCATENATE("FN-"&amp;D190)</f>
        <v>FN-0028A3</v>
      </c>
      <c r="F190" s="1" t="s">
        <v>457</v>
      </c>
      <c r="G190" s="11" t="s">
        <v>1851</v>
      </c>
      <c r="H190" s="4"/>
      <c r="I190" s="4"/>
      <c r="J190" s="4"/>
      <c r="K190" s="4"/>
      <c r="L190" s="4"/>
      <c r="M190" s="4"/>
      <c r="N190" s="17">
        <f>COUNTIF(F:F,F190)</f>
        <v>1</v>
      </c>
      <c r="O190" s="4"/>
      <c r="P190" s="17" t="str">
        <f>IF(COUNTIF(F:F,F190)&gt;1,"DUPLICATE","UNIQUE")</f>
        <v>UNIQUE</v>
      </c>
      <c r="Q190" s="4"/>
      <c r="R190" s="4"/>
      <c r="S190" s="4"/>
      <c r="T190" s="4"/>
      <c r="U190" s="4"/>
      <c r="V190" s="1">
        <v>55.676098000000003</v>
      </c>
      <c r="W190" s="4">
        <v>12.568337</v>
      </c>
      <c r="X190" s="4">
        <f>COUNTIF(W:W, W190)</f>
        <v>1</v>
      </c>
      <c r="Y190" s="4">
        <f>COUNTIF($W$2:W190,W190)</f>
        <v>1</v>
      </c>
      <c r="Z190" s="20"/>
      <c r="AA190" s="4"/>
      <c r="AB190" s="40">
        <f>SUM(ABS(W190),(Y190-1)*0.01)</f>
        <v>12.568337</v>
      </c>
      <c r="AC190" s="4"/>
      <c r="AD190" s="10">
        <f>ABS(W190)/W190</f>
        <v>1</v>
      </c>
      <c r="AG190" s="22">
        <f t="shared" si="2"/>
        <v>12.568337</v>
      </c>
      <c r="AI190" t="str">
        <f>V190&amp;", "&amp;AG190</f>
        <v>55.676098, 12.568337</v>
      </c>
    </row>
    <row r="191" spans="1:35">
      <c r="A191" s="26" t="str">
        <f>CONCATENATE("FN-",C191)</f>
        <v>FN-28B1</v>
      </c>
      <c r="B191" s="27"/>
      <c r="C191" s="29" t="s">
        <v>1854</v>
      </c>
      <c r="D191" s="28" t="str">
        <f>REPT(0, 6-LEN(C191))&amp;C191</f>
        <v>0028B1</v>
      </c>
      <c r="E191" s="28" t="str">
        <f>CONCATENATE("FN-"&amp;D191)</f>
        <v>FN-0028B1</v>
      </c>
      <c r="F191" s="1" t="s">
        <v>459</v>
      </c>
      <c r="G191" s="11" t="s">
        <v>1855</v>
      </c>
      <c r="H191" s="4"/>
      <c r="I191" s="4"/>
      <c r="J191" s="4"/>
      <c r="K191" s="4"/>
      <c r="L191" s="4"/>
      <c r="M191" s="4"/>
      <c r="N191" s="17">
        <f>COUNTIF(F:F,F191)</f>
        <v>1</v>
      </c>
      <c r="O191" s="4"/>
      <c r="P191" s="17" t="str">
        <f>IF(COUNTIF(F:F,F191)&gt;1,"DUPLICATE","UNIQUE")</f>
        <v>UNIQUE</v>
      </c>
      <c r="Q191" s="4"/>
      <c r="R191" s="4"/>
      <c r="S191" s="4"/>
      <c r="T191" s="4"/>
      <c r="U191" s="4"/>
      <c r="V191" s="1">
        <v>40.618138999999999</v>
      </c>
      <c r="W191" s="4">
        <v>-0.101549</v>
      </c>
      <c r="X191" s="4">
        <f>COUNTIF(W:W, W191)</f>
        <v>1</v>
      </c>
      <c r="Y191" s="4">
        <f>COUNTIF($W$2:W191,W191)</f>
        <v>1</v>
      </c>
      <c r="Z191" s="20"/>
      <c r="AA191" s="4"/>
      <c r="AB191" s="40">
        <f>SUM(ABS(W191),(Y191-1)*0.01)</f>
        <v>0.101549</v>
      </c>
      <c r="AC191" s="4"/>
      <c r="AD191" s="10">
        <f>ABS(W191)/W191</f>
        <v>-1</v>
      </c>
      <c r="AG191" s="22">
        <f t="shared" si="2"/>
        <v>-0.101549</v>
      </c>
      <c r="AI191" t="str">
        <f>V191&amp;", "&amp;AG191</f>
        <v>40.618139, -0.101549</v>
      </c>
    </row>
    <row r="192" spans="1:35">
      <c r="A192" s="26" t="str">
        <f>CONCATENATE("FN-",C192)</f>
        <v>FN-28B2</v>
      </c>
      <c r="B192" s="27"/>
      <c r="C192" s="29" t="s">
        <v>1856</v>
      </c>
      <c r="D192" s="28" t="str">
        <f>REPT(0, 6-LEN(C192))&amp;C192</f>
        <v>0028B2</v>
      </c>
      <c r="E192" s="28" t="str">
        <f>CONCATENATE("FN-"&amp;D192)</f>
        <v>FN-0028B2</v>
      </c>
      <c r="F192" s="1" t="s">
        <v>41</v>
      </c>
      <c r="G192" s="11" t="s">
        <v>1855</v>
      </c>
      <c r="H192" s="4"/>
      <c r="I192" s="4"/>
      <c r="J192" s="4"/>
      <c r="K192" s="4"/>
      <c r="L192" s="4"/>
      <c r="M192" s="4"/>
      <c r="N192" s="17">
        <f>COUNTIF(F:F,F192)</f>
        <v>10</v>
      </c>
      <c r="O192" s="4"/>
      <c r="P192" s="17" t="str">
        <f>IF(COUNTIF(F:F,F192)&gt;1,"DUPLICATE","UNIQUE")</f>
        <v>DUPLICATE</v>
      </c>
      <c r="Q192" s="4"/>
      <c r="R192" s="4"/>
      <c r="S192" s="4"/>
      <c r="T192" s="4"/>
      <c r="U192" s="4"/>
      <c r="V192" s="1">
        <v>41.047866999999997</v>
      </c>
      <c r="W192" s="4">
        <v>28.898271999999999</v>
      </c>
      <c r="X192" s="4">
        <f>COUNTIF(W:W, W192)</f>
        <v>10</v>
      </c>
      <c r="Y192" s="4">
        <f>COUNTIF($W$2:W192,W192)</f>
        <v>6</v>
      </c>
      <c r="Z192" s="20"/>
      <c r="AA192" s="4"/>
      <c r="AB192" s="40">
        <f>SUM(ABS(W192),(Y192-1)*0.01)</f>
        <v>28.948271999999999</v>
      </c>
      <c r="AC192" s="4"/>
      <c r="AD192" s="10">
        <f>ABS(W192)/W192</f>
        <v>1</v>
      </c>
      <c r="AG192" s="22">
        <f t="shared" si="2"/>
        <v>28.948271999999999</v>
      </c>
      <c r="AI192" t="str">
        <f>V192&amp;", "&amp;AG192</f>
        <v>41.047867, 28.948272</v>
      </c>
    </row>
    <row r="193" spans="1:35">
      <c r="A193" s="26" t="str">
        <f>CONCATENATE("FN-",C193)</f>
        <v>FN-28B3</v>
      </c>
      <c r="B193" s="27"/>
      <c r="C193" s="29" t="s">
        <v>1857</v>
      </c>
      <c r="D193" s="28" t="str">
        <f>REPT(0, 6-LEN(C193))&amp;C193</f>
        <v>0028B3</v>
      </c>
      <c r="E193" s="28" t="str">
        <f>CONCATENATE("FN-"&amp;D193)</f>
        <v>FN-0028B3</v>
      </c>
      <c r="F193" s="1" t="s">
        <v>369</v>
      </c>
      <c r="G193" s="11" t="s">
        <v>1855</v>
      </c>
      <c r="H193" s="4"/>
      <c r="I193" s="4"/>
      <c r="J193" s="4"/>
      <c r="K193" s="4"/>
      <c r="L193" s="4"/>
      <c r="M193" s="4"/>
      <c r="N193" s="17">
        <f>COUNTIF(F:F,F193)</f>
        <v>25</v>
      </c>
      <c r="O193" s="4"/>
      <c r="P193" s="17" t="str">
        <f>IF(COUNTIF(F:F,F193)&gt;1,"DUPLICATE","UNIQUE")</f>
        <v>DUPLICATE</v>
      </c>
      <c r="Q193" s="4"/>
      <c r="R193" s="4"/>
      <c r="S193" s="4"/>
      <c r="T193" s="4"/>
      <c r="U193" s="4"/>
      <c r="V193" s="1">
        <v>30.033332999999999</v>
      </c>
      <c r="W193" s="4">
        <v>31.233333999999999</v>
      </c>
      <c r="X193" s="4">
        <f>COUNTIF(W:W, W193)</f>
        <v>25</v>
      </c>
      <c r="Y193" s="4">
        <f>COUNTIF($W$2:W193,W193)</f>
        <v>6</v>
      </c>
      <c r="Z193" s="20"/>
      <c r="AA193" s="4"/>
      <c r="AB193" s="40">
        <f>SUM(ABS(W193),(Y193-1)*0.01)</f>
        <v>31.283334</v>
      </c>
      <c r="AC193" s="4"/>
      <c r="AD193" s="10">
        <f>ABS(W193)/W193</f>
        <v>1</v>
      </c>
      <c r="AG193" s="22">
        <f t="shared" si="2"/>
        <v>31.283334</v>
      </c>
      <c r="AI193" t="str">
        <f>V193&amp;", "&amp;AG193</f>
        <v>30.033333, 31.283334</v>
      </c>
    </row>
    <row r="194" spans="1:35">
      <c r="A194" s="26" t="str">
        <f>CONCATENATE("FN-",C194)</f>
        <v>FN-28C1</v>
      </c>
      <c r="B194" s="27"/>
      <c r="C194" s="29" t="s">
        <v>1858</v>
      </c>
      <c r="D194" s="28" t="str">
        <f>REPT(0, 6-LEN(C194))&amp;C194</f>
        <v>0028C1</v>
      </c>
      <c r="E194" s="28" t="str">
        <f>CONCATENATE("FN-"&amp;D194)</f>
        <v>FN-0028C1</v>
      </c>
      <c r="F194" s="1" t="s">
        <v>369</v>
      </c>
      <c r="G194" s="11" t="s">
        <v>1859</v>
      </c>
      <c r="H194" s="4"/>
      <c r="I194" s="4"/>
      <c r="J194" s="4"/>
      <c r="K194" s="4"/>
      <c r="L194" s="4"/>
      <c r="M194" s="4"/>
      <c r="N194" s="17">
        <f>COUNTIF(F:F,F194)</f>
        <v>25</v>
      </c>
      <c r="O194" s="4"/>
      <c r="P194" s="17" t="str">
        <f>IF(COUNTIF(F:F,F194)&gt;1,"DUPLICATE","UNIQUE")</f>
        <v>DUPLICATE</v>
      </c>
      <c r="Q194" s="4"/>
      <c r="R194" s="4"/>
      <c r="S194" s="4"/>
      <c r="T194" s="4"/>
      <c r="U194" s="4"/>
      <c r="V194" s="1">
        <v>30.033332999999999</v>
      </c>
      <c r="W194" s="4">
        <v>31.233333999999999</v>
      </c>
      <c r="X194" s="4">
        <f>COUNTIF(W:W, W194)</f>
        <v>25</v>
      </c>
      <c r="Y194" s="4">
        <f>COUNTIF($W$2:W194,W194)</f>
        <v>7</v>
      </c>
      <c r="Z194" s="20"/>
      <c r="AA194" s="4"/>
      <c r="AB194" s="40">
        <f>SUM(ABS(W194),(Y194-1)*0.01)</f>
        <v>31.293333999999998</v>
      </c>
      <c r="AC194" s="4"/>
      <c r="AD194" s="10">
        <f>ABS(W194)/W194</f>
        <v>1</v>
      </c>
      <c r="AG194" s="22">
        <f t="shared" si="2"/>
        <v>31.293333999999998</v>
      </c>
      <c r="AI194" t="str">
        <f>V194&amp;", "&amp;AG194</f>
        <v>30.033333, 31.293334</v>
      </c>
    </row>
    <row r="195" spans="1:35">
      <c r="A195" s="26" t="str">
        <f>CONCATENATE("FN-",C195)</f>
        <v>FN-28C2</v>
      </c>
      <c r="B195" s="27"/>
      <c r="C195" s="29" t="s">
        <v>1860</v>
      </c>
      <c r="D195" s="28" t="str">
        <f>REPT(0, 6-LEN(C195))&amp;C195</f>
        <v>0028C2</v>
      </c>
      <c r="E195" s="28" t="str">
        <f>CONCATENATE("FN-"&amp;D195)</f>
        <v>FN-0028C2</v>
      </c>
      <c r="F195" s="2" t="s">
        <v>469</v>
      </c>
      <c r="G195" s="11" t="s">
        <v>1859</v>
      </c>
      <c r="H195" s="4"/>
      <c r="I195" s="4"/>
      <c r="J195" s="4"/>
      <c r="K195" s="4"/>
      <c r="L195" s="4"/>
      <c r="M195" s="4"/>
      <c r="N195" s="17">
        <f>COUNTIF(F:F,F195)</f>
        <v>1</v>
      </c>
      <c r="O195" s="4"/>
      <c r="P195" s="17" t="str">
        <f>IF(COUNTIF(F:F,F195)&gt;1,"DUPLICATE","UNIQUE")</f>
        <v>UNIQUE</v>
      </c>
      <c r="Q195" s="4"/>
      <c r="R195" s="4"/>
      <c r="S195" s="4"/>
      <c r="T195" s="4"/>
      <c r="U195" s="4"/>
      <c r="V195" s="2" t="s">
        <v>1861</v>
      </c>
      <c r="W195" s="4">
        <v>26.521827999999999</v>
      </c>
      <c r="X195" s="4">
        <f>COUNTIF(W:W, W195)</f>
        <v>1</v>
      </c>
      <c r="Y195" s="4">
        <f>COUNTIF($W$2:W195,W195)</f>
        <v>1</v>
      </c>
      <c r="Z195" s="20"/>
      <c r="AA195" s="4"/>
      <c r="AB195" s="40">
        <f>SUM(ABS(W195),(Y195-1)*0.01)</f>
        <v>26.521827999999999</v>
      </c>
      <c r="AC195" s="4"/>
      <c r="AD195" s="10">
        <f>ABS(W195)/W195</f>
        <v>1</v>
      </c>
      <c r="AG195" s="22">
        <f t="shared" ref="AG195:AG256" si="3">AB195*AD195</f>
        <v>26.521827999999999</v>
      </c>
      <c r="AI195" t="str">
        <f>V195&amp;", "&amp;AG195</f>
        <v>-33.314247, 26.521828</v>
      </c>
    </row>
    <row r="196" spans="1:35">
      <c r="A196" s="26" t="str">
        <f>CONCATENATE("FN-",C196)</f>
        <v>FN-29A1</v>
      </c>
      <c r="B196" s="27"/>
      <c r="C196" s="29" t="s">
        <v>1862</v>
      </c>
      <c r="D196" s="28" t="str">
        <f>REPT(0, 6-LEN(C196))&amp;C196</f>
        <v>0029A1</v>
      </c>
      <c r="E196" s="28" t="str">
        <f>CONCATENATE("FN-"&amp;D196)</f>
        <v>FN-0029A1</v>
      </c>
      <c r="F196" s="1" t="s">
        <v>1863</v>
      </c>
      <c r="G196" s="11" t="s">
        <v>1864</v>
      </c>
      <c r="H196" s="4"/>
      <c r="I196" s="4"/>
      <c r="J196" s="4"/>
      <c r="K196" s="4"/>
      <c r="L196" s="4"/>
      <c r="M196" s="4"/>
      <c r="N196" s="17">
        <f>COUNTIF(F:F,F196)</f>
        <v>2</v>
      </c>
      <c r="O196" s="4"/>
      <c r="P196" s="17" t="str">
        <f>IF(COUNTIF(F:F,F196)&gt;1,"DUPLICATE","UNIQUE")</f>
        <v>DUPLICATE</v>
      </c>
      <c r="Q196" s="4"/>
      <c r="R196" s="4"/>
      <c r="S196" s="4"/>
      <c r="T196" s="4"/>
      <c r="U196" s="4"/>
      <c r="V196" s="1">
        <v>52.377955999999998</v>
      </c>
      <c r="W196" s="4">
        <v>4.8970700000000003</v>
      </c>
      <c r="X196" s="4">
        <f>COUNTIF(W:W, W196)</f>
        <v>2</v>
      </c>
      <c r="Y196" s="4">
        <f>COUNTIF($W$2:W196,W196)</f>
        <v>1</v>
      </c>
      <c r="Z196" s="20"/>
      <c r="AA196" s="4"/>
      <c r="AB196" s="40">
        <f>SUM(ABS(W196),(Y196-1)*0.01)</f>
        <v>4.8970700000000003</v>
      </c>
      <c r="AC196" s="4"/>
      <c r="AD196" s="10">
        <f>ABS(W196)/W196</f>
        <v>1</v>
      </c>
      <c r="AG196" s="22">
        <f t="shared" si="3"/>
        <v>4.8970700000000003</v>
      </c>
      <c r="AI196" t="str">
        <f>V196&amp;", "&amp;AG196</f>
        <v>52.377956, 4.89707</v>
      </c>
    </row>
    <row r="197" spans="1:35">
      <c r="A197" s="26" t="str">
        <f>CONCATENATE("FN-",C197)</f>
        <v>FN-29A2</v>
      </c>
      <c r="B197" s="27"/>
      <c r="C197" s="29" t="s">
        <v>1865</v>
      </c>
      <c r="D197" s="28" t="str">
        <f>REPT(0, 6-LEN(C197))&amp;C197</f>
        <v>0029A2</v>
      </c>
      <c r="E197" s="28" t="str">
        <f>CONCATENATE("FN-"&amp;D197)</f>
        <v>FN-0029A2</v>
      </c>
      <c r="F197" s="1" t="s">
        <v>474</v>
      </c>
      <c r="G197" s="11" t="s">
        <v>1864</v>
      </c>
      <c r="H197" s="4"/>
      <c r="I197" s="4"/>
      <c r="J197" s="4"/>
      <c r="K197" s="4"/>
      <c r="L197" s="4"/>
      <c r="M197" s="4"/>
      <c r="N197" s="17">
        <f>COUNTIF(F:F,F197)</f>
        <v>1</v>
      </c>
      <c r="O197" s="4"/>
      <c r="P197" s="17" t="str">
        <f>IF(COUNTIF(F:F,F197)&gt;1,"DUPLICATE","UNIQUE")</f>
        <v>UNIQUE</v>
      </c>
      <c r="Q197" s="4"/>
      <c r="R197" s="4"/>
      <c r="S197" s="4"/>
      <c r="T197" s="4"/>
      <c r="U197" s="4"/>
      <c r="V197" s="1">
        <v>52.377955999999998</v>
      </c>
      <c r="W197" s="4">
        <v>4.8970710000000004</v>
      </c>
      <c r="X197" s="4">
        <f>COUNTIF(W:W, W197)</f>
        <v>1</v>
      </c>
      <c r="Y197" s="4">
        <f>COUNTIF($W$2:W197,W197)</f>
        <v>1</v>
      </c>
      <c r="Z197" s="20"/>
      <c r="AA197" s="4"/>
      <c r="AB197" s="40">
        <f>SUM(ABS(W197),(Y197-1)*0.01)</f>
        <v>4.8970710000000004</v>
      </c>
      <c r="AC197" s="4"/>
      <c r="AD197" s="10">
        <f>ABS(W197)/W197</f>
        <v>1</v>
      </c>
      <c r="AG197" s="22">
        <f t="shared" si="3"/>
        <v>4.8970710000000004</v>
      </c>
      <c r="AI197" t="str">
        <f>V197&amp;", "&amp;AG197</f>
        <v>52.377956, 4.897071</v>
      </c>
    </row>
    <row r="198" spans="1:35">
      <c r="A198" s="26" t="str">
        <f>CONCATENATE("FN-",C198)</f>
        <v>FN-29A3</v>
      </c>
      <c r="B198" s="27"/>
      <c r="C198" s="29" t="s">
        <v>1866</v>
      </c>
      <c r="D198" s="28" t="str">
        <f>REPT(0, 6-LEN(C198))&amp;C198</f>
        <v>0029A3</v>
      </c>
      <c r="E198" s="28" t="str">
        <f>CONCATENATE("FN-"&amp;D198)</f>
        <v>FN-0029A3</v>
      </c>
      <c r="F198" s="1" t="s">
        <v>476</v>
      </c>
      <c r="G198" s="11" t="s">
        <v>1864</v>
      </c>
      <c r="H198" s="4"/>
      <c r="I198" s="4"/>
      <c r="J198" s="4"/>
      <c r="K198" s="4"/>
      <c r="L198" s="4"/>
      <c r="M198" s="4"/>
      <c r="N198" s="17">
        <f>COUNTIF(F:F,F198)</f>
        <v>2</v>
      </c>
      <c r="O198" s="4"/>
      <c r="P198" s="17" t="str">
        <f>IF(COUNTIF(F:F,F198)&gt;1,"DUPLICATE","UNIQUE")</f>
        <v>DUPLICATE</v>
      </c>
      <c r="Q198" s="4"/>
      <c r="R198" s="4"/>
      <c r="S198" s="4"/>
      <c r="T198" s="4"/>
      <c r="U198" s="4"/>
      <c r="V198" s="1">
        <v>50.503886999999999</v>
      </c>
      <c r="W198" s="4">
        <v>4.4699359999999997</v>
      </c>
      <c r="X198" s="4">
        <f>COUNTIF(W:W, W198)</f>
        <v>2</v>
      </c>
      <c r="Y198" s="4">
        <f>COUNTIF($W$2:W198,W198)</f>
        <v>1</v>
      </c>
      <c r="Z198" s="20"/>
      <c r="AA198" s="4"/>
      <c r="AB198" s="40">
        <f>SUM(ABS(W198),(Y198-1)*0.01)</f>
        <v>4.4699359999999997</v>
      </c>
      <c r="AC198" s="4"/>
      <c r="AD198" s="10">
        <f>ABS(W198)/W198</f>
        <v>1</v>
      </c>
      <c r="AG198" s="22">
        <f t="shared" si="3"/>
        <v>4.4699359999999997</v>
      </c>
      <c r="AI198" t="str">
        <f>V198&amp;", "&amp;AG198</f>
        <v>50.503887, 4.469936</v>
      </c>
    </row>
    <row r="199" spans="1:35">
      <c r="A199" s="26" t="str">
        <f>CONCATENATE("FN-",C199)</f>
        <v>FN-29A4</v>
      </c>
      <c r="B199" s="27"/>
      <c r="C199" s="29" t="s">
        <v>1867</v>
      </c>
      <c r="D199" s="28" t="str">
        <f>REPT(0, 6-LEN(C199))&amp;C199</f>
        <v>0029A4</v>
      </c>
      <c r="E199" s="28" t="str">
        <f>CONCATENATE("FN-"&amp;D199)</f>
        <v>FN-0029A4</v>
      </c>
      <c r="F199" s="1" t="s">
        <v>1575</v>
      </c>
      <c r="G199" s="11" t="s">
        <v>1864</v>
      </c>
      <c r="H199" s="4"/>
      <c r="I199" s="4"/>
      <c r="J199" s="4"/>
      <c r="K199" s="4"/>
      <c r="L199" s="4"/>
      <c r="M199" s="4"/>
      <c r="N199" s="17">
        <f>COUNTIF(F:F,F199)</f>
        <v>8</v>
      </c>
      <c r="O199" s="4"/>
      <c r="P199" s="17" t="str">
        <f>IF(COUNTIF(F:F,F199)&gt;1,"DUPLICATE","UNIQUE")</f>
        <v>DUPLICATE</v>
      </c>
      <c r="Q199" s="4"/>
      <c r="R199" s="4"/>
      <c r="S199" s="4"/>
      <c r="T199" s="4"/>
      <c r="U199" s="4"/>
      <c r="V199" s="1">
        <v>40.416775000000001</v>
      </c>
      <c r="W199" s="4">
        <v>-3.7037900000000001</v>
      </c>
      <c r="X199" s="4">
        <f>COUNTIF(W:W, W199)</f>
        <v>8</v>
      </c>
      <c r="Y199" s="4">
        <f>COUNTIF($W$2:W199,W199)</f>
        <v>2</v>
      </c>
      <c r="Z199" s="20"/>
      <c r="AA199" s="4"/>
      <c r="AB199" s="40">
        <f>SUM(ABS(W199),(Y199-1)*0.01)</f>
        <v>3.7137899999999999</v>
      </c>
      <c r="AC199" s="4"/>
      <c r="AD199" s="10">
        <f>ABS(W199)/W199</f>
        <v>-1</v>
      </c>
      <c r="AG199" s="22">
        <f t="shared" si="3"/>
        <v>-3.7137899999999999</v>
      </c>
      <c r="AI199" t="str">
        <f>V199&amp;", "&amp;AG199</f>
        <v>40.416775, -3.71379</v>
      </c>
    </row>
    <row r="200" spans="1:35">
      <c r="A200" s="26" t="str">
        <f>CONCATENATE("FN-",C200)</f>
        <v>FN-29C1</v>
      </c>
      <c r="B200" s="27"/>
      <c r="C200" s="29" t="s">
        <v>1868</v>
      </c>
      <c r="D200" s="28" t="str">
        <f>REPT(0, 6-LEN(C200))&amp;C200</f>
        <v>0029C1</v>
      </c>
      <c r="E200" s="28" t="str">
        <f>CONCATENATE("FN-"&amp;D200)</f>
        <v>FN-0029C1</v>
      </c>
      <c r="F200" s="1" t="s">
        <v>480</v>
      </c>
      <c r="G200" s="11" t="s">
        <v>1869</v>
      </c>
      <c r="H200" s="4"/>
      <c r="I200" s="4"/>
      <c r="J200" s="4"/>
      <c r="K200" s="4"/>
      <c r="L200" s="4"/>
      <c r="M200" s="4"/>
      <c r="N200" s="17">
        <f>COUNTIF(F:F,F200)</f>
        <v>1</v>
      </c>
      <c r="O200" s="4"/>
      <c r="P200" s="17" t="str">
        <f>IF(COUNTIF(F:F,F200)&gt;1,"DUPLICATE","UNIQUE")</f>
        <v>UNIQUE</v>
      </c>
      <c r="Q200" s="4"/>
      <c r="R200" s="4"/>
      <c r="S200" s="4"/>
      <c r="T200" s="4"/>
      <c r="U200" s="4"/>
      <c r="V200" s="1">
        <v>29.931388999999999</v>
      </c>
      <c r="W200" s="4">
        <v>32.562778000000002</v>
      </c>
      <c r="X200" s="4">
        <f>COUNTIF(W:W, W200)</f>
        <v>1</v>
      </c>
      <c r="Y200" s="4">
        <f>COUNTIF($W$2:W200,W200)</f>
        <v>1</v>
      </c>
      <c r="Z200" s="20"/>
      <c r="AA200" s="4"/>
      <c r="AB200" s="40">
        <f>SUM(ABS(W200),(Y200-1)*0.01)</f>
        <v>32.562778000000002</v>
      </c>
      <c r="AC200" s="4"/>
      <c r="AD200" s="10">
        <f>ABS(W200)/W200</f>
        <v>1</v>
      </c>
      <c r="AG200" s="22">
        <f t="shared" si="3"/>
        <v>32.562778000000002</v>
      </c>
      <c r="AI200" t="str">
        <f>V200&amp;", "&amp;AG200</f>
        <v>29.931389, 32.562778</v>
      </c>
    </row>
    <row r="201" spans="1:35">
      <c r="A201" s="26" t="str">
        <f>CONCATENATE("FN-",C201)</f>
        <v>FN-29C2</v>
      </c>
      <c r="B201" s="27"/>
      <c r="C201" s="29" t="s">
        <v>1870</v>
      </c>
      <c r="D201" s="28" t="str">
        <f>REPT(0, 6-LEN(C201))&amp;C201</f>
        <v>0029C2</v>
      </c>
      <c r="E201" s="28" t="str">
        <f>CONCATENATE("FN-"&amp;D201)</f>
        <v>FN-0029C2</v>
      </c>
      <c r="F201" s="1" t="s">
        <v>1871</v>
      </c>
      <c r="G201" s="11" t="s">
        <v>1869</v>
      </c>
      <c r="H201" s="4"/>
      <c r="I201" s="4"/>
      <c r="J201" s="4"/>
      <c r="K201" s="4"/>
      <c r="L201" s="4"/>
      <c r="M201" s="4"/>
      <c r="N201" s="17">
        <f>COUNTIF(F:F,F201)</f>
        <v>1</v>
      </c>
      <c r="O201" s="4"/>
      <c r="P201" s="17" t="str">
        <f>IF(COUNTIF(F:F,F201)&gt;1,"DUPLICATE","UNIQUE")</f>
        <v>UNIQUE</v>
      </c>
      <c r="Q201" s="4"/>
      <c r="R201" s="4"/>
      <c r="S201" s="4"/>
      <c r="T201" s="4"/>
      <c r="U201" s="4"/>
      <c r="V201" s="1">
        <v>9.08</v>
      </c>
      <c r="W201" s="4">
        <v>-79.680000000000007</v>
      </c>
      <c r="X201" s="4">
        <f>COUNTIF(W:W, W201)</f>
        <v>1</v>
      </c>
      <c r="Y201" s="4">
        <f>COUNTIF($W$2:W201,W201)</f>
        <v>1</v>
      </c>
      <c r="Z201" s="20"/>
      <c r="AA201" s="4"/>
      <c r="AB201" s="40">
        <f>SUM(ABS(W201),(Y201-1)*0.01)</f>
        <v>79.680000000000007</v>
      </c>
      <c r="AC201" s="4"/>
      <c r="AD201" s="10">
        <f>ABS(W201)/W201</f>
        <v>-1</v>
      </c>
      <c r="AG201" s="22">
        <f t="shared" si="3"/>
        <v>-79.680000000000007</v>
      </c>
      <c r="AI201" t="str">
        <f>V201&amp;", "&amp;AG201</f>
        <v>9.08, -79.68</v>
      </c>
    </row>
    <row r="202" spans="1:35">
      <c r="A202" s="26" t="str">
        <f>CONCATENATE("FN-",C202)</f>
        <v>FN-29C3</v>
      </c>
      <c r="B202" s="27"/>
      <c r="C202" s="29" t="s">
        <v>1872</v>
      </c>
      <c r="D202" s="28" t="str">
        <f>REPT(0, 6-LEN(C202))&amp;C202</f>
        <v>0029C3</v>
      </c>
      <c r="E202" s="28" t="str">
        <f>CONCATENATE("FN-"&amp;D202)</f>
        <v>FN-0029C3</v>
      </c>
      <c r="F202" s="1" t="s">
        <v>369</v>
      </c>
      <c r="G202" s="11" t="s">
        <v>1869</v>
      </c>
      <c r="H202" s="4"/>
      <c r="I202" s="4"/>
      <c r="J202" s="4"/>
      <c r="K202" s="4"/>
      <c r="L202" s="4"/>
      <c r="M202" s="4"/>
      <c r="N202" s="17">
        <f>COUNTIF(F:F,F202)</f>
        <v>25</v>
      </c>
      <c r="O202" s="4"/>
      <c r="P202" s="17" t="str">
        <f>IF(COUNTIF(F:F,F202)&gt;1,"DUPLICATE","UNIQUE")</f>
        <v>DUPLICATE</v>
      </c>
      <c r="Q202" s="4"/>
      <c r="R202" s="4"/>
      <c r="S202" s="4"/>
      <c r="T202" s="4"/>
      <c r="U202" s="4"/>
      <c r="V202" s="1">
        <v>30.033332999999999</v>
      </c>
      <c r="W202" s="4">
        <v>31.233333999999999</v>
      </c>
      <c r="X202" s="4">
        <f>COUNTIF(W:W, W202)</f>
        <v>25</v>
      </c>
      <c r="Y202" s="4">
        <f>COUNTIF($W$2:W202,W202)</f>
        <v>8</v>
      </c>
      <c r="Z202" s="20"/>
      <c r="AA202" s="4"/>
      <c r="AB202" s="40">
        <f>SUM(ABS(W202),(Y202-1)*0.01)</f>
        <v>31.303334</v>
      </c>
      <c r="AC202" s="4"/>
      <c r="AD202" s="10">
        <f>ABS(W202)/W202</f>
        <v>1</v>
      </c>
      <c r="AG202" s="22">
        <f t="shared" si="3"/>
        <v>31.303334</v>
      </c>
      <c r="AI202" t="str">
        <f>V202&amp;", "&amp;AG202</f>
        <v>30.033333, 31.303334</v>
      </c>
    </row>
    <row r="203" spans="1:35">
      <c r="A203" s="26" t="str">
        <f>CONCATENATE("FN-",C203)</f>
        <v>FN-29C42</v>
      </c>
      <c r="B203" s="27"/>
      <c r="C203" s="29" t="s">
        <v>1873</v>
      </c>
      <c r="D203" s="28" t="str">
        <f>REPT(0, 6-LEN(C203))&amp;C203</f>
        <v>029C42</v>
      </c>
      <c r="E203" s="28" t="str">
        <f>CONCATENATE("FN-"&amp;D203)</f>
        <v>FN-029C42</v>
      </c>
      <c r="F203" s="1" t="s">
        <v>487</v>
      </c>
      <c r="G203" s="11" t="s">
        <v>1869</v>
      </c>
      <c r="H203" s="4"/>
      <c r="I203" s="4"/>
      <c r="J203" s="4"/>
      <c r="K203" s="4"/>
      <c r="L203" s="4"/>
      <c r="M203" s="4"/>
      <c r="N203" s="17">
        <f>COUNTIF(F:F,F203)</f>
        <v>1</v>
      </c>
      <c r="O203" s="4"/>
      <c r="P203" s="17" t="str">
        <f>IF(COUNTIF(F:F,F203)&gt;1,"DUPLICATE","UNIQUE")</f>
        <v>UNIQUE</v>
      </c>
      <c r="Q203" s="4"/>
      <c r="R203" s="4"/>
      <c r="S203" s="4"/>
      <c r="T203" s="4"/>
      <c r="U203" s="4"/>
      <c r="V203" s="1">
        <v>13.909444000000001</v>
      </c>
      <c r="W203" s="4">
        <v>-60.978892999999999</v>
      </c>
      <c r="X203" s="4">
        <f>COUNTIF(W:W, W203)</f>
        <v>1</v>
      </c>
      <c r="Y203" s="4">
        <f>COUNTIF($W$2:W203,W203)</f>
        <v>1</v>
      </c>
      <c r="Z203" s="20">
        <f>SUM(W203,(Y203-1)*0.01)</f>
        <v>-60.978892999999999</v>
      </c>
      <c r="AA203" s="4"/>
      <c r="AB203" s="40">
        <f>SUM(ABS(W203),(Y203-1)*0.01)</f>
        <v>60.978892999999999</v>
      </c>
      <c r="AC203" s="4"/>
      <c r="AD203" s="10">
        <f>ABS(W203)/W203</f>
        <v>-1</v>
      </c>
      <c r="AG203" s="22">
        <f t="shared" si="3"/>
        <v>-60.978892999999999</v>
      </c>
      <c r="AI203" t="str">
        <f>V203&amp;", "&amp;AG203</f>
        <v>13.909444, -60.978893</v>
      </c>
    </row>
    <row r="204" spans="1:35">
      <c r="A204" s="26" t="str">
        <f>CONCATENATE("FN-",C204)</f>
        <v>FN-29C41</v>
      </c>
      <c r="B204" s="27"/>
      <c r="C204" s="29" t="s">
        <v>1874</v>
      </c>
      <c r="D204" s="28" t="str">
        <f>REPT(0, 6-LEN(C204))&amp;C204</f>
        <v>029C41</v>
      </c>
      <c r="E204" s="28" t="str">
        <f>CONCATENATE("FN-"&amp;D204)</f>
        <v>FN-029C41</v>
      </c>
      <c r="F204" s="1" t="s">
        <v>166</v>
      </c>
      <c r="G204" s="11" t="s">
        <v>1869</v>
      </c>
      <c r="H204" s="4"/>
      <c r="I204" s="4"/>
      <c r="J204" s="4"/>
      <c r="K204" s="4"/>
      <c r="L204" s="4"/>
      <c r="M204" s="4"/>
      <c r="N204" s="17">
        <f>COUNTIF(F:F,F204)</f>
        <v>6</v>
      </c>
      <c r="O204" s="4"/>
      <c r="P204" s="17" t="str">
        <f>IF(COUNTIF(F:F,F204)&gt;1,"DUPLICATE","UNIQUE")</f>
        <v>DUPLICATE</v>
      </c>
      <c r="Q204" s="4"/>
      <c r="R204" s="4"/>
      <c r="S204" s="4"/>
      <c r="T204" s="4"/>
      <c r="U204" s="4"/>
      <c r="V204" s="1">
        <v>15.508457</v>
      </c>
      <c r="W204" s="4">
        <v>32.522854000000002</v>
      </c>
      <c r="X204" s="4">
        <f>COUNTIF(W:W, W204)</f>
        <v>6</v>
      </c>
      <c r="Y204" s="4">
        <f>COUNTIF($W$2:W204,W204)</f>
        <v>3</v>
      </c>
      <c r="Z204" s="20"/>
      <c r="AA204" s="4"/>
      <c r="AB204" s="40">
        <f>SUM(ABS(W204),(Y204-1)*0.01)</f>
        <v>32.542854000000005</v>
      </c>
      <c r="AC204" s="4"/>
      <c r="AD204" s="10">
        <f>ABS(W204)/W204</f>
        <v>1</v>
      </c>
      <c r="AG204" s="22">
        <f t="shared" si="3"/>
        <v>32.542854000000005</v>
      </c>
      <c r="AI204" t="str">
        <f>V204&amp;", "&amp;AG204</f>
        <v>15.508457, 32.542854</v>
      </c>
    </row>
    <row r="205" spans="1:35">
      <c r="A205" s="26" t="str">
        <f>CONCATENATE("FN-",C205)</f>
        <v>FN-29D1</v>
      </c>
      <c r="B205" s="27"/>
      <c r="C205" s="29" t="s">
        <v>1875</v>
      </c>
      <c r="D205" s="28" t="str">
        <f>REPT(0, 6-LEN(C205))&amp;C205</f>
        <v>0029D1</v>
      </c>
      <c r="E205" s="28" t="str">
        <f>CONCATENATE("FN-"&amp;D205)</f>
        <v>FN-0029D1</v>
      </c>
      <c r="F205" s="2" t="s">
        <v>491</v>
      </c>
      <c r="G205" s="11" t="s">
        <v>1876</v>
      </c>
      <c r="H205" s="4"/>
      <c r="I205" s="4"/>
      <c r="J205" s="4"/>
      <c r="K205" s="4"/>
      <c r="L205" s="4"/>
      <c r="M205" s="4"/>
      <c r="N205" s="17">
        <f>COUNTIF(F:F,F205)</f>
        <v>4</v>
      </c>
      <c r="O205" s="4"/>
      <c r="P205" s="17" t="str">
        <f>IF(COUNTIF(F:F,F205)&gt;1,"DUPLICATE","UNIQUE")</f>
        <v>DUPLICATE</v>
      </c>
      <c r="Q205" s="4"/>
      <c r="R205" s="4"/>
      <c r="S205" s="4"/>
      <c r="T205" s="4"/>
      <c r="U205" s="4"/>
      <c r="V205" s="2" t="s">
        <v>1877</v>
      </c>
      <c r="W205" s="4">
        <v>-47.882778000000002</v>
      </c>
      <c r="X205" s="4">
        <f>COUNTIF(W:W, W205)</f>
        <v>4</v>
      </c>
      <c r="Y205" s="4">
        <f>COUNTIF($W$2:W205,W205)</f>
        <v>1</v>
      </c>
      <c r="Z205" s="20"/>
      <c r="AA205" s="4"/>
      <c r="AB205" s="40">
        <f>SUM(ABS(W205),(Y205-1)*0.01)</f>
        <v>47.882778000000002</v>
      </c>
      <c r="AC205" s="4"/>
      <c r="AD205" s="10">
        <f>ABS(W205)/W205</f>
        <v>-1</v>
      </c>
      <c r="AG205" s="22">
        <f t="shared" si="3"/>
        <v>-47.882778000000002</v>
      </c>
      <c r="AI205" t="str">
        <f>V205&amp;", "&amp;AG205</f>
        <v>-15.793889, -47.882778</v>
      </c>
    </row>
    <row r="206" spans="1:35">
      <c r="A206" s="26" t="str">
        <f>CONCATENATE("FN-",C206)</f>
        <v>FN-30A1</v>
      </c>
      <c r="B206" s="27"/>
      <c r="C206" s="29" t="s">
        <v>1878</v>
      </c>
      <c r="D206" s="28" t="str">
        <f>REPT(0, 6-LEN(C206))&amp;C206</f>
        <v>0030A1</v>
      </c>
      <c r="E206" s="28" t="str">
        <f>CONCATENATE("FN-"&amp;D206)</f>
        <v>FN-0030A1</v>
      </c>
      <c r="F206" s="1" t="s">
        <v>1879</v>
      </c>
      <c r="G206" s="11" t="s">
        <v>1880</v>
      </c>
      <c r="H206" s="4"/>
      <c r="I206" s="4"/>
      <c r="J206" s="4"/>
      <c r="K206" s="4"/>
      <c r="L206" s="4"/>
      <c r="M206" s="4"/>
      <c r="N206" s="17">
        <f>COUNTIF(F:F,F206)</f>
        <v>1</v>
      </c>
      <c r="O206" s="4"/>
      <c r="P206" s="17" t="str">
        <f>IF(COUNTIF(F:F,F206)&gt;1,"DUPLICATE","UNIQUE")</f>
        <v>UNIQUE</v>
      </c>
      <c r="Q206" s="4"/>
      <c r="R206" s="4"/>
      <c r="S206" s="4"/>
      <c r="T206" s="4"/>
      <c r="U206" s="4"/>
      <c r="V206" s="1">
        <v>41.505493000000001</v>
      </c>
      <c r="W206" s="4">
        <v>-81.681290000000004</v>
      </c>
      <c r="X206" s="4">
        <f>COUNTIF(W:W, W206)</f>
        <v>1</v>
      </c>
      <c r="Y206" s="4">
        <f>COUNTIF($W$2:W206,W206)</f>
        <v>1</v>
      </c>
      <c r="Z206" s="20"/>
      <c r="AA206" s="4"/>
      <c r="AB206" s="40">
        <f>SUM(ABS(W206),(Y206-1)*0.01)</f>
        <v>81.681290000000004</v>
      </c>
      <c r="AC206" s="4"/>
      <c r="AD206" s="10">
        <f>ABS(W206)/W206</f>
        <v>-1</v>
      </c>
      <c r="AG206" s="22">
        <f t="shared" si="3"/>
        <v>-81.681290000000004</v>
      </c>
      <c r="AI206" t="str">
        <f>V206&amp;", "&amp;AG206</f>
        <v>41.505493, -81.68129</v>
      </c>
    </row>
    <row r="207" spans="1:35">
      <c r="A207" s="26" t="str">
        <f>CONCATENATE("FN-",C207)</f>
        <v>FN-30C1</v>
      </c>
      <c r="B207" s="27"/>
      <c r="C207" s="29" t="s">
        <v>1881</v>
      </c>
      <c r="D207" s="28" t="str">
        <f>REPT(0, 6-LEN(C207))&amp;C207</f>
        <v>0030C1</v>
      </c>
      <c r="E207" s="28" t="str">
        <f>CONCATENATE("FN-"&amp;D207)</f>
        <v>FN-0030C1</v>
      </c>
      <c r="F207" s="1" t="s">
        <v>221</v>
      </c>
      <c r="G207" s="11" t="s">
        <v>1882</v>
      </c>
      <c r="H207" s="4"/>
      <c r="I207" s="4"/>
      <c r="J207" s="4"/>
      <c r="K207" s="4"/>
      <c r="L207" s="4"/>
      <c r="M207" s="4"/>
      <c r="N207" s="17">
        <f>COUNTIF(F:F,F207)</f>
        <v>3</v>
      </c>
      <c r="O207" s="4"/>
      <c r="P207" s="17" t="str">
        <f>IF(COUNTIF(F:F,F207)&gt;1,"DUPLICATE","UNIQUE")</f>
        <v>DUPLICATE</v>
      </c>
      <c r="Q207" s="4"/>
      <c r="R207" s="4"/>
      <c r="S207" s="4"/>
      <c r="T207" s="4"/>
      <c r="U207" s="4"/>
      <c r="V207" s="1">
        <v>19.432607999999998</v>
      </c>
      <c r="W207" s="4">
        <v>-99.133208999999994</v>
      </c>
      <c r="X207" s="4">
        <f>COUNTIF(W:W, W207)</f>
        <v>3</v>
      </c>
      <c r="Y207" s="4">
        <f>COUNTIF($W$2:W207,W207)</f>
        <v>2</v>
      </c>
      <c r="Z207" s="20"/>
      <c r="AA207" s="4"/>
      <c r="AB207" s="40">
        <f>SUM(ABS(W207),(Y207-1)*0.01)</f>
        <v>99.143208999999999</v>
      </c>
      <c r="AC207" s="4"/>
      <c r="AD207" s="10">
        <f>ABS(W207)/W207</f>
        <v>-1</v>
      </c>
      <c r="AG207" s="22">
        <f t="shared" si="3"/>
        <v>-99.143208999999999</v>
      </c>
      <c r="AI207" t="str">
        <f>V207&amp;", "&amp;AG207</f>
        <v>19.432608, -99.143209</v>
      </c>
    </row>
    <row r="208" spans="1:35">
      <c r="A208" s="26" t="str">
        <f>CONCATENATE("FN-",C208)</f>
        <v>FN-30D1</v>
      </c>
      <c r="B208" s="27"/>
      <c r="C208" s="29" t="s">
        <v>1883</v>
      </c>
      <c r="D208" s="28" t="str">
        <f>REPT(0, 6-LEN(C208))&amp;C208</f>
        <v>0030D1</v>
      </c>
      <c r="E208" s="28" t="str">
        <f>CONCATENATE("FN-"&amp;D208)</f>
        <v>FN-0030D1</v>
      </c>
      <c r="F208" s="1" t="s">
        <v>500</v>
      </c>
      <c r="G208" s="11" t="s">
        <v>1884</v>
      </c>
      <c r="H208" s="4"/>
      <c r="I208" s="4"/>
      <c r="J208" s="4"/>
      <c r="K208" s="4"/>
      <c r="L208" s="4"/>
      <c r="M208" s="4"/>
      <c r="N208" s="17">
        <f>COUNTIF(F:F,F208)</f>
        <v>2</v>
      </c>
      <c r="O208" s="4"/>
      <c r="P208" s="17" t="str">
        <f>IF(COUNTIF(F:F,F208)&gt;1,"DUPLICATE","UNIQUE")</f>
        <v>DUPLICATE</v>
      </c>
      <c r="Q208" s="4"/>
      <c r="R208" s="4"/>
      <c r="S208" s="4"/>
      <c r="T208" s="4"/>
      <c r="U208" s="4"/>
      <c r="V208" s="1">
        <v>12.769012999999999</v>
      </c>
      <c r="W208" s="4">
        <v>-85.602363999999994</v>
      </c>
      <c r="X208" s="4">
        <f>COUNTIF(W:W, W208)</f>
        <v>2</v>
      </c>
      <c r="Y208" s="4">
        <f>COUNTIF($W$2:W208,W208)</f>
        <v>1</v>
      </c>
      <c r="Z208" s="20">
        <f>SUM(W208,(Y208-1)*0.01)</f>
        <v>-85.602363999999994</v>
      </c>
      <c r="AA208" s="4"/>
      <c r="AB208" s="40">
        <f>SUM(ABS(W208),(Y208-1)*0.01)</f>
        <v>85.602363999999994</v>
      </c>
      <c r="AC208" s="4"/>
      <c r="AD208" s="10">
        <f>ABS(W208)/W208</f>
        <v>-1</v>
      </c>
      <c r="AG208" s="22">
        <f t="shared" si="3"/>
        <v>-85.602363999999994</v>
      </c>
      <c r="AI208" t="str">
        <f>V208&amp;", "&amp;AG208</f>
        <v>12.769013, -85.602364</v>
      </c>
    </row>
    <row r="209" spans="1:35">
      <c r="A209" s="26" t="str">
        <f>CONCATENATE("FN-",C209)</f>
        <v>FN-31A1</v>
      </c>
      <c r="B209" s="27"/>
      <c r="C209" s="29" t="s">
        <v>1885</v>
      </c>
      <c r="D209" s="28" t="str">
        <f>REPT(0, 6-LEN(C209))&amp;C209</f>
        <v>0031A1</v>
      </c>
      <c r="E209" s="28" t="str">
        <f>CONCATENATE("FN-"&amp;D209)</f>
        <v>FN-0031A1</v>
      </c>
      <c r="F209" s="1" t="s">
        <v>1680</v>
      </c>
      <c r="G209" s="11" t="s">
        <v>1886</v>
      </c>
      <c r="H209" s="4"/>
      <c r="I209" s="4"/>
      <c r="J209" s="4"/>
      <c r="K209" s="4"/>
      <c r="L209" s="4"/>
      <c r="M209" s="4"/>
      <c r="N209" s="17">
        <f>COUNTIF(F:F,F209)</f>
        <v>21</v>
      </c>
      <c r="O209" s="4"/>
      <c r="P209" s="17" t="str">
        <f>IF(COUNTIF(F:F,F209)&gt;1,"DUPLICATE","UNIQUE")</f>
        <v>DUPLICATE</v>
      </c>
      <c r="Q209" s="4"/>
      <c r="R209" s="4"/>
      <c r="S209" s="4"/>
      <c r="T209" s="4"/>
      <c r="U209" s="4"/>
      <c r="V209" s="1">
        <v>38.900497000000001</v>
      </c>
      <c r="W209" s="4">
        <v>-77.007507000000004</v>
      </c>
      <c r="X209" s="4">
        <f>COUNTIF(W:W, W209)</f>
        <v>21</v>
      </c>
      <c r="Y209" s="4">
        <f>COUNTIF($W$2:W209,W209)</f>
        <v>9</v>
      </c>
      <c r="Z209" s="20"/>
      <c r="AA209" s="4"/>
      <c r="AB209" s="40">
        <f>SUM(ABS(W209),(Y209-1)*0.01)</f>
        <v>77.087507000000002</v>
      </c>
      <c r="AC209" s="4"/>
      <c r="AD209" s="10">
        <f>ABS(W209)/W209</f>
        <v>-1</v>
      </c>
      <c r="AG209" s="22">
        <f t="shared" si="3"/>
        <v>-77.087507000000002</v>
      </c>
      <c r="AI209" t="str">
        <f>V209&amp;", "&amp;AG209</f>
        <v>38.900497, -77.087507</v>
      </c>
    </row>
    <row r="210" spans="1:35">
      <c r="A210" s="26" t="str">
        <f>CONCATENATE("FN-",C210)</f>
        <v>FN-31A2</v>
      </c>
      <c r="B210" s="27"/>
      <c r="C210" s="29" t="s">
        <v>1887</v>
      </c>
      <c r="D210" s="28" t="str">
        <f>REPT(0, 6-LEN(C210))&amp;C210</f>
        <v>0031A2</v>
      </c>
      <c r="E210" s="28" t="str">
        <f>CONCATENATE("FN-"&amp;D210)</f>
        <v>FN-0031A2</v>
      </c>
      <c r="F210" s="1" t="s">
        <v>1680</v>
      </c>
      <c r="G210" s="11" t="s">
        <v>1886</v>
      </c>
      <c r="H210" s="4"/>
      <c r="I210" s="4"/>
      <c r="J210" s="4"/>
      <c r="K210" s="4"/>
      <c r="L210" s="4"/>
      <c r="M210" s="4"/>
      <c r="N210" s="17">
        <f>COUNTIF(F:F,F210)</f>
        <v>21</v>
      </c>
      <c r="O210" s="4"/>
      <c r="P210" s="17" t="str">
        <f>IF(COUNTIF(F:F,F210)&gt;1,"DUPLICATE","UNIQUE")</f>
        <v>DUPLICATE</v>
      </c>
      <c r="Q210" s="4"/>
      <c r="R210" s="4"/>
      <c r="S210" s="4"/>
      <c r="T210" s="4"/>
      <c r="U210" s="4"/>
      <c r="V210" s="1">
        <v>38.900497000000001</v>
      </c>
      <c r="W210" s="4">
        <v>-77.007507000000004</v>
      </c>
      <c r="X210" s="4">
        <f>COUNTIF(W:W, W210)</f>
        <v>21</v>
      </c>
      <c r="Y210" s="4">
        <f>COUNTIF($W$2:W210,W210)</f>
        <v>10</v>
      </c>
      <c r="Z210" s="20"/>
      <c r="AA210" s="4"/>
      <c r="AB210" s="40">
        <f>SUM(ABS(W210),(Y210-1)*0.01)</f>
        <v>77.097507000000007</v>
      </c>
      <c r="AC210" s="4"/>
      <c r="AD210" s="10">
        <f>ABS(W210)/W210</f>
        <v>-1</v>
      </c>
      <c r="AG210" s="22">
        <f t="shared" si="3"/>
        <v>-77.097507000000007</v>
      </c>
      <c r="AI210" t="str">
        <f>V210&amp;", "&amp;AG210</f>
        <v>38.900497, -77.097507</v>
      </c>
    </row>
    <row r="211" spans="1:35">
      <c r="A211" s="26" t="str">
        <f>CONCATENATE("FN-",C211)</f>
        <v>FN-31A3</v>
      </c>
      <c r="B211" s="27"/>
      <c r="C211" s="29" t="s">
        <v>1888</v>
      </c>
      <c r="D211" s="28" t="str">
        <f>REPT(0, 6-LEN(C211))&amp;C211</f>
        <v>0031A3</v>
      </c>
      <c r="E211" s="28" t="str">
        <f>CONCATENATE("FN-"&amp;D211)</f>
        <v>FN-0031A3</v>
      </c>
      <c r="F211" s="1" t="s">
        <v>1863</v>
      </c>
      <c r="G211" s="11" t="s">
        <v>1886</v>
      </c>
      <c r="H211" s="4"/>
      <c r="I211" s="4"/>
      <c r="J211" s="4"/>
      <c r="K211" s="4"/>
      <c r="L211" s="4"/>
      <c r="M211" s="4"/>
      <c r="N211" s="17">
        <f>COUNTIF(F:F,F211)</f>
        <v>2</v>
      </c>
      <c r="O211" s="4"/>
      <c r="P211" s="17" t="str">
        <f>IF(COUNTIF(F:F,F211)&gt;1,"DUPLICATE","UNIQUE")</f>
        <v>DUPLICATE</v>
      </c>
      <c r="Q211" s="4"/>
      <c r="R211" s="4"/>
      <c r="S211" s="4"/>
      <c r="T211" s="4"/>
      <c r="U211" s="4"/>
      <c r="V211" s="1">
        <v>52.377955999999998</v>
      </c>
      <c r="W211" s="4">
        <v>4.8970700000000003</v>
      </c>
      <c r="X211" s="4">
        <f>COUNTIF(W:W, W211)</f>
        <v>2</v>
      </c>
      <c r="Y211" s="4">
        <f>COUNTIF($W$2:W211,W211)</f>
        <v>2</v>
      </c>
      <c r="Z211" s="20"/>
      <c r="AA211" s="4"/>
      <c r="AB211" s="40">
        <f>SUM(ABS(W211),(Y211-1)*0.01)</f>
        <v>4.90707</v>
      </c>
      <c r="AC211" s="4"/>
      <c r="AD211" s="10">
        <f>ABS(W211)/W211</f>
        <v>1</v>
      </c>
      <c r="AG211" s="22">
        <f t="shared" si="3"/>
        <v>4.90707</v>
      </c>
      <c r="AI211" t="str">
        <f>V211&amp;", "&amp;AG211</f>
        <v>52.377956, 4.90707</v>
      </c>
    </row>
    <row r="212" spans="1:35">
      <c r="A212" s="26" t="str">
        <f>CONCATENATE("FN-",C212)</f>
        <v>FN-31A4</v>
      </c>
      <c r="B212" s="27"/>
      <c r="C212" s="29" t="s">
        <v>1889</v>
      </c>
      <c r="D212" s="28" t="str">
        <f>REPT(0, 6-LEN(C212))&amp;C212</f>
        <v>0031A4</v>
      </c>
      <c r="E212" s="28" t="str">
        <f>CONCATENATE("FN-"&amp;D212)</f>
        <v>FN-0031A4</v>
      </c>
      <c r="F212" s="1" t="s">
        <v>510</v>
      </c>
      <c r="G212" s="11" t="s">
        <v>1886</v>
      </c>
      <c r="H212" s="4"/>
      <c r="I212" s="4"/>
      <c r="J212" s="4"/>
      <c r="K212" s="4"/>
      <c r="L212" s="4"/>
      <c r="M212" s="4"/>
      <c r="N212" s="17">
        <f>COUNTIF(F:F,F212)</f>
        <v>1</v>
      </c>
      <c r="O212" s="4"/>
      <c r="P212" s="17" t="str">
        <f>IF(COUNTIF(F:F,F212)&gt;1,"DUPLICATE","UNIQUE")</f>
        <v>UNIQUE</v>
      </c>
      <c r="Q212" s="4"/>
      <c r="R212" s="4"/>
      <c r="S212" s="4"/>
      <c r="T212" s="4"/>
      <c r="U212" s="4"/>
      <c r="V212" s="1">
        <v>59.924545000000002</v>
      </c>
      <c r="W212" s="4">
        <v>10.768063</v>
      </c>
      <c r="X212" s="4">
        <f>COUNTIF(W:W, W212)</f>
        <v>1</v>
      </c>
      <c r="Y212" s="4">
        <f>COUNTIF($W$2:W212,W212)</f>
        <v>1</v>
      </c>
      <c r="Z212" s="20"/>
      <c r="AA212" s="4"/>
      <c r="AB212" s="40">
        <f>SUM(ABS(W212),(Y212-1)*0.01)</f>
        <v>10.768063</v>
      </c>
      <c r="AC212" s="4"/>
      <c r="AD212" s="10">
        <f>ABS(W212)/W212</f>
        <v>1</v>
      </c>
      <c r="AG212" s="22">
        <f t="shared" si="3"/>
        <v>10.768063</v>
      </c>
      <c r="AI212" t="str">
        <f>V212&amp;", "&amp;AG212</f>
        <v>59.924545, 10.768063</v>
      </c>
    </row>
    <row r="213" spans="1:35">
      <c r="A213" s="26" t="str">
        <f>CONCATENATE("FN-",C213)</f>
        <v>FN-31C1</v>
      </c>
      <c r="B213" s="27"/>
      <c r="C213" s="29" t="s">
        <v>1890</v>
      </c>
      <c r="D213" s="28" t="str">
        <f>REPT(0, 6-LEN(C213))&amp;C213</f>
        <v>0031C1</v>
      </c>
      <c r="E213" s="28" t="str">
        <f>CONCATENATE("FN-"&amp;D213)</f>
        <v>FN-0031C1</v>
      </c>
      <c r="F213" s="1" t="s">
        <v>362</v>
      </c>
      <c r="G213" s="11" t="s">
        <v>1891</v>
      </c>
      <c r="H213" s="4"/>
      <c r="I213" s="4"/>
      <c r="J213" s="4"/>
      <c r="K213" s="4"/>
      <c r="L213" s="4"/>
      <c r="M213" s="4"/>
      <c r="N213" s="17">
        <f>COUNTIF(F:F,F213)</f>
        <v>2</v>
      </c>
      <c r="O213" s="4"/>
      <c r="P213" s="17" t="str">
        <f>IF(COUNTIF(F:F,F213)&gt;1,"DUPLICATE","UNIQUE")</f>
        <v>DUPLICATE</v>
      </c>
      <c r="Q213" s="4"/>
      <c r="R213" s="4"/>
      <c r="S213" s="4"/>
      <c r="T213" s="4"/>
      <c r="U213" s="4"/>
      <c r="V213" s="1">
        <v>17.712060999999999</v>
      </c>
      <c r="W213" s="4">
        <v>-64.876328000000001</v>
      </c>
      <c r="X213" s="4">
        <f>COUNTIF(W:W, W213)</f>
        <v>2</v>
      </c>
      <c r="Y213" s="4">
        <f>COUNTIF($W$2:W213,W213)</f>
        <v>2</v>
      </c>
      <c r="Z213" s="20"/>
      <c r="AA213" s="4"/>
      <c r="AB213" s="40">
        <f>SUM(ABS(W213),(Y213-1)*0.01)</f>
        <v>64.886328000000006</v>
      </c>
      <c r="AC213" s="4"/>
      <c r="AD213" s="10">
        <f>ABS(W213)/W213</f>
        <v>-1</v>
      </c>
      <c r="AG213" s="22">
        <f t="shared" si="3"/>
        <v>-64.886328000000006</v>
      </c>
      <c r="AI213" t="str">
        <f>V213&amp;", "&amp;AG213</f>
        <v>17.712061, -64.886328</v>
      </c>
    </row>
    <row r="214" spans="1:35">
      <c r="A214" s="26" t="str">
        <f>CONCATENATE("FN-",C214)</f>
        <v>FN-31D1</v>
      </c>
      <c r="B214" s="27"/>
      <c r="C214" s="29" t="s">
        <v>1892</v>
      </c>
      <c r="D214" s="28" t="str">
        <f>REPT(0, 6-LEN(C214))&amp;C214</f>
        <v>0031D1</v>
      </c>
      <c r="E214" s="28" t="str">
        <f>CONCATENATE("FN-"&amp;D214)</f>
        <v>FN-0031D1</v>
      </c>
      <c r="F214" s="1" t="s">
        <v>1672</v>
      </c>
      <c r="G214" s="11" t="s">
        <v>1893</v>
      </c>
      <c r="H214" s="4"/>
      <c r="I214" s="4"/>
      <c r="J214" s="4"/>
      <c r="K214" s="4"/>
      <c r="L214" s="4"/>
      <c r="M214" s="4"/>
      <c r="N214" s="17">
        <f>COUNTIF(F:F,F214)</f>
        <v>17</v>
      </c>
      <c r="O214" s="4"/>
      <c r="P214" s="17" t="str">
        <f>IF(COUNTIF(F:F,F214)&gt;1,"DUPLICATE","UNIQUE")</f>
        <v>DUPLICATE</v>
      </c>
      <c r="Q214" s="4"/>
      <c r="R214" s="4"/>
      <c r="S214" s="4"/>
      <c r="T214" s="4"/>
      <c r="U214" s="4"/>
      <c r="V214" s="1">
        <v>40.712800000000001</v>
      </c>
      <c r="W214" s="4">
        <v>-74.006</v>
      </c>
      <c r="X214" s="4">
        <f>COUNTIF(W:W, W214)</f>
        <v>19</v>
      </c>
      <c r="Y214" s="4">
        <f>COUNTIF($W$2:W214,W214)</f>
        <v>5</v>
      </c>
      <c r="Z214" s="20"/>
      <c r="AA214" s="4"/>
      <c r="AB214" s="40">
        <f>SUM(ABS(W214),(Y214-1)*0.01)</f>
        <v>74.046000000000006</v>
      </c>
      <c r="AC214" s="4"/>
      <c r="AD214" s="10">
        <f>ABS(W214)/W214</f>
        <v>-1</v>
      </c>
      <c r="AG214" s="22">
        <f t="shared" si="3"/>
        <v>-74.046000000000006</v>
      </c>
      <c r="AI214" t="str">
        <f>V214&amp;", "&amp;AG214</f>
        <v>40.7128, -74.046</v>
      </c>
    </row>
    <row r="215" spans="1:35">
      <c r="A215" s="26" t="str">
        <f>CONCATENATE("FN-",C215)</f>
        <v>FN-31D2</v>
      </c>
      <c r="B215" s="27"/>
      <c r="C215" s="29" t="s">
        <v>1894</v>
      </c>
      <c r="D215" s="28" t="str">
        <f>REPT(0, 6-LEN(C215))&amp;C215</f>
        <v>0031D2</v>
      </c>
      <c r="E215" s="28" t="str">
        <f>CONCATENATE("FN-"&amp;D215)</f>
        <v>FN-0031D2</v>
      </c>
      <c r="F215" s="1" t="s">
        <v>326</v>
      </c>
      <c r="G215" s="11" t="s">
        <v>1893</v>
      </c>
      <c r="H215" s="4"/>
      <c r="I215" s="4"/>
      <c r="J215" s="4"/>
      <c r="K215" s="4"/>
      <c r="L215" s="4"/>
      <c r="M215" s="4"/>
      <c r="N215" s="17">
        <f>COUNTIF(F:F,F215)</f>
        <v>4</v>
      </c>
      <c r="O215" s="4"/>
      <c r="P215" s="17" t="str">
        <f>IF(COUNTIF(F:F,F215)&gt;1,"DUPLICATE","UNIQUE")</f>
        <v>DUPLICATE</v>
      </c>
      <c r="Q215" s="4"/>
      <c r="R215" s="4"/>
      <c r="S215" s="4"/>
      <c r="T215" s="4"/>
      <c r="U215" s="4"/>
      <c r="V215" s="1">
        <v>41.881832000000003</v>
      </c>
      <c r="W215" s="4">
        <v>-87.623176999999998</v>
      </c>
      <c r="X215" s="4">
        <f>COUNTIF(W:W, W215)</f>
        <v>4</v>
      </c>
      <c r="Y215" s="4">
        <f>COUNTIF($W$2:W215,W215)</f>
        <v>2</v>
      </c>
      <c r="Z215" s="20"/>
      <c r="AA215" s="4"/>
      <c r="AB215" s="40">
        <f>SUM(ABS(W215),(Y215-1)*0.01)</f>
        <v>87.633177000000003</v>
      </c>
      <c r="AC215" s="4"/>
      <c r="AD215" s="10">
        <f>ABS(W215)/W215</f>
        <v>-1</v>
      </c>
      <c r="AG215" s="22">
        <f t="shared" si="3"/>
        <v>-87.633177000000003</v>
      </c>
      <c r="AI215" t="str">
        <f>V215&amp;", "&amp;AG215</f>
        <v>41.881832, -87.633177</v>
      </c>
    </row>
    <row r="216" spans="1:35">
      <c r="A216" s="26" t="str">
        <f>CONCATENATE("FN-",C216)</f>
        <v>FN-31D3</v>
      </c>
      <c r="B216" s="27"/>
      <c r="C216" s="29" t="s">
        <v>1895</v>
      </c>
      <c r="D216" s="28" t="str">
        <f>REPT(0, 6-LEN(C216))&amp;C216</f>
        <v>0031D3</v>
      </c>
      <c r="E216" s="28" t="str">
        <f>CONCATENATE("FN-"&amp;D216)</f>
        <v>FN-0031D3</v>
      </c>
      <c r="F216" s="1" t="s">
        <v>520</v>
      </c>
      <c r="G216" s="11" t="s">
        <v>1893</v>
      </c>
      <c r="H216" s="4"/>
      <c r="I216" s="4"/>
      <c r="J216" s="4"/>
      <c r="K216" s="4"/>
      <c r="L216" s="4"/>
      <c r="M216" s="4"/>
      <c r="N216" s="17">
        <f>COUNTIF(F:F,F216)</f>
        <v>1</v>
      </c>
      <c r="O216" s="4"/>
      <c r="P216" s="17" t="str">
        <f>IF(COUNTIF(F:F,F216)&gt;1,"DUPLICATE","UNIQUE")</f>
        <v>UNIQUE</v>
      </c>
      <c r="Q216" s="4"/>
      <c r="R216" s="4"/>
      <c r="S216" s="4"/>
      <c r="T216" s="4"/>
      <c r="U216" s="4"/>
      <c r="V216" s="1">
        <v>42.348495</v>
      </c>
      <c r="W216" s="4">
        <v>-83.060303000000005</v>
      </c>
      <c r="X216" s="4">
        <f>COUNTIF(W:W, W216)</f>
        <v>1</v>
      </c>
      <c r="Y216" s="4">
        <f>COUNTIF($W$2:W216,W216)</f>
        <v>1</v>
      </c>
      <c r="Z216" s="20"/>
      <c r="AA216" s="4"/>
      <c r="AB216" s="40">
        <f>SUM(ABS(W216),(Y216-1)*0.01)</f>
        <v>83.060303000000005</v>
      </c>
      <c r="AC216" s="4"/>
      <c r="AD216" s="10">
        <f>ABS(W216)/W216</f>
        <v>-1</v>
      </c>
      <c r="AG216" s="22">
        <f t="shared" si="3"/>
        <v>-83.060303000000005</v>
      </c>
      <c r="AI216" t="str">
        <f>V216&amp;", "&amp;AG216</f>
        <v>42.348495, -83.060303</v>
      </c>
    </row>
    <row r="217" spans="1:35">
      <c r="A217" s="26" t="str">
        <f>CONCATENATE("FN-",C217)</f>
        <v>FN-31D4</v>
      </c>
      <c r="B217" s="27"/>
      <c r="C217" s="29" t="s">
        <v>1896</v>
      </c>
      <c r="D217" s="28" t="str">
        <f>REPT(0, 6-LEN(C217))&amp;C217</f>
        <v>0031D4</v>
      </c>
      <c r="E217" s="28" t="str">
        <f>CONCATENATE("FN-"&amp;D217)</f>
        <v>FN-0031D4</v>
      </c>
      <c r="F217" s="1" t="s">
        <v>522</v>
      </c>
      <c r="G217" s="11" t="s">
        <v>1893</v>
      </c>
      <c r="H217" s="4"/>
      <c r="I217" s="4"/>
      <c r="J217" s="4"/>
      <c r="K217" s="4"/>
      <c r="L217" s="4"/>
      <c r="M217" s="4"/>
      <c r="N217" s="17">
        <f>COUNTIF(F:F,F217)</f>
        <v>4</v>
      </c>
      <c r="O217" s="4"/>
      <c r="P217" s="17" t="str">
        <f>IF(COUNTIF(F:F,F217)&gt;1,"DUPLICATE","UNIQUE")</f>
        <v>DUPLICATE</v>
      </c>
      <c r="Q217" s="4"/>
      <c r="R217" s="4"/>
      <c r="S217" s="4"/>
      <c r="T217" s="4"/>
      <c r="U217" s="4"/>
      <c r="V217" s="1">
        <v>32.776566000000003</v>
      </c>
      <c r="W217" s="4">
        <v>-79.930923000000007</v>
      </c>
      <c r="X217" s="4">
        <f>COUNTIF(W:W, W217)</f>
        <v>4</v>
      </c>
      <c r="Y217" s="4">
        <f>COUNTIF($W$2:W217,W217)</f>
        <v>1</v>
      </c>
      <c r="Z217" s="20"/>
      <c r="AA217" s="4"/>
      <c r="AB217" s="40">
        <f>SUM(ABS(W217),(Y217-1)*0.01)</f>
        <v>79.930923000000007</v>
      </c>
      <c r="AC217" s="4"/>
      <c r="AD217" s="10">
        <f>ABS(W217)/W217</f>
        <v>-1</v>
      </c>
      <c r="AG217" s="22">
        <f t="shared" si="3"/>
        <v>-79.930923000000007</v>
      </c>
      <c r="AI217" t="str">
        <f>V217&amp;", "&amp;AG217</f>
        <v>32.776566, -79.930923</v>
      </c>
    </row>
    <row r="218" spans="1:35">
      <c r="A218" s="26" t="str">
        <f>CONCATENATE("FN-",C218)</f>
        <v>FN-32A1</v>
      </c>
      <c r="B218" s="27"/>
      <c r="C218" s="29" t="s">
        <v>1897</v>
      </c>
      <c r="D218" s="28" t="str">
        <f>REPT(0, 6-LEN(C218))&amp;C218</f>
        <v>0032A1</v>
      </c>
      <c r="E218" s="28" t="str">
        <f>CONCATENATE("FN-"&amp;D218)</f>
        <v>FN-0032A1</v>
      </c>
      <c r="F218" s="1" t="s">
        <v>524</v>
      </c>
      <c r="G218" s="11" t="s">
        <v>1898</v>
      </c>
      <c r="H218" s="4"/>
      <c r="I218" s="4"/>
      <c r="J218" s="4"/>
      <c r="K218" s="4"/>
      <c r="L218" s="4"/>
      <c r="M218" s="4"/>
      <c r="N218" s="17">
        <f>COUNTIF(F:F,F218)</f>
        <v>5</v>
      </c>
      <c r="O218" s="4"/>
      <c r="P218" s="17" t="str">
        <f>IF(COUNTIF(F:F,F218)&gt;1,"DUPLICATE","UNIQUE")</f>
        <v>DUPLICATE</v>
      </c>
      <c r="Q218" s="4"/>
      <c r="R218" s="4"/>
      <c r="S218" s="4"/>
      <c r="T218" s="4"/>
      <c r="U218" s="4"/>
      <c r="V218" s="1">
        <v>9.3076899999999991</v>
      </c>
      <c r="W218" s="4">
        <v>2.3158340000000002</v>
      </c>
      <c r="X218" s="4">
        <f>COUNTIF(W:W, W218)</f>
        <v>5</v>
      </c>
      <c r="Y218" s="4">
        <f>COUNTIF($W$2:W218,W218)</f>
        <v>1</v>
      </c>
      <c r="Z218" s="20"/>
      <c r="AA218" s="4"/>
      <c r="AB218" s="40">
        <f>SUM(ABS(W218),(Y218-1)*0.01)</f>
        <v>2.3158340000000002</v>
      </c>
      <c r="AC218" s="4"/>
      <c r="AD218" s="10">
        <f>ABS(W218)/W218</f>
        <v>1</v>
      </c>
      <c r="AG218" s="22">
        <f t="shared" si="3"/>
        <v>2.3158340000000002</v>
      </c>
      <c r="AI218" t="str">
        <f>V218&amp;", "&amp;AG218</f>
        <v>9.30769, 2.315834</v>
      </c>
    </row>
    <row r="219" spans="1:35">
      <c r="A219" s="26" t="str">
        <f>CONCATENATE("FN-",C219)</f>
        <v>FN-32C1</v>
      </c>
      <c r="B219" s="27"/>
      <c r="C219" s="29" t="s">
        <v>1899</v>
      </c>
      <c r="D219" s="28" t="str">
        <f>REPT(0, 6-LEN(C219))&amp;C219</f>
        <v>0032C1</v>
      </c>
      <c r="E219" s="28" t="str">
        <f>CONCATENATE("FN-"&amp;D219)</f>
        <v>FN-0032C1</v>
      </c>
      <c r="F219" s="1" t="s">
        <v>1704</v>
      </c>
      <c r="G219" s="11" t="s">
        <v>1900</v>
      </c>
      <c r="H219" s="4"/>
      <c r="I219" s="4"/>
      <c r="J219" s="4"/>
      <c r="K219" s="4"/>
      <c r="L219" s="4"/>
      <c r="M219" s="4"/>
      <c r="N219" s="17">
        <f>COUNTIF(F:F,F219)</f>
        <v>10</v>
      </c>
      <c r="O219" s="4"/>
      <c r="P219" s="17" t="str">
        <f>IF(COUNTIF(F:F,F219)&gt;1,"DUPLICATE","UNIQUE")</f>
        <v>DUPLICATE</v>
      </c>
      <c r="Q219" s="4"/>
      <c r="R219" s="4"/>
      <c r="S219" s="4"/>
      <c r="T219" s="4"/>
      <c r="U219" s="4"/>
      <c r="V219" s="1">
        <v>9.0359999999999996</v>
      </c>
      <c r="W219" s="4">
        <v>38.752299999999998</v>
      </c>
      <c r="X219" s="4">
        <f>COUNTIF(W:W, W219)</f>
        <v>10</v>
      </c>
      <c r="Y219" s="4">
        <f>COUNTIF($W$2:W219,W219)</f>
        <v>3</v>
      </c>
      <c r="Z219" s="20"/>
      <c r="AA219" s="4"/>
      <c r="AB219" s="40">
        <f>SUM(ABS(W219),(Y219-1)*0.01)</f>
        <v>38.772300000000001</v>
      </c>
      <c r="AC219" s="4"/>
      <c r="AD219" s="10">
        <f>ABS(W219)/W219</f>
        <v>1</v>
      </c>
      <c r="AG219" s="22">
        <f t="shared" si="3"/>
        <v>38.772300000000001</v>
      </c>
      <c r="AI219" t="str">
        <f>V219&amp;", "&amp;AG219</f>
        <v>9.036, 38.7723</v>
      </c>
    </row>
    <row r="220" spans="1:35">
      <c r="A220" s="26" t="str">
        <f>CONCATENATE("FN-",C220)</f>
        <v>FN-32C2</v>
      </c>
      <c r="B220" s="27"/>
      <c r="C220" s="29" t="s">
        <v>1901</v>
      </c>
      <c r="D220" s="28" t="str">
        <f>REPT(0, 6-LEN(C220))&amp;C220</f>
        <v>0032C2</v>
      </c>
      <c r="E220" s="28" t="str">
        <f>CONCATENATE("FN-"&amp;D220)</f>
        <v>FN-0032C2</v>
      </c>
      <c r="F220" s="1" t="s">
        <v>1704</v>
      </c>
      <c r="G220" s="11" t="s">
        <v>1900</v>
      </c>
      <c r="H220" s="4"/>
      <c r="I220" s="4"/>
      <c r="J220" s="4"/>
      <c r="K220" s="4"/>
      <c r="L220" s="4"/>
      <c r="M220" s="4"/>
      <c r="N220" s="17">
        <f>COUNTIF(F:F,F220)</f>
        <v>10</v>
      </c>
      <c r="O220" s="4"/>
      <c r="P220" s="17" t="str">
        <f>IF(COUNTIF(F:F,F220)&gt;1,"DUPLICATE","UNIQUE")</f>
        <v>DUPLICATE</v>
      </c>
      <c r="Q220" s="4"/>
      <c r="R220" s="4"/>
      <c r="S220" s="4"/>
      <c r="T220" s="4"/>
      <c r="U220" s="4"/>
      <c r="V220" s="1">
        <v>9.0359999999999996</v>
      </c>
      <c r="W220" s="4">
        <v>38.752299999999998</v>
      </c>
      <c r="X220" s="4">
        <f>COUNTIF(W:W, W220)</f>
        <v>10</v>
      </c>
      <c r="Y220" s="4">
        <f>COUNTIF($W$2:W220,W220)</f>
        <v>4</v>
      </c>
      <c r="Z220" s="20"/>
      <c r="AA220" s="4"/>
      <c r="AB220" s="40">
        <f>SUM(ABS(W220),(Y220-1)*0.01)</f>
        <v>38.782299999999999</v>
      </c>
      <c r="AC220" s="4"/>
      <c r="AD220" s="10">
        <f>ABS(W220)/W220</f>
        <v>1</v>
      </c>
      <c r="AG220" s="22">
        <f t="shared" si="3"/>
        <v>38.782299999999999</v>
      </c>
      <c r="AI220" t="str">
        <f>V220&amp;", "&amp;AG220</f>
        <v>9.036, 38.7823</v>
      </c>
    </row>
    <row r="221" spans="1:35">
      <c r="A221" s="26" t="str">
        <f>CONCATENATE("FN-",C221)</f>
        <v>FN-32D1</v>
      </c>
      <c r="B221" s="27"/>
      <c r="C221" s="29" t="s">
        <v>1902</v>
      </c>
      <c r="D221" s="28" t="str">
        <f>REPT(0, 6-LEN(C221))&amp;C221</f>
        <v>0032D1</v>
      </c>
      <c r="E221" s="28" t="str">
        <f>CONCATENATE("FN-"&amp;D221)</f>
        <v>FN-0032D1</v>
      </c>
      <c r="F221" s="1" t="s">
        <v>532</v>
      </c>
      <c r="G221" s="11" t="s">
        <v>1903</v>
      </c>
      <c r="H221" s="4"/>
      <c r="I221" s="4"/>
      <c r="J221" s="4"/>
      <c r="K221" s="4"/>
      <c r="L221" s="4"/>
      <c r="M221" s="4"/>
      <c r="N221" s="17">
        <f>COUNTIF(F:F,F221)</f>
        <v>1</v>
      </c>
      <c r="O221" s="4"/>
      <c r="P221" s="17" t="str">
        <f>IF(COUNTIF(F:F,F221)&gt;1,"DUPLICATE","UNIQUE")</f>
        <v>UNIQUE</v>
      </c>
      <c r="Q221" s="4"/>
      <c r="R221" s="4"/>
      <c r="S221" s="4"/>
      <c r="T221" s="4"/>
      <c r="U221" s="4"/>
      <c r="V221" s="1">
        <v>34.799999</v>
      </c>
      <c r="W221" s="4">
        <v>-92.199996999999996</v>
      </c>
      <c r="X221" s="4">
        <f>COUNTIF(W:W, W221)</f>
        <v>1</v>
      </c>
      <c r="Y221" s="4">
        <f>COUNTIF($W$2:W221,W221)</f>
        <v>1</v>
      </c>
      <c r="Z221" s="20"/>
      <c r="AA221" s="4"/>
      <c r="AB221" s="40">
        <f>SUM(ABS(W221),(Y221-1)*0.01)</f>
        <v>92.199996999999996</v>
      </c>
      <c r="AC221" s="4"/>
      <c r="AD221" s="10">
        <f>ABS(W221)/W221</f>
        <v>-1</v>
      </c>
      <c r="AG221" s="22">
        <f t="shared" si="3"/>
        <v>-92.199996999999996</v>
      </c>
      <c r="AI221" t="str">
        <f>V221&amp;", "&amp;AG221</f>
        <v>34.799999, -92.199997</v>
      </c>
    </row>
    <row r="222" spans="1:35">
      <c r="A222" s="26" t="str">
        <f>CONCATENATE("FN-",C222)</f>
        <v>FN-32D2</v>
      </c>
      <c r="B222" s="27"/>
      <c r="C222" s="29" t="s">
        <v>1904</v>
      </c>
      <c r="D222" s="28" t="str">
        <f>REPT(0, 6-LEN(C222))&amp;C222</f>
        <v>0032D2</v>
      </c>
      <c r="E222" s="28" t="str">
        <f>CONCATENATE("FN-"&amp;D222)</f>
        <v>FN-0032D2</v>
      </c>
      <c r="F222" s="1" t="s">
        <v>535</v>
      </c>
      <c r="G222" s="11" t="s">
        <v>1903</v>
      </c>
      <c r="H222" s="4"/>
      <c r="I222" s="4"/>
      <c r="J222" s="4"/>
      <c r="K222" s="4"/>
      <c r="L222" s="4"/>
      <c r="M222" s="4"/>
      <c r="N222" s="17">
        <f>COUNTIF(F:F,F222)</f>
        <v>3</v>
      </c>
      <c r="O222" s="4"/>
      <c r="P222" s="17" t="str">
        <f>IF(COUNTIF(F:F,F222)&gt;1,"DUPLICATE","UNIQUE")</f>
        <v>DUPLICATE</v>
      </c>
      <c r="Q222" s="4"/>
      <c r="R222" s="4"/>
      <c r="S222" s="4"/>
      <c r="T222" s="4"/>
      <c r="U222" s="4"/>
      <c r="V222" s="1">
        <v>32.298755999999997</v>
      </c>
      <c r="W222" s="4">
        <v>-90.184807000000006</v>
      </c>
      <c r="X222" s="4">
        <f>COUNTIF(W:W, W222)</f>
        <v>3</v>
      </c>
      <c r="Y222" s="4">
        <f>COUNTIF($W$2:W222,W222)</f>
        <v>1</v>
      </c>
      <c r="Z222" s="20"/>
      <c r="AA222" s="4"/>
      <c r="AB222" s="40">
        <f>SUM(ABS(W222),(Y222-1)*0.01)</f>
        <v>90.184807000000006</v>
      </c>
      <c r="AC222" s="4"/>
      <c r="AD222" s="10">
        <f>ABS(W222)/W222</f>
        <v>-1</v>
      </c>
      <c r="AG222" s="22">
        <f t="shared" si="3"/>
        <v>-90.184807000000006</v>
      </c>
      <c r="AI222" t="str">
        <f>V222&amp;", "&amp;AG222</f>
        <v>32.298756, -90.184807</v>
      </c>
    </row>
    <row r="223" spans="1:35">
      <c r="A223" s="26" t="str">
        <f>CONCATENATE("FN-",C223)</f>
        <v>FN-32D3</v>
      </c>
      <c r="B223" s="27"/>
      <c r="C223" s="29" t="s">
        <v>1905</v>
      </c>
      <c r="D223" s="28" t="str">
        <f>REPT(0, 6-LEN(C223))&amp;C223</f>
        <v>0032D3</v>
      </c>
      <c r="E223" s="28" t="str">
        <f>CONCATENATE("FN-"&amp;D223)</f>
        <v>FN-0032D3</v>
      </c>
      <c r="F223" s="1" t="s">
        <v>537</v>
      </c>
      <c r="G223" s="11" t="s">
        <v>1903</v>
      </c>
      <c r="H223" s="4"/>
      <c r="I223" s="4"/>
      <c r="J223" s="4"/>
      <c r="K223" s="4"/>
      <c r="L223" s="4"/>
      <c r="M223" s="4"/>
      <c r="N223" s="17">
        <f>COUNTIF(F:F,F223)</f>
        <v>2</v>
      </c>
      <c r="O223" s="4"/>
      <c r="P223" s="17" t="str">
        <f>IF(COUNTIF(F:F,F223)&gt;1,"DUPLICATE","UNIQUE")</f>
        <v>DUPLICATE</v>
      </c>
      <c r="Q223" s="4"/>
      <c r="R223" s="4"/>
      <c r="S223" s="4"/>
      <c r="T223" s="4"/>
      <c r="U223" s="4"/>
      <c r="V223" s="1">
        <v>38.579574999999998</v>
      </c>
      <c r="W223" s="4">
        <v>-92.174781999999993</v>
      </c>
      <c r="X223" s="4">
        <f>COUNTIF(W:W, W223)</f>
        <v>2</v>
      </c>
      <c r="Y223" s="4">
        <f>COUNTIF($W$2:W223,W223)</f>
        <v>1</v>
      </c>
      <c r="Z223" s="20"/>
      <c r="AA223" s="4"/>
      <c r="AB223" s="40">
        <f>SUM(ABS(W223),(Y223-1)*0.01)</f>
        <v>92.174781999999993</v>
      </c>
      <c r="AC223" s="4"/>
      <c r="AD223" s="10">
        <f>ABS(W223)/W223</f>
        <v>-1</v>
      </c>
      <c r="AG223" s="22">
        <f t="shared" si="3"/>
        <v>-92.174781999999993</v>
      </c>
      <c r="AI223" t="str">
        <f>V223&amp;", "&amp;AG223</f>
        <v>38.579575, -92.174782</v>
      </c>
    </row>
    <row r="224" spans="1:35">
      <c r="A224" s="26" t="str">
        <f>CONCATENATE("FN-",C224)</f>
        <v>FN-32D4</v>
      </c>
      <c r="B224" s="27"/>
      <c r="C224" s="29" t="s">
        <v>1906</v>
      </c>
      <c r="D224" s="28" t="str">
        <f>REPT(0, 6-LEN(C224))&amp;C224</f>
        <v>0032D4</v>
      </c>
      <c r="E224" s="28" t="str">
        <f>CONCATENATE("FN-"&amp;D224)</f>
        <v>FN-0032D4</v>
      </c>
      <c r="F224" s="1" t="s">
        <v>1695</v>
      </c>
      <c r="G224" s="11" t="s">
        <v>1903</v>
      </c>
      <c r="H224" s="4"/>
      <c r="I224" s="4"/>
      <c r="J224" s="4"/>
      <c r="K224" s="4"/>
      <c r="L224" s="4"/>
      <c r="M224" s="4"/>
      <c r="N224" s="17">
        <f>COUNTIF(F:F,F224)</f>
        <v>6</v>
      </c>
      <c r="O224" s="4"/>
      <c r="P224" s="17" t="str">
        <f>IF(COUNTIF(F:F,F224)&gt;1,"DUPLICATE","UNIQUE")</f>
        <v>DUPLICATE</v>
      </c>
      <c r="Q224" s="4"/>
      <c r="R224" s="4"/>
      <c r="S224" s="4"/>
      <c r="T224" s="4"/>
      <c r="U224" s="4"/>
      <c r="V224" s="1">
        <v>36.174464999999998</v>
      </c>
      <c r="W224" s="4">
        <v>-86.767960000000002</v>
      </c>
      <c r="X224" s="4">
        <f>COUNTIF(W:W, W224)</f>
        <v>6</v>
      </c>
      <c r="Y224" s="4">
        <f>COUNTIF($W$2:W224,W224)</f>
        <v>3</v>
      </c>
      <c r="Z224" s="20"/>
      <c r="AA224" s="4"/>
      <c r="AB224" s="40">
        <f>SUM(ABS(W224),(Y224-1)*0.01)</f>
        <v>86.787959999999998</v>
      </c>
      <c r="AC224" s="4"/>
      <c r="AD224" s="10">
        <f>ABS(W224)/W224</f>
        <v>-1</v>
      </c>
      <c r="AG224" s="22">
        <f t="shared" si="3"/>
        <v>-86.787959999999998</v>
      </c>
      <c r="AI224" t="str">
        <f>V224&amp;", "&amp;AG224</f>
        <v>36.174465, -86.78796</v>
      </c>
    </row>
    <row r="225" spans="1:35">
      <c r="A225" s="26" t="str">
        <f>CONCATENATE("FN-",C225)</f>
        <v>FN-33A1</v>
      </c>
      <c r="B225" s="27"/>
      <c r="C225" s="29" t="s">
        <v>1907</v>
      </c>
      <c r="D225" s="28" t="str">
        <f>REPT(0, 6-LEN(C225))&amp;C225</f>
        <v>0033A1</v>
      </c>
      <c r="E225" s="28" t="str">
        <f>CONCATENATE("FN-"&amp;D225)</f>
        <v>FN-0033A1</v>
      </c>
      <c r="F225" s="1" t="s">
        <v>380</v>
      </c>
      <c r="G225" s="11" t="s">
        <v>1908</v>
      </c>
      <c r="H225" s="4"/>
      <c r="I225" s="4"/>
      <c r="J225" s="4"/>
      <c r="K225" s="4"/>
      <c r="L225" s="4"/>
      <c r="M225" s="4"/>
      <c r="N225" s="17">
        <f>COUNTIF(F:F,F225)</f>
        <v>2</v>
      </c>
      <c r="O225" s="4"/>
      <c r="P225" s="17" t="str">
        <f>IF(COUNTIF(F:F,F225)&gt;1,"DUPLICATE","UNIQUE")</f>
        <v>DUPLICATE</v>
      </c>
      <c r="Q225" s="4"/>
      <c r="R225" s="4"/>
      <c r="S225" s="4"/>
      <c r="T225" s="4"/>
      <c r="U225" s="4"/>
      <c r="V225" s="1">
        <v>37.988689999999998</v>
      </c>
      <c r="W225" s="4">
        <v>-84.477720000000005</v>
      </c>
      <c r="X225" s="4">
        <f>COUNTIF(W:W, W225)</f>
        <v>2</v>
      </c>
      <c r="Y225" s="4">
        <f>COUNTIF($W$2:W225,W225)</f>
        <v>2</v>
      </c>
      <c r="Z225" s="20"/>
      <c r="AA225" s="4"/>
      <c r="AB225" s="40">
        <f>SUM(ABS(W225),(Y225-1)*0.01)</f>
        <v>84.48772000000001</v>
      </c>
      <c r="AC225" s="4"/>
      <c r="AD225" s="10">
        <f>ABS(W225)/W225</f>
        <v>-1</v>
      </c>
      <c r="AG225" s="22">
        <f t="shared" si="3"/>
        <v>-84.48772000000001</v>
      </c>
      <c r="AI225" t="str">
        <f>V225&amp;", "&amp;AG225</f>
        <v>37.98869, -84.48772</v>
      </c>
    </row>
    <row r="226" spans="1:35">
      <c r="A226" s="26" t="str">
        <f>CONCATENATE("FN-",C226)</f>
        <v>FN-33A2</v>
      </c>
      <c r="B226" s="27"/>
      <c r="C226" s="29" t="s">
        <v>1909</v>
      </c>
      <c r="D226" s="28" t="str">
        <f>REPT(0, 6-LEN(C226))&amp;C226</f>
        <v>0033A2</v>
      </c>
      <c r="E226" s="28" t="str">
        <f>CONCATENATE("FN-"&amp;D226)</f>
        <v>FN-0033A2</v>
      </c>
      <c r="F226" s="1" t="s">
        <v>1816</v>
      </c>
      <c r="G226" s="11" t="s">
        <v>1908</v>
      </c>
      <c r="H226" s="4"/>
      <c r="I226" s="4"/>
      <c r="J226" s="4"/>
      <c r="K226" s="4"/>
      <c r="L226" s="4"/>
      <c r="M226" s="4"/>
      <c r="N226" s="17">
        <f>COUNTIF(F:F,F226)</f>
        <v>3</v>
      </c>
      <c r="O226" s="4"/>
      <c r="P226" s="17" t="str">
        <f>IF(COUNTIF(F:F,F226)&gt;1,"DUPLICATE","UNIQUE")</f>
        <v>DUPLICATE</v>
      </c>
      <c r="Q226" s="4"/>
      <c r="R226" s="4"/>
      <c r="S226" s="4"/>
      <c r="T226" s="4"/>
      <c r="U226" s="4"/>
      <c r="V226" s="1">
        <v>32.442728000000002</v>
      </c>
      <c r="W226" s="4">
        <v>-80.638240999999994</v>
      </c>
      <c r="X226" s="4">
        <f>COUNTIF(W:W, W226)</f>
        <v>3</v>
      </c>
      <c r="Y226" s="4">
        <f>COUNTIF($W$2:W226,W226)</f>
        <v>2</v>
      </c>
      <c r="Z226" s="20"/>
      <c r="AA226" s="4"/>
      <c r="AB226" s="40">
        <f>SUM(ABS(W226),(Y226-1)*0.01)</f>
        <v>80.648240999999999</v>
      </c>
      <c r="AC226" s="4"/>
      <c r="AD226" s="10">
        <f>ABS(W226)/W226</f>
        <v>-1</v>
      </c>
      <c r="AG226" s="22">
        <f t="shared" si="3"/>
        <v>-80.648240999999999</v>
      </c>
      <c r="AI226" t="str">
        <f>V226&amp;", "&amp;AG226</f>
        <v>32.442728, -80.648241</v>
      </c>
    </row>
    <row r="227" spans="1:35">
      <c r="A227" s="26" t="str">
        <f>CONCATENATE("FN-",C227)</f>
        <v>FN-33A3</v>
      </c>
      <c r="B227" s="27"/>
      <c r="C227" s="29" t="s">
        <v>1910</v>
      </c>
      <c r="D227" s="28" t="str">
        <f>REPT(0, 6-LEN(C227))&amp;C227</f>
        <v>0033A3</v>
      </c>
      <c r="E227" s="28" t="str">
        <f>CONCATENATE("FN-"&amp;D227)</f>
        <v>FN-0033A3</v>
      </c>
      <c r="F227" s="1" t="s">
        <v>1677</v>
      </c>
      <c r="G227" s="11" t="s">
        <v>1908</v>
      </c>
      <c r="H227" s="4"/>
      <c r="I227" s="4"/>
      <c r="J227" s="4"/>
      <c r="K227" s="4"/>
      <c r="L227" s="4"/>
      <c r="M227" s="4"/>
      <c r="N227" s="17">
        <f>COUNTIF(F:F,F227)</f>
        <v>9</v>
      </c>
      <c r="O227" s="4"/>
      <c r="P227" s="17" t="str">
        <f>IF(COUNTIF(F:F,F227)&gt;1,"DUPLICATE","UNIQUE")</f>
        <v>DUPLICATE</v>
      </c>
      <c r="Q227" s="4"/>
      <c r="R227" s="4"/>
      <c r="S227" s="4"/>
      <c r="T227" s="4"/>
      <c r="U227" s="4"/>
      <c r="V227" s="1">
        <v>48.858092999999997</v>
      </c>
      <c r="W227" s="4">
        <v>2.2946900000000001</v>
      </c>
      <c r="X227" s="4">
        <f>COUNTIF(W:W, W227)</f>
        <v>9</v>
      </c>
      <c r="Y227" s="4">
        <f>COUNTIF($W$2:W227,W227)</f>
        <v>5</v>
      </c>
      <c r="Z227" s="20"/>
      <c r="AA227" s="4"/>
      <c r="AB227" s="40">
        <f>SUM(ABS(W227),(Y227-1)*0.01)</f>
        <v>2.3346900000000002</v>
      </c>
      <c r="AC227" s="4"/>
      <c r="AD227" s="10">
        <f>ABS(W227)/W227</f>
        <v>1</v>
      </c>
      <c r="AG227" s="22">
        <f t="shared" si="3"/>
        <v>2.3346900000000002</v>
      </c>
      <c r="AI227" t="str">
        <f>V227&amp;", "&amp;AG227</f>
        <v>48.858093, 2.33469</v>
      </c>
    </row>
    <row r="228" spans="1:35">
      <c r="A228" s="26" t="str">
        <f>CONCATENATE("FN-",C228)</f>
        <v>FN-33A4</v>
      </c>
      <c r="B228" s="27"/>
      <c r="C228" s="29" t="s">
        <v>1911</v>
      </c>
      <c r="D228" s="28" t="str">
        <f>REPT(0, 6-LEN(C228))&amp;C228</f>
        <v>0033A4</v>
      </c>
      <c r="E228" s="28" t="str">
        <f>CONCATENATE("FN-"&amp;D228)</f>
        <v>FN-0033A4</v>
      </c>
      <c r="F228" s="1" t="s">
        <v>41</v>
      </c>
      <c r="G228" s="11" t="s">
        <v>1908</v>
      </c>
      <c r="H228" s="4"/>
      <c r="I228" s="4"/>
      <c r="J228" s="4"/>
      <c r="K228" s="4"/>
      <c r="L228" s="4"/>
      <c r="M228" s="4"/>
      <c r="N228" s="17">
        <f>COUNTIF(F:F,F228)</f>
        <v>10</v>
      </c>
      <c r="O228" s="4"/>
      <c r="P228" s="17" t="str">
        <f>IF(COUNTIF(F:F,F228)&gt;1,"DUPLICATE","UNIQUE")</f>
        <v>DUPLICATE</v>
      </c>
      <c r="Q228" s="4"/>
      <c r="R228" s="4"/>
      <c r="S228" s="4"/>
      <c r="T228" s="4"/>
      <c r="U228" s="4"/>
      <c r="V228" s="1">
        <v>41.047866999999997</v>
      </c>
      <c r="W228" s="4">
        <v>28.898271999999999</v>
      </c>
      <c r="X228" s="4">
        <f>COUNTIF(W:W, W228)</f>
        <v>10</v>
      </c>
      <c r="Y228" s="4">
        <f>COUNTIF($W$2:W228,W228)</f>
        <v>7</v>
      </c>
      <c r="Z228" s="20"/>
      <c r="AA228" s="4"/>
      <c r="AB228" s="40">
        <f>SUM(ABS(W228),(Y228-1)*0.01)</f>
        <v>28.958271999999997</v>
      </c>
      <c r="AC228" s="4"/>
      <c r="AD228" s="10">
        <f>ABS(W228)/W228</f>
        <v>1</v>
      </c>
      <c r="AG228" s="22">
        <f t="shared" si="3"/>
        <v>28.958271999999997</v>
      </c>
      <c r="AI228" t="str">
        <f>V228&amp;", "&amp;AG228</f>
        <v>41.047867, 28.958272</v>
      </c>
    </row>
    <row r="229" spans="1:35">
      <c r="A229" s="26" t="str">
        <f>CONCATENATE("FN-",C229)</f>
        <v>FN-33C1</v>
      </c>
      <c r="B229" s="27"/>
      <c r="C229" s="29" t="s">
        <v>1912</v>
      </c>
      <c r="D229" s="28" t="str">
        <f>REPT(0, 6-LEN(C229))&amp;C229</f>
        <v>0033C1</v>
      </c>
      <c r="E229" s="28" t="str">
        <f>CONCATENATE("FN-"&amp;D229)</f>
        <v>FN-0033C1</v>
      </c>
      <c r="F229" s="1" t="s">
        <v>1704</v>
      </c>
      <c r="G229" s="11" t="s">
        <v>1913</v>
      </c>
      <c r="H229" s="4"/>
      <c r="I229" s="4"/>
      <c r="J229" s="4"/>
      <c r="K229" s="4"/>
      <c r="L229" s="4"/>
      <c r="M229" s="4"/>
      <c r="N229" s="17">
        <f>COUNTIF(F:F,F229)</f>
        <v>10</v>
      </c>
      <c r="O229" s="4"/>
      <c r="P229" s="17" t="str">
        <f>IF(COUNTIF(F:F,F229)&gt;1,"DUPLICATE","UNIQUE")</f>
        <v>DUPLICATE</v>
      </c>
      <c r="Q229" s="4"/>
      <c r="R229" s="4"/>
      <c r="S229" s="4"/>
      <c r="T229" s="4"/>
      <c r="U229" s="4"/>
      <c r="V229" s="1">
        <v>9.0359999999999996</v>
      </c>
      <c r="W229" s="4">
        <v>38.752299999999998</v>
      </c>
      <c r="X229" s="4">
        <f>COUNTIF(W:W, W229)</f>
        <v>10</v>
      </c>
      <c r="Y229" s="4">
        <f>COUNTIF($W$2:W229,W229)</f>
        <v>5</v>
      </c>
      <c r="Z229" s="20"/>
      <c r="AA229" s="4"/>
      <c r="AB229" s="40">
        <f>SUM(ABS(W229),(Y229-1)*0.01)</f>
        <v>38.792299999999997</v>
      </c>
      <c r="AC229" s="4"/>
      <c r="AD229" s="10">
        <f>ABS(W229)/W229</f>
        <v>1</v>
      </c>
      <c r="AG229" s="22">
        <f t="shared" si="3"/>
        <v>38.792299999999997</v>
      </c>
      <c r="AI229" t="str">
        <f>V229&amp;", "&amp;AG229</f>
        <v>9.036, 38.7923</v>
      </c>
    </row>
    <row r="230" spans="1:35">
      <c r="A230" s="26" t="str">
        <f>CONCATENATE("FN-",C230)</f>
        <v>FN-33C2</v>
      </c>
      <c r="B230" s="27"/>
      <c r="C230" s="29" t="s">
        <v>1914</v>
      </c>
      <c r="D230" s="28" t="str">
        <f>REPT(0, 6-LEN(C230))&amp;C230</f>
        <v>0033C2</v>
      </c>
      <c r="E230" s="28" t="str">
        <f>CONCATENATE("FN-"&amp;D230)</f>
        <v>FN-0033C2</v>
      </c>
      <c r="F230" s="1" t="s">
        <v>369</v>
      </c>
      <c r="G230" s="11" t="s">
        <v>1913</v>
      </c>
      <c r="H230" s="4"/>
      <c r="I230" s="4"/>
      <c r="J230" s="4"/>
      <c r="K230" s="4"/>
      <c r="L230" s="4"/>
      <c r="M230" s="4"/>
      <c r="N230" s="17">
        <f>COUNTIF(F:F,F230)</f>
        <v>25</v>
      </c>
      <c r="O230" s="4"/>
      <c r="P230" s="17" t="str">
        <f>IF(COUNTIF(F:F,F230)&gt;1,"DUPLICATE","UNIQUE")</f>
        <v>DUPLICATE</v>
      </c>
      <c r="Q230" s="4"/>
      <c r="R230" s="4"/>
      <c r="S230" s="4"/>
      <c r="T230" s="4"/>
      <c r="U230" s="4"/>
      <c r="V230" s="1">
        <v>30.033332999999999</v>
      </c>
      <c r="W230" s="4">
        <v>31.233333999999999</v>
      </c>
      <c r="X230" s="4">
        <f>COUNTIF(W:W, W230)</f>
        <v>25</v>
      </c>
      <c r="Y230" s="4">
        <f>COUNTIF($W$2:W230,W230)</f>
        <v>9</v>
      </c>
      <c r="Z230" s="20"/>
      <c r="AA230" s="4"/>
      <c r="AB230" s="40">
        <f>SUM(ABS(W230),(Y230-1)*0.01)</f>
        <v>31.313333999999998</v>
      </c>
      <c r="AC230" s="4"/>
      <c r="AD230" s="10">
        <f>ABS(W230)/W230</f>
        <v>1</v>
      </c>
      <c r="AG230" s="22">
        <f t="shared" si="3"/>
        <v>31.313333999999998</v>
      </c>
      <c r="AI230" t="str">
        <f>V230&amp;", "&amp;AG230</f>
        <v>30.033333, 31.313334</v>
      </c>
    </row>
    <row r="231" spans="1:35">
      <c r="A231" s="26" t="str">
        <f>CONCATENATE("FN-",C231)</f>
        <v>FN-33C3</v>
      </c>
      <c r="B231" s="27"/>
      <c r="C231" s="29" t="s">
        <v>1915</v>
      </c>
      <c r="D231" s="28" t="str">
        <f>REPT(0, 6-LEN(C231))&amp;C231</f>
        <v>0033C3</v>
      </c>
      <c r="E231" s="28" t="str">
        <f>CONCATENATE("FN-"&amp;D231)</f>
        <v>FN-0033C3</v>
      </c>
      <c r="F231" s="1" t="s">
        <v>1704</v>
      </c>
      <c r="G231" s="11" t="s">
        <v>1913</v>
      </c>
      <c r="H231" s="4"/>
      <c r="I231" s="4"/>
      <c r="J231" s="4"/>
      <c r="K231" s="4"/>
      <c r="L231" s="4"/>
      <c r="M231" s="4"/>
      <c r="N231" s="17">
        <f>COUNTIF(F:F,F231)</f>
        <v>10</v>
      </c>
      <c r="O231" s="4"/>
      <c r="P231" s="17" t="str">
        <f>IF(COUNTIF(F:F,F231)&gt;1,"DUPLICATE","UNIQUE")</f>
        <v>DUPLICATE</v>
      </c>
      <c r="Q231" s="4"/>
      <c r="R231" s="4"/>
      <c r="S231" s="4"/>
      <c r="T231" s="4"/>
      <c r="U231" s="4"/>
      <c r="V231" s="1">
        <v>9.0359999999999996</v>
      </c>
      <c r="W231" s="4">
        <v>38.752299999999998</v>
      </c>
      <c r="X231" s="4">
        <f>COUNTIF(W:W, W231)</f>
        <v>10</v>
      </c>
      <c r="Y231" s="4">
        <f>COUNTIF($W$2:W231,W231)</f>
        <v>6</v>
      </c>
      <c r="Z231" s="20"/>
      <c r="AA231" s="4"/>
      <c r="AB231" s="40">
        <f>SUM(ABS(W231),(Y231-1)*0.01)</f>
        <v>38.802299999999995</v>
      </c>
      <c r="AC231" s="4"/>
      <c r="AD231" s="10">
        <f>ABS(W231)/W231</f>
        <v>1</v>
      </c>
      <c r="AG231" s="22">
        <f t="shared" si="3"/>
        <v>38.802299999999995</v>
      </c>
      <c r="AI231" t="str">
        <f>V231&amp;", "&amp;AG231</f>
        <v>9.036, 38.8023</v>
      </c>
    </row>
    <row r="232" spans="1:35">
      <c r="A232" s="26" t="str">
        <f>CONCATENATE("FN-",C232)</f>
        <v>FN-33C4</v>
      </c>
      <c r="B232" s="27"/>
      <c r="C232" s="29" t="s">
        <v>1916</v>
      </c>
      <c r="D232" s="28" t="str">
        <f>REPT(0, 6-LEN(C232))&amp;C232</f>
        <v>0033C4</v>
      </c>
      <c r="E232" s="28" t="str">
        <f>CONCATENATE("FN-"&amp;D232)</f>
        <v>FN-0033C4</v>
      </c>
      <c r="F232" s="1" t="s">
        <v>369</v>
      </c>
      <c r="G232" s="11" t="s">
        <v>1913</v>
      </c>
      <c r="H232" s="4"/>
      <c r="I232" s="4"/>
      <c r="J232" s="4"/>
      <c r="K232" s="4"/>
      <c r="L232" s="4"/>
      <c r="M232" s="4"/>
      <c r="N232" s="17">
        <f>COUNTIF(F:F,F232)</f>
        <v>25</v>
      </c>
      <c r="O232" s="4"/>
      <c r="P232" s="17" t="str">
        <f>IF(COUNTIF(F:F,F232)&gt;1,"DUPLICATE","UNIQUE")</f>
        <v>DUPLICATE</v>
      </c>
      <c r="Q232" s="4"/>
      <c r="R232" s="4"/>
      <c r="S232" s="4"/>
      <c r="T232" s="4"/>
      <c r="U232" s="4"/>
      <c r="V232" s="1">
        <v>30.033332999999999</v>
      </c>
      <c r="W232" s="4">
        <v>31.233333999999999</v>
      </c>
      <c r="X232" s="4">
        <f>COUNTIF(W:W, W232)</f>
        <v>25</v>
      </c>
      <c r="Y232" s="4">
        <f>COUNTIF($W$2:W232,W232)</f>
        <v>10</v>
      </c>
      <c r="Z232" s="20"/>
      <c r="AA232" s="4"/>
      <c r="AB232" s="40">
        <f>SUM(ABS(W232),(Y232-1)*0.01)</f>
        <v>31.323333999999999</v>
      </c>
      <c r="AC232" s="4"/>
      <c r="AD232" s="10">
        <f>ABS(W232)/W232</f>
        <v>1</v>
      </c>
      <c r="AG232" s="22">
        <f t="shared" si="3"/>
        <v>31.323333999999999</v>
      </c>
      <c r="AI232" t="str">
        <f>V232&amp;", "&amp;AG232</f>
        <v>30.033333, 31.323334</v>
      </c>
    </row>
    <row r="233" spans="1:35">
      <c r="A233" s="26" t="str">
        <f>CONCATENATE("FN-",C233)</f>
        <v>FN-33C5</v>
      </c>
      <c r="B233" s="27"/>
      <c r="C233" s="29" t="s">
        <v>1917</v>
      </c>
      <c r="D233" s="28" t="str">
        <f>REPT(0, 6-LEN(C233))&amp;C233</f>
        <v>0033C5</v>
      </c>
      <c r="E233" s="28" t="str">
        <f>CONCATENATE("FN-"&amp;D233)</f>
        <v>FN-0033C5</v>
      </c>
      <c r="F233" s="1" t="s">
        <v>135</v>
      </c>
      <c r="G233" s="11" t="s">
        <v>1913</v>
      </c>
      <c r="H233" s="4"/>
      <c r="I233" s="4"/>
      <c r="J233" s="4"/>
      <c r="K233" s="4"/>
      <c r="L233" s="4"/>
      <c r="M233" s="4"/>
      <c r="N233" s="17">
        <f>COUNTIF(F:F,F233)</f>
        <v>5</v>
      </c>
      <c r="O233" s="4"/>
      <c r="P233" s="17" t="str">
        <f>IF(COUNTIF(F:F,F233)&gt;1,"DUPLICATE","UNIQUE")</f>
        <v>DUPLICATE</v>
      </c>
      <c r="Q233" s="4"/>
      <c r="R233" s="4"/>
      <c r="S233" s="4"/>
      <c r="T233" s="4"/>
      <c r="U233" s="4"/>
      <c r="V233" s="1">
        <v>34.533752999999997</v>
      </c>
      <c r="W233" s="4">
        <v>43.483738000000002</v>
      </c>
      <c r="X233" s="4">
        <f>COUNTIF(W:W, W233)</f>
        <v>5</v>
      </c>
      <c r="Y233" s="4">
        <f>COUNTIF($W$2:W233,W233)</f>
        <v>5</v>
      </c>
      <c r="Z233" s="20"/>
      <c r="AA233" s="4"/>
      <c r="AB233" s="40">
        <f>SUM(ABS(W233),(Y233-1)*0.01)</f>
        <v>43.523738000000002</v>
      </c>
      <c r="AC233" s="4"/>
      <c r="AD233" s="10">
        <f>ABS(W233)/W233</f>
        <v>1</v>
      </c>
      <c r="AG233" s="22">
        <f t="shared" si="3"/>
        <v>43.523738000000002</v>
      </c>
      <c r="AI233" t="str">
        <f>V233&amp;", "&amp;AG233</f>
        <v>34.533753, 43.523738</v>
      </c>
    </row>
    <row r="234" spans="1:35">
      <c r="A234" s="26" t="str">
        <f>CONCATENATE("FN-",C234)</f>
        <v>FN-33C6</v>
      </c>
      <c r="B234" s="27"/>
      <c r="C234" s="29" t="s">
        <v>1918</v>
      </c>
      <c r="D234" s="28" t="str">
        <f>REPT(0, 6-LEN(C234))&amp;C234</f>
        <v>0033C6</v>
      </c>
      <c r="E234" s="28" t="str">
        <f>CONCATENATE("FN-"&amp;D234)</f>
        <v>FN-0033C6</v>
      </c>
      <c r="F234" s="1" t="s">
        <v>282</v>
      </c>
      <c r="G234" s="11" t="s">
        <v>1913</v>
      </c>
      <c r="H234" s="4"/>
      <c r="I234" s="4"/>
      <c r="J234" s="4"/>
      <c r="K234" s="4"/>
      <c r="L234" s="4"/>
      <c r="M234" s="4"/>
      <c r="N234" s="17">
        <f>COUNTIF(F:F,F234)</f>
        <v>6</v>
      </c>
      <c r="O234" s="4"/>
      <c r="P234" s="17" t="str">
        <f>IF(COUNTIF(F:F,F234)&gt;1,"DUPLICATE","UNIQUE")</f>
        <v>DUPLICATE</v>
      </c>
      <c r="Q234" s="4"/>
      <c r="R234" s="4"/>
      <c r="S234" s="4"/>
      <c r="T234" s="4"/>
      <c r="U234" s="4"/>
      <c r="V234" s="1">
        <v>31.898043000000001</v>
      </c>
      <c r="W234" s="4">
        <v>35.204268999999996</v>
      </c>
      <c r="X234" s="4">
        <f>COUNTIF(W:W, W234)</f>
        <v>6</v>
      </c>
      <c r="Y234" s="4">
        <f>COUNTIF($W$2:W234,W234)</f>
        <v>3</v>
      </c>
      <c r="Z234" s="20"/>
      <c r="AA234" s="4"/>
      <c r="AB234" s="40">
        <f>SUM(ABS(W234),(Y234-1)*0.01)</f>
        <v>35.224269</v>
      </c>
      <c r="AC234" s="4"/>
      <c r="AD234" s="10">
        <f>ABS(W234)/W234</f>
        <v>1</v>
      </c>
      <c r="AG234" s="22">
        <f t="shared" si="3"/>
        <v>35.224269</v>
      </c>
      <c r="AI234" t="str">
        <f>V234&amp;", "&amp;AG234</f>
        <v>31.898043, 35.224269</v>
      </c>
    </row>
    <row r="235" spans="1:35">
      <c r="A235" s="26" t="str">
        <f>CONCATENATE("FN-",C235)</f>
        <v>FN-33C7</v>
      </c>
      <c r="B235" s="27"/>
      <c r="C235" s="29" t="s">
        <v>1919</v>
      </c>
      <c r="D235" s="28" t="str">
        <f>REPT(0, 6-LEN(C235))&amp;C235</f>
        <v>0033C7</v>
      </c>
      <c r="E235" s="28" t="str">
        <f>CONCATENATE("FN-"&amp;D235)</f>
        <v>FN-0033C7</v>
      </c>
      <c r="F235" s="1" t="s">
        <v>563</v>
      </c>
      <c r="G235" s="11" t="s">
        <v>1913</v>
      </c>
      <c r="H235" s="4"/>
      <c r="I235" s="4"/>
      <c r="J235" s="4"/>
      <c r="K235" s="4"/>
      <c r="L235" s="4"/>
      <c r="M235" s="4"/>
      <c r="N235" s="17">
        <f>COUNTIF(F:F,F235)</f>
        <v>5</v>
      </c>
      <c r="O235" s="4"/>
      <c r="P235" s="17" t="str">
        <f>IF(COUNTIF(F:F,F235)&gt;1,"DUPLICATE","UNIQUE")</f>
        <v>DUPLICATE</v>
      </c>
      <c r="Q235" s="4"/>
      <c r="R235" s="4"/>
      <c r="S235" s="4"/>
      <c r="T235" s="4"/>
      <c r="U235" s="4"/>
      <c r="V235" s="1">
        <v>33.510413999999997</v>
      </c>
      <c r="W235" s="4">
        <v>36.278336000000003</v>
      </c>
      <c r="X235" s="4">
        <f>COUNTIF(W:W, W235)</f>
        <v>5</v>
      </c>
      <c r="Y235" s="4">
        <f>COUNTIF($W$2:W235,W235)</f>
        <v>1</v>
      </c>
      <c r="Z235" s="20"/>
      <c r="AA235" s="4"/>
      <c r="AB235" s="40">
        <f>SUM(ABS(W235),(Y235-1)*0.01)</f>
        <v>36.278336000000003</v>
      </c>
      <c r="AC235" s="4"/>
      <c r="AD235" s="10">
        <f>ABS(W235)/W235</f>
        <v>1</v>
      </c>
      <c r="AG235" s="22">
        <f t="shared" si="3"/>
        <v>36.278336000000003</v>
      </c>
      <c r="AI235" t="str">
        <f>V235&amp;", "&amp;AG235</f>
        <v>33.510414, 36.278336</v>
      </c>
    </row>
    <row r="236" spans="1:35">
      <c r="A236" s="26" t="str">
        <f>CONCATENATE("FN-",C236)</f>
        <v>FN-33C8</v>
      </c>
      <c r="B236" s="27"/>
      <c r="C236" s="29" t="s">
        <v>1920</v>
      </c>
      <c r="D236" s="28" t="str">
        <f>REPT(0, 6-LEN(C236))&amp;C236</f>
        <v>0033C8</v>
      </c>
      <c r="E236" s="28" t="str">
        <f>CONCATENATE("FN-"&amp;D236)</f>
        <v>FN-0033C8</v>
      </c>
      <c r="F236" s="1" t="s">
        <v>563</v>
      </c>
      <c r="G236" s="11" t="s">
        <v>1913</v>
      </c>
      <c r="H236" s="4"/>
      <c r="I236" s="4"/>
      <c r="J236" s="4"/>
      <c r="K236" s="4"/>
      <c r="L236" s="4"/>
      <c r="M236" s="4"/>
      <c r="N236" s="17">
        <f>COUNTIF(F:F,F236)</f>
        <v>5</v>
      </c>
      <c r="O236" s="4"/>
      <c r="P236" s="17" t="str">
        <f>IF(COUNTIF(F:F,F236)&gt;1,"DUPLICATE","UNIQUE")</f>
        <v>DUPLICATE</v>
      </c>
      <c r="Q236" s="4"/>
      <c r="R236" s="4"/>
      <c r="S236" s="4"/>
      <c r="T236" s="4"/>
      <c r="U236" s="4"/>
      <c r="V236" s="1">
        <v>33.510413999999997</v>
      </c>
      <c r="W236" s="4">
        <v>36.278336000000003</v>
      </c>
      <c r="X236" s="4">
        <f>COUNTIF(W:W, W236)</f>
        <v>5</v>
      </c>
      <c r="Y236" s="4">
        <f>COUNTIF($W$2:W236,W236)</f>
        <v>2</v>
      </c>
      <c r="Z236" s="20"/>
      <c r="AA236" s="4"/>
      <c r="AB236" s="40">
        <f>SUM(ABS(W236),(Y236-1)*0.01)</f>
        <v>36.288336000000001</v>
      </c>
      <c r="AC236" s="4"/>
      <c r="AD236" s="10">
        <f>ABS(W236)/W236</f>
        <v>1</v>
      </c>
      <c r="AG236" s="22">
        <f t="shared" si="3"/>
        <v>36.288336000000001</v>
      </c>
      <c r="AI236" t="str">
        <f>V236&amp;", "&amp;AG236</f>
        <v>33.510414, 36.288336</v>
      </c>
    </row>
    <row r="237" spans="1:35">
      <c r="A237" s="26" t="str">
        <f>CONCATENATE("FN-",C237)</f>
        <v>FN-33D6</v>
      </c>
      <c r="B237" s="27"/>
      <c r="C237" s="29" t="s">
        <v>1921</v>
      </c>
      <c r="D237" s="28" t="str">
        <f>REPT(0, 6-LEN(C237))&amp;C237</f>
        <v>0033D6</v>
      </c>
      <c r="E237" s="28" t="str">
        <f>CONCATENATE("FN-"&amp;D237)</f>
        <v>FN-0033D6</v>
      </c>
      <c r="F237" s="1" t="s">
        <v>1677</v>
      </c>
      <c r="G237" s="11" t="s">
        <v>1922</v>
      </c>
      <c r="H237" s="4"/>
      <c r="I237" s="4"/>
      <c r="J237" s="4"/>
      <c r="K237" s="4"/>
      <c r="L237" s="4"/>
      <c r="M237" s="4"/>
      <c r="N237" s="17">
        <f>COUNTIF(F:F,F237)</f>
        <v>9</v>
      </c>
      <c r="O237" s="4"/>
      <c r="P237" s="17" t="str">
        <f>IF(COUNTIF(F:F,F237)&gt;1,"DUPLICATE","UNIQUE")</f>
        <v>DUPLICATE</v>
      </c>
      <c r="Q237" s="4"/>
      <c r="R237" s="4"/>
      <c r="S237" s="4"/>
      <c r="T237" s="4"/>
      <c r="U237" s="4"/>
      <c r="V237" s="1">
        <v>48.858092999999997</v>
      </c>
      <c r="W237" s="4">
        <v>2.2946900000000001</v>
      </c>
      <c r="X237" s="4">
        <f>COUNTIF(W:W, W237)</f>
        <v>9</v>
      </c>
      <c r="Y237" s="4">
        <f>COUNTIF($W$2:W237,W237)</f>
        <v>6</v>
      </c>
      <c r="Z237" s="20"/>
      <c r="AA237" s="4"/>
      <c r="AB237" s="40">
        <f>SUM(ABS(W237),(Y237-1)*0.01)</f>
        <v>2.3446899999999999</v>
      </c>
      <c r="AC237" s="4"/>
      <c r="AD237" s="10">
        <f>ABS(W237)/W237</f>
        <v>1</v>
      </c>
      <c r="AG237" s="22">
        <f t="shared" si="3"/>
        <v>2.3446899999999999</v>
      </c>
      <c r="AI237" t="str">
        <f>V237&amp;", "&amp;AG237</f>
        <v>48.858093, 2.34469</v>
      </c>
    </row>
    <row r="238" spans="1:35">
      <c r="A238" s="26" t="str">
        <f>CONCATENATE("FN-",C238)</f>
        <v>FN-33D7</v>
      </c>
      <c r="B238" s="27"/>
      <c r="C238" s="29" t="s">
        <v>1923</v>
      </c>
      <c r="D238" s="28" t="str">
        <f>REPT(0, 6-LEN(C238))&amp;C238</f>
        <v>0033D7</v>
      </c>
      <c r="E238" s="28" t="str">
        <f>CONCATENATE("FN-"&amp;D238)</f>
        <v>FN-0033D7</v>
      </c>
      <c r="F238" s="1" t="s">
        <v>570</v>
      </c>
      <c r="G238" s="11" t="s">
        <v>1922</v>
      </c>
      <c r="H238" s="4"/>
      <c r="I238" s="4"/>
      <c r="J238" s="4"/>
      <c r="K238" s="4"/>
      <c r="L238" s="4"/>
      <c r="M238" s="4"/>
      <c r="N238" s="17">
        <f>COUNTIF(F:F,F238)</f>
        <v>1</v>
      </c>
      <c r="O238" s="4"/>
      <c r="P238" s="17" t="str">
        <f>IF(COUNTIF(F:F,F238)&gt;1,"DUPLICATE","UNIQUE")</f>
        <v>UNIQUE</v>
      </c>
      <c r="Q238" s="4"/>
      <c r="R238" s="4"/>
      <c r="S238" s="4"/>
      <c r="T238" s="4"/>
      <c r="U238" s="4"/>
      <c r="V238" s="1">
        <v>43.604259999999996</v>
      </c>
      <c r="W238" s="4">
        <v>1.4436599999999999</v>
      </c>
      <c r="X238" s="4">
        <f>COUNTIF(W:W, W238)</f>
        <v>1</v>
      </c>
      <c r="Y238" s="4">
        <f>COUNTIF($W$2:W238,W238)</f>
        <v>1</v>
      </c>
      <c r="Z238" s="20"/>
      <c r="AA238" s="4"/>
      <c r="AB238" s="40">
        <f>SUM(ABS(W238),(Y238-1)*0.01)</f>
        <v>1.4436599999999999</v>
      </c>
      <c r="AC238" s="4"/>
      <c r="AD238" s="10">
        <f>ABS(W238)/W238</f>
        <v>1</v>
      </c>
      <c r="AG238" s="22">
        <f t="shared" si="3"/>
        <v>1.4436599999999999</v>
      </c>
      <c r="AI238" t="str">
        <f>V238&amp;", "&amp;AG238</f>
        <v>43.60426, 1.44366</v>
      </c>
    </row>
    <row r="239" spans="1:35">
      <c r="A239" s="26" t="str">
        <f>CONCATENATE("FN-",C239)</f>
        <v>FN-33D8</v>
      </c>
      <c r="B239" s="27"/>
      <c r="C239" s="29" t="s">
        <v>1924</v>
      </c>
      <c r="D239" s="28" t="str">
        <f>REPT(0, 6-LEN(C239))&amp;C239</f>
        <v>0033D8</v>
      </c>
      <c r="E239" s="28" t="str">
        <f>CONCATENATE("FN-"&amp;D239)</f>
        <v>FN-0033D8</v>
      </c>
      <c r="F239" s="1" t="s">
        <v>572</v>
      </c>
      <c r="G239" s="11" t="s">
        <v>1922</v>
      </c>
      <c r="H239" s="4"/>
      <c r="I239" s="4"/>
      <c r="J239" s="4"/>
      <c r="K239" s="4"/>
      <c r="L239" s="4"/>
      <c r="M239" s="4"/>
      <c r="N239" s="17">
        <f>COUNTIF(F:F,F239)</f>
        <v>1</v>
      </c>
      <c r="O239" s="4"/>
      <c r="P239" s="17" t="str">
        <f>IF(COUNTIF(F:F,F239)&gt;1,"DUPLICATE","UNIQUE")</f>
        <v>UNIQUE</v>
      </c>
      <c r="Q239" s="4"/>
      <c r="R239" s="4"/>
      <c r="S239" s="4"/>
      <c r="T239" s="4"/>
      <c r="U239" s="4"/>
      <c r="V239" s="1">
        <v>43.604259999999996</v>
      </c>
      <c r="W239" s="4">
        <v>1.44367</v>
      </c>
      <c r="X239" s="4">
        <f>COUNTIF(W:W, W239)</f>
        <v>1</v>
      </c>
      <c r="Y239" s="4">
        <f>COUNTIF($W$2:W239,W239)</f>
        <v>1</v>
      </c>
      <c r="Z239" s="20"/>
      <c r="AA239" s="4"/>
      <c r="AB239" s="40">
        <f>SUM(ABS(W239),(Y239-1)*0.01)</f>
        <v>1.44367</v>
      </c>
      <c r="AC239" s="4"/>
      <c r="AD239" s="10">
        <f>ABS(W239)/W239</f>
        <v>1</v>
      </c>
      <c r="AG239" s="22">
        <f t="shared" si="3"/>
        <v>1.44367</v>
      </c>
      <c r="AI239" t="str">
        <f>V239&amp;", "&amp;AG239</f>
        <v>43.60426, 1.44367</v>
      </c>
    </row>
    <row r="240" spans="1:35">
      <c r="A240" s="26" t="str">
        <f>CONCATENATE("FN-",C240)</f>
        <v>FN-33D9</v>
      </c>
      <c r="B240" s="27"/>
      <c r="C240" s="29" t="s">
        <v>1925</v>
      </c>
      <c r="D240" s="28" t="str">
        <f>REPT(0, 6-LEN(C240))&amp;C240</f>
        <v>0033D9</v>
      </c>
      <c r="E240" s="28" t="str">
        <f>CONCATENATE("FN-"&amp;D240)</f>
        <v>FN-0033D9</v>
      </c>
      <c r="F240" s="1" t="s">
        <v>1677</v>
      </c>
      <c r="G240" s="11" t="s">
        <v>1922</v>
      </c>
      <c r="H240" s="4"/>
      <c r="I240" s="4"/>
      <c r="J240" s="4"/>
      <c r="K240" s="4"/>
      <c r="L240" s="4"/>
      <c r="M240" s="4"/>
      <c r="N240" s="17">
        <f>COUNTIF(F:F,F240)</f>
        <v>9</v>
      </c>
      <c r="O240" s="4"/>
      <c r="P240" s="17" t="str">
        <f>IF(COUNTIF(F:F,F240)&gt;1,"DUPLICATE","UNIQUE")</f>
        <v>DUPLICATE</v>
      </c>
      <c r="Q240" s="4"/>
      <c r="R240" s="4"/>
      <c r="S240" s="4"/>
      <c r="T240" s="4"/>
      <c r="U240" s="4"/>
      <c r="V240" s="1">
        <v>48.858092999999997</v>
      </c>
      <c r="W240" s="4">
        <v>2.2946900000000001</v>
      </c>
      <c r="X240" s="4">
        <f>COUNTIF(W:W, W240)</f>
        <v>9</v>
      </c>
      <c r="Y240" s="4">
        <f>COUNTIF($W$2:W240,W240)</f>
        <v>7</v>
      </c>
      <c r="Z240" s="20"/>
      <c r="AA240" s="4"/>
      <c r="AB240" s="40">
        <f>SUM(ABS(W240),(Y240-1)*0.01)</f>
        <v>2.3546900000000002</v>
      </c>
      <c r="AC240" s="4"/>
      <c r="AD240" s="10">
        <f>ABS(W240)/W240</f>
        <v>1</v>
      </c>
      <c r="AG240" s="22">
        <f t="shared" si="3"/>
        <v>2.3546900000000002</v>
      </c>
      <c r="AI240" t="str">
        <f>V240&amp;", "&amp;AG240</f>
        <v>48.858093, 2.35469</v>
      </c>
    </row>
    <row r="241" spans="1:35">
      <c r="A241" s="26" t="str">
        <f>CONCATENATE("FN-",C241)</f>
        <v>FN-34A1</v>
      </c>
      <c r="B241" s="27"/>
      <c r="C241" s="29" t="s">
        <v>1926</v>
      </c>
      <c r="D241" s="28" t="str">
        <f>REPT(0, 6-LEN(C241))&amp;C241</f>
        <v>0034A1</v>
      </c>
      <c r="E241" s="28" t="str">
        <f>CONCATENATE("FN-"&amp;D241)</f>
        <v>FN-0034A1</v>
      </c>
      <c r="F241" s="1" t="s">
        <v>576</v>
      </c>
      <c r="G241" s="11" t="s">
        <v>1927</v>
      </c>
      <c r="H241" s="4"/>
      <c r="I241" s="4"/>
      <c r="J241" s="4"/>
      <c r="K241" s="4"/>
      <c r="L241" s="4"/>
      <c r="M241" s="4"/>
      <c r="N241" s="17">
        <f>COUNTIF(F:F,F241)</f>
        <v>4</v>
      </c>
      <c r="O241" s="4"/>
      <c r="P241" s="17" t="str">
        <f>IF(COUNTIF(F:F,F241)&gt;1,"DUPLICATE","UNIQUE")</f>
        <v>DUPLICATE</v>
      </c>
      <c r="Q241" s="4"/>
      <c r="R241" s="4"/>
      <c r="S241" s="4"/>
      <c r="T241" s="4"/>
      <c r="U241" s="4"/>
      <c r="V241" s="1">
        <v>39.799999</v>
      </c>
      <c r="W241" s="4">
        <v>-89.650002000000001</v>
      </c>
      <c r="X241" s="4">
        <f>COUNTIF(W:W, W241)</f>
        <v>4</v>
      </c>
      <c r="Y241" s="4">
        <f>COUNTIF($W$2:W241,W241)</f>
        <v>1</v>
      </c>
      <c r="Z241" s="20"/>
      <c r="AA241" s="4"/>
      <c r="AB241" s="40">
        <f>SUM(ABS(W241),(Y241-1)*0.01)</f>
        <v>89.650002000000001</v>
      </c>
      <c r="AC241" s="4"/>
      <c r="AD241" s="10">
        <f>ABS(W241)/W241</f>
        <v>-1</v>
      </c>
      <c r="AG241" s="22">
        <f t="shared" si="3"/>
        <v>-89.650002000000001</v>
      </c>
      <c r="AI241" t="str">
        <f>V241&amp;", "&amp;AG241</f>
        <v>39.799999, -89.650002</v>
      </c>
    </row>
    <row r="242" spans="1:35">
      <c r="A242" s="26" t="str">
        <f>CONCATENATE("FN-",C242)</f>
        <v>FN-34A2</v>
      </c>
      <c r="B242" s="27"/>
      <c r="C242" s="29" t="s">
        <v>1928</v>
      </c>
      <c r="D242" s="28" t="str">
        <f>REPT(0, 6-LEN(C242))&amp;C242</f>
        <v>0034A2</v>
      </c>
      <c r="E242" s="28" t="str">
        <f>CONCATENATE("FN-"&amp;D242)</f>
        <v>FN-0034A2</v>
      </c>
      <c r="F242" s="1" t="s">
        <v>1816</v>
      </c>
      <c r="G242" s="11" t="s">
        <v>1927</v>
      </c>
      <c r="H242" s="4"/>
      <c r="I242" s="4"/>
      <c r="J242" s="4"/>
      <c r="K242" s="4"/>
      <c r="L242" s="4"/>
      <c r="M242" s="4"/>
      <c r="N242" s="17">
        <f>COUNTIF(F:F,F242)</f>
        <v>3</v>
      </c>
      <c r="O242" s="4"/>
      <c r="P242" s="17" t="str">
        <f>IF(COUNTIF(F:F,F242)&gt;1,"DUPLICATE","UNIQUE")</f>
        <v>DUPLICATE</v>
      </c>
      <c r="Q242" s="4"/>
      <c r="R242" s="4"/>
      <c r="S242" s="4"/>
      <c r="T242" s="4"/>
      <c r="U242" s="4"/>
      <c r="V242" s="1">
        <v>32.442728000000002</v>
      </c>
      <c r="W242" s="4">
        <v>-80.638240999999994</v>
      </c>
      <c r="X242" s="4">
        <f>COUNTIF(W:W, W242)</f>
        <v>3</v>
      </c>
      <c r="Y242" s="4">
        <f>COUNTIF($W$2:W242,W242)</f>
        <v>3</v>
      </c>
      <c r="Z242" s="20"/>
      <c r="AA242" s="4"/>
      <c r="AB242" s="40">
        <f>SUM(ABS(W242),(Y242-1)*0.01)</f>
        <v>80.65824099999999</v>
      </c>
      <c r="AC242" s="4"/>
      <c r="AD242" s="10">
        <f>ABS(W242)/W242</f>
        <v>-1</v>
      </c>
      <c r="AG242" s="22">
        <f t="shared" si="3"/>
        <v>-80.65824099999999</v>
      </c>
      <c r="AI242" t="str">
        <f>V242&amp;", "&amp;AG242</f>
        <v>32.442728, -80.658241</v>
      </c>
    </row>
    <row r="243" spans="1:35">
      <c r="A243" s="26" t="str">
        <f>CONCATENATE("FN-",C243)</f>
        <v>FN-34C1</v>
      </c>
      <c r="B243" s="27"/>
      <c r="C243" s="29" t="s">
        <v>1929</v>
      </c>
      <c r="D243" s="28" t="str">
        <f>REPT(0, 6-LEN(C243))&amp;C243</f>
        <v>0034C1</v>
      </c>
      <c r="E243" s="28" t="str">
        <f>CONCATENATE("FN-"&amp;D243)</f>
        <v>FN-0034C1</v>
      </c>
      <c r="F243" s="1" t="s">
        <v>369</v>
      </c>
      <c r="G243" s="11" t="s">
        <v>1930</v>
      </c>
      <c r="H243" s="4"/>
      <c r="I243" s="4"/>
      <c r="J243" s="4"/>
      <c r="K243" s="4"/>
      <c r="L243" s="4"/>
      <c r="M243" s="4"/>
      <c r="N243" s="17">
        <f>COUNTIF(F:F,F243)</f>
        <v>25</v>
      </c>
      <c r="O243" s="4"/>
      <c r="P243" s="17" t="str">
        <f>IF(COUNTIF(F:F,F243)&gt;1,"DUPLICATE","UNIQUE")</f>
        <v>DUPLICATE</v>
      </c>
      <c r="Q243" s="4"/>
      <c r="R243" s="4"/>
      <c r="S243" s="4"/>
      <c r="T243" s="4"/>
      <c r="U243" s="4"/>
      <c r="V243" s="1">
        <v>30.033332999999999</v>
      </c>
      <c r="W243" s="4">
        <v>31.233333999999999</v>
      </c>
      <c r="X243" s="4">
        <f>COUNTIF(W:W, W243)</f>
        <v>25</v>
      </c>
      <c r="Y243" s="4">
        <f>COUNTIF($W$2:W243,W243)</f>
        <v>11</v>
      </c>
      <c r="Z243" s="20"/>
      <c r="AA243" s="4"/>
      <c r="AB243" s="40">
        <f>SUM(ABS(W243),(Y243-1)*0.01)</f>
        <v>31.333334000000001</v>
      </c>
      <c r="AC243" s="4"/>
      <c r="AD243" s="10">
        <f>ABS(W243)/W243</f>
        <v>1</v>
      </c>
      <c r="AG243" s="22">
        <f t="shared" si="3"/>
        <v>31.333334000000001</v>
      </c>
      <c r="AI243" t="str">
        <f>V243&amp;", "&amp;AG243</f>
        <v>30.033333, 31.333334</v>
      </c>
    </row>
    <row r="244" spans="1:35">
      <c r="A244" s="26" t="str">
        <f>CONCATENATE("FN-",C244)</f>
        <v>FN-34C2</v>
      </c>
      <c r="B244" s="27"/>
      <c r="C244" s="29" t="s">
        <v>1931</v>
      </c>
      <c r="D244" s="28" t="str">
        <f>REPT(0, 6-LEN(C244))&amp;C244</f>
        <v>0034C2</v>
      </c>
      <c r="E244" s="28" t="str">
        <f>CONCATENATE("FN-"&amp;D244)</f>
        <v>FN-0034C2</v>
      </c>
      <c r="F244" s="1" t="s">
        <v>1704</v>
      </c>
      <c r="G244" s="11" t="s">
        <v>1930</v>
      </c>
      <c r="H244" s="4"/>
      <c r="I244" s="4"/>
      <c r="J244" s="4"/>
      <c r="K244" s="4"/>
      <c r="L244" s="4"/>
      <c r="M244" s="4"/>
      <c r="N244" s="17">
        <f>COUNTIF(F:F,F244)</f>
        <v>10</v>
      </c>
      <c r="O244" s="4"/>
      <c r="P244" s="17" t="str">
        <f>IF(COUNTIF(F:F,F244)&gt;1,"DUPLICATE","UNIQUE")</f>
        <v>DUPLICATE</v>
      </c>
      <c r="Q244" s="4"/>
      <c r="R244" s="4"/>
      <c r="S244" s="4"/>
      <c r="T244" s="4"/>
      <c r="U244" s="4"/>
      <c r="V244" s="1">
        <v>9.0359999999999996</v>
      </c>
      <c r="W244" s="4">
        <v>38.752299999999998</v>
      </c>
      <c r="X244" s="4">
        <f>COUNTIF(W:W, W244)</f>
        <v>10</v>
      </c>
      <c r="Y244" s="4">
        <f>COUNTIF($W$2:W244,W244)</f>
        <v>7</v>
      </c>
      <c r="Z244" s="20"/>
      <c r="AA244" s="4"/>
      <c r="AB244" s="40">
        <f>SUM(ABS(W244),(Y244-1)*0.01)</f>
        <v>38.8123</v>
      </c>
      <c r="AC244" s="4"/>
      <c r="AD244" s="10">
        <f>ABS(W244)/W244</f>
        <v>1</v>
      </c>
      <c r="AG244" s="22">
        <f t="shared" si="3"/>
        <v>38.8123</v>
      </c>
      <c r="AI244" t="str">
        <f>V244&amp;", "&amp;AG244</f>
        <v>9.036, 38.8123</v>
      </c>
    </row>
    <row r="245" spans="1:35">
      <c r="A245" s="26" t="str">
        <f>CONCATENATE("FN-",C245)</f>
        <v>FN-34C3</v>
      </c>
      <c r="B245" s="27"/>
      <c r="C245" s="29" t="s">
        <v>1932</v>
      </c>
      <c r="D245" s="28" t="str">
        <f>REPT(0, 6-LEN(C245))&amp;C245</f>
        <v>0034C3</v>
      </c>
      <c r="E245" s="28" t="str">
        <f>CONCATENATE("FN-"&amp;D245)</f>
        <v>FN-0034C3</v>
      </c>
      <c r="F245" s="1" t="s">
        <v>1933</v>
      </c>
      <c r="G245" s="11" t="s">
        <v>1930</v>
      </c>
      <c r="H245" s="4"/>
      <c r="I245" s="4"/>
      <c r="J245" s="4"/>
      <c r="K245" s="4"/>
      <c r="L245" s="4"/>
      <c r="M245" s="4"/>
      <c r="N245" s="17">
        <f>COUNTIF(F:F,F245)</f>
        <v>1</v>
      </c>
      <c r="O245" s="4"/>
      <c r="P245" s="17" t="str">
        <f>IF(COUNTIF(F:F,F245)&gt;1,"DUPLICATE","UNIQUE")</f>
        <v>UNIQUE</v>
      </c>
      <c r="Q245" s="4"/>
      <c r="R245" s="4"/>
      <c r="S245" s="4"/>
      <c r="T245" s="4"/>
      <c r="U245" s="4"/>
      <c r="V245" s="1">
        <v>21.5</v>
      </c>
      <c r="W245" s="4">
        <v>30.966999999999999</v>
      </c>
      <c r="X245" s="4">
        <f>COUNTIF(W:W, W245)</f>
        <v>1</v>
      </c>
      <c r="Y245" s="4">
        <f>COUNTIF($W$2:W245,W245)</f>
        <v>1</v>
      </c>
      <c r="Z245" s="20"/>
      <c r="AA245" s="4"/>
      <c r="AB245" s="40">
        <f>SUM(ABS(W245),(Y245-1)*0.01)</f>
        <v>30.966999999999999</v>
      </c>
      <c r="AC245" s="4"/>
      <c r="AD245" s="10">
        <f>ABS(W245)/W245</f>
        <v>1</v>
      </c>
      <c r="AG245" s="22">
        <f t="shared" si="3"/>
        <v>30.966999999999999</v>
      </c>
      <c r="AI245" t="str">
        <f>V245&amp;", "&amp;AG245</f>
        <v>21.5, 30.967</v>
      </c>
    </row>
    <row r="246" spans="1:35">
      <c r="A246" s="26" t="str">
        <f>CONCATENATE("FN-",C246)</f>
        <v>FN-35A1</v>
      </c>
      <c r="B246" s="27"/>
      <c r="C246" s="29" t="s">
        <v>1934</v>
      </c>
      <c r="D246" s="28" t="str">
        <f>REPT(0, 6-LEN(C246))&amp;C246</f>
        <v>0035A1</v>
      </c>
      <c r="E246" s="28" t="str">
        <f>CONCATENATE("FN-"&amp;D246)</f>
        <v>FN-0035A1</v>
      </c>
      <c r="F246" s="1" t="s">
        <v>369</v>
      </c>
      <c r="G246" s="11" t="s">
        <v>1935</v>
      </c>
      <c r="H246" s="4"/>
      <c r="I246" s="4"/>
      <c r="J246" s="4"/>
      <c r="K246" s="4"/>
      <c r="L246" s="4"/>
      <c r="M246" s="4"/>
      <c r="N246" s="17">
        <f>COUNTIF(F:F,F246)</f>
        <v>25</v>
      </c>
      <c r="O246" s="4"/>
      <c r="P246" s="17" t="str">
        <f>IF(COUNTIF(F:F,F246)&gt;1,"DUPLICATE","UNIQUE")</f>
        <v>DUPLICATE</v>
      </c>
      <c r="Q246" s="4"/>
      <c r="R246" s="4"/>
      <c r="S246" s="4"/>
      <c r="T246" s="4"/>
      <c r="U246" s="4"/>
      <c r="V246" s="1">
        <v>30.033332999999999</v>
      </c>
      <c r="W246" s="4">
        <v>31.233333999999999</v>
      </c>
      <c r="X246" s="4">
        <f>COUNTIF(W:W, W246)</f>
        <v>25</v>
      </c>
      <c r="Y246" s="4">
        <f>COUNTIF($W$2:W246,W246)</f>
        <v>12</v>
      </c>
      <c r="Z246" s="20"/>
      <c r="AA246" s="4"/>
      <c r="AB246" s="40">
        <f>SUM(ABS(W246),(Y246-1)*0.01)</f>
        <v>31.343333999999999</v>
      </c>
      <c r="AC246" s="4"/>
      <c r="AD246" s="10">
        <f>ABS(W246)/W246</f>
        <v>1</v>
      </c>
      <c r="AG246" s="22">
        <f t="shared" si="3"/>
        <v>31.343333999999999</v>
      </c>
      <c r="AI246" t="str">
        <f>V246&amp;", "&amp;AG246</f>
        <v>30.033333, 31.343334</v>
      </c>
    </row>
    <row r="247" spans="1:35">
      <c r="A247" s="26" t="str">
        <f>CONCATENATE("FN-",C247)</f>
        <v>FN-35A2</v>
      </c>
      <c r="B247" s="27"/>
      <c r="C247" s="29" t="s">
        <v>1936</v>
      </c>
      <c r="D247" s="28" t="str">
        <f>REPT(0, 6-LEN(C247))&amp;C247</f>
        <v>0035A2</v>
      </c>
      <c r="E247" s="28" t="str">
        <f>CONCATENATE("FN-"&amp;D247)</f>
        <v>FN-0035A2</v>
      </c>
      <c r="F247" s="1" t="s">
        <v>369</v>
      </c>
      <c r="G247" s="11" t="s">
        <v>1935</v>
      </c>
      <c r="H247" s="4"/>
      <c r="I247" s="4"/>
      <c r="J247" s="4"/>
      <c r="K247" s="4"/>
      <c r="L247" s="4"/>
      <c r="M247" s="4"/>
      <c r="N247" s="17">
        <f>COUNTIF(F:F,F247)</f>
        <v>25</v>
      </c>
      <c r="O247" s="4"/>
      <c r="P247" s="17" t="str">
        <f>IF(COUNTIF(F:F,F247)&gt;1,"DUPLICATE","UNIQUE")</f>
        <v>DUPLICATE</v>
      </c>
      <c r="Q247" s="4"/>
      <c r="R247" s="4"/>
      <c r="S247" s="4"/>
      <c r="T247" s="4"/>
      <c r="U247" s="4"/>
      <c r="V247" s="1">
        <v>30.033332999999999</v>
      </c>
      <c r="W247" s="4">
        <v>31.233333999999999</v>
      </c>
      <c r="X247" s="4">
        <f>COUNTIF(W:W, W247)</f>
        <v>25</v>
      </c>
      <c r="Y247" s="4">
        <f>COUNTIF($W$2:W247,W247)</f>
        <v>13</v>
      </c>
      <c r="Z247" s="20"/>
      <c r="AA247" s="4"/>
      <c r="AB247" s="40">
        <f>SUM(ABS(W247),(Y247-1)*0.01)</f>
        <v>31.353334</v>
      </c>
      <c r="AC247" s="4"/>
      <c r="AD247" s="10">
        <f>ABS(W247)/W247</f>
        <v>1</v>
      </c>
      <c r="AG247" s="22">
        <f t="shared" si="3"/>
        <v>31.353334</v>
      </c>
      <c r="AI247" t="str">
        <f>V247&amp;", "&amp;AG247</f>
        <v>30.033333, 31.353334</v>
      </c>
    </row>
    <row r="248" spans="1:35">
      <c r="A248" s="26" t="str">
        <f>CONCATENATE("FN-",C248)</f>
        <v>FN-35A3</v>
      </c>
      <c r="B248" s="27"/>
      <c r="C248" s="29" t="s">
        <v>1937</v>
      </c>
      <c r="D248" s="28" t="str">
        <f>REPT(0, 6-LEN(C248))&amp;C248</f>
        <v>0035A3</v>
      </c>
      <c r="E248" s="28" t="str">
        <f>CONCATENATE("FN-"&amp;D248)</f>
        <v>FN-0035A3</v>
      </c>
      <c r="F248" s="1" t="s">
        <v>1704</v>
      </c>
      <c r="G248" s="11" t="s">
        <v>1935</v>
      </c>
      <c r="H248" s="4"/>
      <c r="I248" s="4"/>
      <c r="J248" s="4"/>
      <c r="K248" s="4"/>
      <c r="L248" s="4"/>
      <c r="M248" s="4"/>
      <c r="N248" s="17">
        <f>COUNTIF(F:F,F248)</f>
        <v>10</v>
      </c>
      <c r="O248" s="4"/>
      <c r="P248" s="17" t="str">
        <f>IF(COUNTIF(F:F,F248)&gt;1,"DUPLICATE","UNIQUE")</f>
        <v>DUPLICATE</v>
      </c>
      <c r="Q248" s="4"/>
      <c r="R248" s="4"/>
      <c r="S248" s="4"/>
      <c r="T248" s="4"/>
      <c r="U248" s="4"/>
      <c r="V248" s="1">
        <v>9.0359999999999996</v>
      </c>
      <c r="W248" s="4">
        <v>38.752299999999998</v>
      </c>
      <c r="X248" s="4">
        <f>COUNTIF(W:W, W248)</f>
        <v>10</v>
      </c>
      <c r="Y248" s="4">
        <f>COUNTIF($W$2:W248,W248)</f>
        <v>8</v>
      </c>
      <c r="Z248" s="20"/>
      <c r="AA248" s="4"/>
      <c r="AB248" s="40">
        <f>SUM(ABS(W248),(Y248-1)*0.01)</f>
        <v>38.822299999999998</v>
      </c>
      <c r="AC248" s="4"/>
      <c r="AD248" s="10">
        <f>ABS(W248)/W248</f>
        <v>1</v>
      </c>
      <c r="AG248" s="22">
        <f t="shared" si="3"/>
        <v>38.822299999999998</v>
      </c>
      <c r="AI248" t="str">
        <f>V248&amp;", "&amp;AG248</f>
        <v>9.036, 38.8223</v>
      </c>
    </row>
    <row r="249" spans="1:35">
      <c r="A249" s="26" t="str">
        <f>CONCATENATE("FN-",C249)</f>
        <v>FN-35A4</v>
      </c>
      <c r="B249" s="27"/>
      <c r="C249" s="29" t="s">
        <v>1938</v>
      </c>
      <c r="D249" s="28" t="str">
        <f>REPT(0, 6-LEN(C249))&amp;C249</f>
        <v>0035A4</v>
      </c>
      <c r="E249" s="28" t="str">
        <f>CONCATENATE("FN-"&amp;D249)</f>
        <v>FN-0035A4</v>
      </c>
      <c r="F249" s="1" t="s">
        <v>563</v>
      </c>
      <c r="G249" s="11" t="s">
        <v>1935</v>
      </c>
      <c r="H249" s="4"/>
      <c r="I249" s="4"/>
      <c r="J249" s="4"/>
      <c r="K249" s="4"/>
      <c r="L249" s="4"/>
      <c r="M249" s="4"/>
      <c r="N249" s="17">
        <f>COUNTIF(F:F,F249)</f>
        <v>5</v>
      </c>
      <c r="O249" s="4"/>
      <c r="P249" s="17" t="str">
        <f>IF(COUNTIF(F:F,F249)&gt;1,"DUPLICATE","UNIQUE")</f>
        <v>DUPLICATE</v>
      </c>
      <c r="Q249" s="4"/>
      <c r="R249" s="4"/>
      <c r="S249" s="4"/>
      <c r="T249" s="4"/>
      <c r="U249" s="4"/>
      <c r="V249" s="1">
        <v>33.510413999999997</v>
      </c>
      <c r="W249" s="4">
        <v>36.278336000000003</v>
      </c>
      <c r="X249" s="4">
        <f>COUNTIF(W:W, W249)</f>
        <v>5</v>
      </c>
      <c r="Y249" s="4">
        <f>COUNTIF($W$2:W249,W249)</f>
        <v>3</v>
      </c>
      <c r="Z249" s="20"/>
      <c r="AA249" s="4"/>
      <c r="AB249" s="40">
        <f>SUM(ABS(W249),(Y249-1)*0.01)</f>
        <v>36.298336000000006</v>
      </c>
      <c r="AC249" s="4"/>
      <c r="AD249" s="10">
        <f>ABS(W249)/W249</f>
        <v>1</v>
      </c>
      <c r="AG249" s="22">
        <f t="shared" si="3"/>
        <v>36.298336000000006</v>
      </c>
      <c r="AI249" t="str">
        <f>V249&amp;", "&amp;AG249</f>
        <v>33.510414, 36.298336</v>
      </c>
    </row>
    <row r="250" spans="1:35">
      <c r="A250" s="26" t="str">
        <f>CONCATENATE("FN-",C250)</f>
        <v>FN-35A5</v>
      </c>
      <c r="B250" s="27"/>
      <c r="C250" s="29" t="s">
        <v>1939</v>
      </c>
      <c r="D250" s="28" t="str">
        <f>REPT(0, 6-LEN(C250))&amp;C250</f>
        <v>0035A5</v>
      </c>
      <c r="E250" s="28" t="str">
        <f>CONCATENATE("FN-"&amp;D250)</f>
        <v>FN-0035A5</v>
      </c>
      <c r="F250" s="1" t="s">
        <v>369</v>
      </c>
      <c r="G250" s="11" t="s">
        <v>1935</v>
      </c>
      <c r="H250" s="4"/>
      <c r="I250" s="4"/>
      <c r="J250" s="4"/>
      <c r="K250" s="4"/>
      <c r="L250" s="4"/>
      <c r="M250" s="4"/>
      <c r="N250" s="17">
        <f>COUNTIF(F:F,F250)</f>
        <v>25</v>
      </c>
      <c r="O250" s="4"/>
      <c r="P250" s="17" t="str">
        <f>IF(COUNTIF(F:F,F250)&gt;1,"DUPLICATE","UNIQUE")</f>
        <v>DUPLICATE</v>
      </c>
      <c r="Q250" s="4"/>
      <c r="R250" s="4"/>
      <c r="S250" s="4"/>
      <c r="T250" s="4"/>
      <c r="U250" s="4"/>
      <c r="V250" s="1">
        <v>30.033332999999999</v>
      </c>
      <c r="W250" s="4">
        <v>31.233333999999999</v>
      </c>
      <c r="X250" s="4">
        <f>COUNTIF(W:W, W250)</f>
        <v>25</v>
      </c>
      <c r="Y250" s="4">
        <f>COUNTIF($W$2:W250,W250)</f>
        <v>14</v>
      </c>
      <c r="Z250" s="20"/>
      <c r="AA250" s="4"/>
      <c r="AB250" s="40">
        <f>SUM(ABS(W250),(Y250-1)*0.01)</f>
        <v>31.363333999999998</v>
      </c>
      <c r="AC250" s="4"/>
      <c r="AD250" s="10">
        <f>ABS(W250)/W250</f>
        <v>1</v>
      </c>
      <c r="AG250" s="22">
        <f t="shared" si="3"/>
        <v>31.363333999999998</v>
      </c>
      <c r="AI250" t="str">
        <f>V250&amp;", "&amp;AG250</f>
        <v>30.033333, 31.363334</v>
      </c>
    </row>
    <row r="251" spans="1:35">
      <c r="A251" s="26" t="str">
        <f>CONCATENATE("FN-",C251)</f>
        <v>FN-35A6</v>
      </c>
      <c r="B251" s="27"/>
      <c r="C251" s="29" t="s">
        <v>1940</v>
      </c>
      <c r="D251" s="28" t="str">
        <f>REPT(0, 6-LEN(C251))&amp;C251</f>
        <v>0035A6</v>
      </c>
      <c r="E251" s="28" t="str">
        <f>CONCATENATE("FN-"&amp;D251)</f>
        <v>FN-0035A6</v>
      </c>
      <c r="F251" s="1" t="s">
        <v>10</v>
      </c>
      <c r="G251" s="11" t="s">
        <v>1935</v>
      </c>
      <c r="H251" s="4"/>
      <c r="I251" s="4"/>
      <c r="J251" s="4"/>
      <c r="K251" s="4"/>
      <c r="L251" s="4"/>
      <c r="M251" s="4"/>
      <c r="N251" s="17">
        <f>COUNTIF(F:F,F251)</f>
        <v>6</v>
      </c>
      <c r="O251" s="4"/>
      <c r="P251" s="17" t="str">
        <f>IF(COUNTIF(F:F,F251)&gt;1,"DUPLICATE","UNIQUE")</f>
        <v>DUPLICATE</v>
      </c>
      <c r="Q251" s="4"/>
      <c r="R251" s="4"/>
      <c r="S251" s="4"/>
      <c r="T251" s="4"/>
      <c r="U251" s="4"/>
      <c r="V251" s="1">
        <v>51.507199999999997</v>
      </c>
      <c r="W251" s="4">
        <v>0.12759999999999999</v>
      </c>
      <c r="X251" s="4">
        <f>COUNTIF(W:W, W251)</f>
        <v>6</v>
      </c>
      <c r="Y251" s="4">
        <f>COUNTIF($W$2:W251,W251)</f>
        <v>4</v>
      </c>
      <c r="Z251" s="20"/>
      <c r="AA251" s="4"/>
      <c r="AB251" s="40">
        <f>SUM(ABS(W251),(Y251-1)*0.01)</f>
        <v>0.15759999999999999</v>
      </c>
      <c r="AC251" s="4"/>
      <c r="AD251" s="10">
        <f>ABS(W251)/W251</f>
        <v>1</v>
      </c>
      <c r="AG251" s="22">
        <f t="shared" si="3"/>
        <v>0.15759999999999999</v>
      </c>
      <c r="AI251" t="str">
        <f>V251&amp;", "&amp;AG251</f>
        <v>51.5072, 0.1576</v>
      </c>
    </row>
    <row r="252" spans="1:35">
      <c r="A252" s="26" t="str">
        <f>CONCATENATE("FN-",C252)</f>
        <v>FN-35C1</v>
      </c>
      <c r="B252" s="27"/>
      <c r="C252" s="29" t="s">
        <v>1941</v>
      </c>
      <c r="D252" s="28" t="str">
        <f>REPT(0, 6-LEN(C252))&amp;C252</f>
        <v>0035C1</v>
      </c>
      <c r="E252" s="28" t="str">
        <f>CONCATENATE("FN-"&amp;D252)</f>
        <v>FN-0035C1</v>
      </c>
      <c r="F252" s="1" t="s">
        <v>1672</v>
      </c>
      <c r="G252" s="11" t="s">
        <v>1942</v>
      </c>
      <c r="H252" s="4"/>
      <c r="I252" s="4"/>
      <c r="J252" s="4"/>
      <c r="K252" s="4"/>
      <c r="L252" s="4"/>
      <c r="M252" s="4"/>
      <c r="N252" s="17">
        <f>COUNTIF(F:F,F252)</f>
        <v>17</v>
      </c>
      <c r="O252" s="4"/>
      <c r="P252" s="17" t="str">
        <f>IF(COUNTIF(F:F,F252)&gt;1,"DUPLICATE","UNIQUE")</f>
        <v>DUPLICATE</v>
      </c>
      <c r="Q252" s="4"/>
      <c r="R252" s="4"/>
      <c r="S252" s="4"/>
      <c r="T252" s="4"/>
      <c r="U252" s="4"/>
      <c r="V252" s="1">
        <v>40.712800000000001</v>
      </c>
      <c r="W252" s="4">
        <v>-74.006</v>
      </c>
      <c r="X252" s="4">
        <f>COUNTIF(W:W, W252)</f>
        <v>19</v>
      </c>
      <c r="Y252" s="4">
        <f>COUNTIF($W$2:W252,W252)</f>
        <v>6</v>
      </c>
      <c r="Z252" s="20"/>
      <c r="AA252" s="4"/>
      <c r="AB252" s="40">
        <f>SUM(ABS(W252),(Y252-1)*0.01)</f>
        <v>74.055999999999997</v>
      </c>
      <c r="AC252" s="4"/>
      <c r="AD252" s="10">
        <f>ABS(W252)/W252</f>
        <v>-1</v>
      </c>
      <c r="AG252" s="22">
        <f t="shared" si="3"/>
        <v>-74.055999999999997</v>
      </c>
      <c r="AI252" t="str">
        <f>V252&amp;", "&amp;AG252</f>
        <v>40.7128, -74.056</v>
      </c>
    </row>
    <row r="253" spans="1:35">
      <c r="A253" s="26" t="str">
        <f>CONCATENATE("FN-",C253)</f>
        <v>FN-35C2</v>
      </c>
      <c r="B253" s="27"/>
      <c r="C253" s="29" t="s">
        <v>1943</v>
      </c>
      <c r="D253" s="28" t="str">
        <f>REPT(0, 6-LEN(C253))&amp;C253</f>
        <v>0035C2</v>
      </c>
      <c r="E253" s="28" t="str">
        <f>CONCATENATE("FN-"&amp;D253)</f>
        <v>FN-0035C2</v>
      </c>
      <c r="F253" s="1" t="s">
        <v>604</v>
      </c>
      <c r="G253" s="11" t="s">
        <v>1942</v>
      </c>
      <c r="H253" s="4"/>
      <c r="I253" s="4"/>
      <c r="J253" s="4"/>
      <c r="K253" s="4"/>
      <c r="L253" s="4"/>
      <c r="M253" s="4"/>
      <c r="N253" s="17">
        <f>COUNTIF(F:F,F253)</f>
        <v>1</v>
      </c>
      <c r="O253" s="4"/>
      <c r="P253" s="17" t="str">
        <f>IF(COUNTIF(F:F,F253)&gt;1,"DUPLICATE","UNIQUE")</f>
        <v>UNIQUE</v>
      </c>
      <c r="Q253" s="4"/>
      <c r="R253" s="4"/>
      <c r="S253" s="4"/>
      <c r="T253" s="4"/>
      <c r="U253" s="4"/>
      <c r="V253" s="1">
        <v>39.952330000000003</v>
      </c>
      <c r="W253" s="4">
        <v>-75.163790000000006</v>
      </c>
      <c r="X253" s="4">
        <f>COUNTIF(W:W, W253)</f>
        <v>1</v>
      </c>
      <c r="Y253" s="4">
        <f>COUNTIF($W$2:W253,W253)</f>
        <v>1</v>
      </c>
      <c r="Z253" s="20"/>
      <c r="AA253" s="4"/>
      <c r="AB253" s="40">
        <f>SUM(ABS(W253),(Y253-1)*0.01)</f>
        <v>75.163790000000006</v>
      </c>
      <c r="AC253" s="4"/>
      <c r="AD253" s="10">
        <f>ABS(W253)/W253</f>
        <v>-1</v>
      </c>
      <c r="AG253" s="22">
        <f t="shared" si="3"/>
        <v>-75.163790000000006</v>
      </c>
      <c r="AI253" t="str">
        <f>V253&amp;", "&amp;AG253</f>
        <v>39.95233, -75.16379</v>
      </c>
    </row>
    <row r="254" spans="1:35">
      <c r="A254" s="26" t="str">
        <f>CONCATENATE("FN-",C254)</f>
        <v>FN-35C3</v>
      </c>
      <c r="B254" s="27"/>
      <c r="C254" s="29" t="s">
        <v>1944</v>
      </c>
      <c r="D254" s="28" t="str">
        <f>REPT(0, 6-LEN(C254))&amp;C254</f>
        <v>0035C3</v>
      </c>
      <c r="E254" s="28" t="str">
        <f>CONCATENATE("FN-"&amp;D254)</f>
        <v>FN-0035C3</v>
      </c>
      <c r="F254" s="1" t="s">
        <v>10</v>
      </c>
      <c r="G254" s="11" t="s">
        <v>1942</v>
      </c>
      <c r="H254" s="4"/>
      <c r="I254" s="4"/>
      <c r="J254" s="4"/>
      <c r="K254" s="4"/>
      <c r="L254" s="4"/>
      <c r="M254" s="4"/>
      <c r="N254" s="17">
        <f>COUNTIF(F:F,F254)</f>
        <v>6</v>
      </c>
      <c r="O254" s="4"/>
      <c r="P254" s="17" t="str">
        <f>IF(COUNTIF(F:F,F254)&gt;1,"DUPLICATE","UNIQUE")</f>
        <v>DUPLICATE</v>
      </c>
      <c r="Q254" s="4"/>
      <c r="R254" s="4"/>
      <c r="S254" s="4"/>
      <c r="T254" s="4"/>
      <c r="U254" s="4"/>
      <c r="V254" s="1">
        <v>51.507199999999997</v>
      </c>
      <c r="W254" s="4">
        <v>0.12759999999999999</v>
      </c>
      <c r="X254" s="4">
        <f>COUNTIF(W:W, W254)</f>
        <v>6</v>
      </c>
      <c r="Y254" s="4">
        <f>COUNTIF($W$2:W254,W254)</f>
        <v>5</v>
      </c>
      <c r="Z254" s="20"/>
      <c r="AA254" s="4"/>
      <c r="AB254" s="40">
        <f>SUM(ABS(W254),(Y254-1)*0.01)</f>
        <v>0.1676</v>
      </c>
      <c r="AC254" s="4"/>
      <c r="AD254" s="10">
        <f>ABS(W254)/W254</f>
        <v>1</v>
      </c>
      <c r="AG254" s="22">
        <f t="shared" si="3"/>
        <v>0.1676</v>
      </c>
      <c r="AI254" t="str">
        <f>V254&amp;", "&amp;AG254</f>
        <v>51.5072, 0.1676</v>
      </c>
    </row>
    <row r="255" spans="1:35">
      <c r="A255" s="26" t="str">
        <f>CONCATENATE("FN-",C255)</f>
        <v>FN-35D1</v>
      </c>
      <c r="B255" s="27"/>
      <c r="C255" s="29" t="s">
        <v>1945</v>
      </c>
      <c r="D255" s="28" t="str">
        <f>REPT(0, 6-LEN(C255))&amp;C255</f>
        <v>0035D1</v>
      </c>
      <c r="E255" s="28" t="str">
        <f>CONCATENATE("FN-"&amp;D255)</f>
        <v>FN-0035D1</v>
      </c>
      <c r="F255" s="1" t="s">
        <v>608</v>
      </c>
      <c r="G255" s="11" t="s">
        <v>1946</v>
      </c>
      <c r="H255" s="4"/>
      <c r="I255" s="4"/>
      <c r="J255" s="4"/>
      <c r="K255" s="4"/>
      <c r="L255" s="4"/>
      <c r="M255" s="4"/>
      <c r="N255" s="17">
        <f>COUNTIF(F:F,F255)</f>
        <v>2</v>
      </c>
      <c r="O255" s="4"/>
      <c r="P255" s="17" t="str">
        <f>IF(COUNTIF(F:F,F255)&gt;1,"DUPLICATE","UNIQUE")</f>
        <v>DUPLICATE</v>
      </c>
      <c r="Q255" s="4"/>
      <c r="R255" s="4"/>
      <c r="S255" s="4"/>
      <c r="T255" s="4"/>
      <c r="U255" s="4"/>
      <c r="V255" s="1">
        <v>42.648612999999997</v>
      </c>
      <c r="W255" s="4">
        <v>-73.761391000000003</v>
      </c>
      <c r="X255" s="4">
        <f>COUNTIF(W:W, W255)</f>
        <v>2</v>
      </c>
      <c r="Y255" s="4">
        <f>COUNTIF($W$2:W255,W255)</f>
        <v>1</v>
      </c>
      <c r="Z255" s="20"/>
      <c r="AA255" s="4"/>
      <c r="AB255" s="40">
        <f>SUM(ABS(W255),(Y255-1)*0.01)</f>
        <v>73.761391000000003</v>
      </c>
      <c r="AC255" s="4"/>
      <c r="AD255" s="10">
        <f>ABS(W255)/W255</f>
        <v>-1</v>
      </c>
      <c r="AG255" s="22">
        <f t="shared" si="3"/>
        <v>-73.761391000000003</v>
      </c>
      <c r="AI255" t="str">
        <f>V255&amp;", "&amp;AG255</f>
        <v>42.648613, -73.761391</v>
      </c>
    </row>
    <row r="256" spans="1:35">
      <c r="A256" s="26" t="str">
        <f>CONCATENATE("FN-",C256)</f>
        <v>FN-36A1</v>
      </c>
      <c r="B256" s="27"/>
      <c r="C256" s="29" t="s">
        <v>1947</v>
      </c>
      <c r="D256" s="28" t="str">
        <f>REPT(0, 6-LEN(C256))&amp;C256</f>
        <v>0036A1</v>
      </c>
      <c r="E256" s="28" t="str">
        <f>CONCATENATE("FN-"&amp;D256)</f>
        <v>FN-0036A1</v>
      </c>
      <c r="F256" s="1" t="s">
        <v>524</v>
      </c>
      <c r="G256" s="11" t="s">
        <v>1948</v>
      </c>
      <c r="H256" s="4"/>
      <c r="I256" s="4"/>
      <c r="J256" s="4"/>
      <c r="K256" s="4"/>
      <c r="L256" s="4"/>
      <c r="M256" s="4"/>
      <c r="N256" s="17">
        <f>COUNTIF(F:F,F256)</f>
        <v>5</v>
      </c>
      <c r="O256" s="4"/>
      <c r="P256" s="17" t="str">
        <f>IF(COUNTIF(F:F,F256)&gt;1,"DUPLICATE","UNIQUE")</f>
        <v>DUPLICATE</v>
      </c>
      <c r="Q256" s="4"/>
      <c r="R256" s="4"/>
      <c r="S256" s="4"/>
      <c r="T256" s="4"/>
      <c r="U256" s="4"/>
      <c r="V256" s="1">
        <v>9.3076899999999991</v>
      </c>
      <c r="W256" s="4">
        <v>2.3158340000000002</v>
      </c>
      <c r="X256" s="4">
        <f>COUNTIF(W:W, W256)</f>
        <v>5</v>
      </c>
      <c r="Y256" s="4">
        <f>COUNTIF($W$2:W256,W256)</f>
        <v>2</v>
      </c>
      <c r="Z256" s="20"/>
      <c r="AA256" s="4"/>
      <c r="AB256" s="40">
        <f>SUM(ABS(W256),(Y256-1)*0.01)</f>
        <v>2.325834</v>
      </c>
      <c r="AC256" s="4"/>
      <c r="AD256" s="10">
        <f>ABS(W256)/W256</f>
        <v>1</v>
      </c>
      <c r="AG256" s="22">
        <f t="shared" si="3"/>
        <v>2.325834</v>
      </c>
      <c r="AI256" t="str">
        <f>V256&amp;", "&amp;AG256</f>
        <v>9.30769, 2.325834</v>
      </c>
    </row>
    <row r="257" spans="1:35">
      <c r="A257" s="26" t="str">
        <f>CONCATENATE("FN-",C257)</f>
        <v>FN-36C1</v>
      </c>
      <c r="B257" s="27"/>
      <c r="C257" s="29" t="s">
        <v>1949</v>
      </c>
      <c r="D257" s="28" t="str">
        <f>REPT(0, 6-LEN(C257))&amp;C257</f>
        <v>0036C1</v>
      </c>
      <c r="E257" s="28" t="str">
        <f>CONCATENATE("FN-"&amp;D257)</f>
        <v>FN-0036C1</v>
      </c>
      <c r="F257" s="42" t="s">
        <v>614</v>
      </c>
      <c r="G257" s="11" t="s">
        <v>1950</v>
      </c>
      <c r="H257" s="4"/>
      <c r="I257" s="4"/>
      <c r="J257" s="4"/>
      <c r="K257" s="4"/>
      <c r="L257" s="4"/>
      <c r="M257" s="4"/>
      <c r="N257" s="17">
        <f>COUNTIF(F:F,F257)</f>
        <v>1</v>
      </c>
      <c r="O257" s="4"/>
      <c r="P257" s="17" t="str">
        <f>IF(COUNTIF(F:F,F257)&gt;1,"DUPLICATE","UNIQUE")</f>
        <v>UNIQUE</v>
      </c>
      <c r="Q257" s="4"/>
      <c r="R257" s="4"/>
      <c r="S257" s="4"/>
      <c r="T257" s="4"/>
      <c r="U257" s="4"/>
      <c r="V257" s="42">
        <v>5.1760999999999999</v>
      </c>
      <c r="W257" s="4">
        <v>1.1233</v>
      </c>
      <c r="X257" s="4">
        <f>COUNTIF(W:W, W257)</f>
        <v>1</v>
      </c>
      <c r="Y257" s="4">
        <f>COUNTIF($W$2:W257,W257)</f>
        <v>1</v>
      </c>
      <c r="Z257" s="20"/>
      <c r="AA257" s="4"/>
      <c r="AB257" s="40">
        <f>SUM(ABS(W257),(Y257-1)*0.01)</f>
        <v>1.1233</v>
      </c>
      <c r="AC257" s="4"/>
      <c r="AD257" s="10">
        <f>ABS(W257)/W257</f>
        <v>1</v>
      </c>
      <c r="AG257" s="22">
        <f t="shared" ref="AG257:AG320" si="4">AB257*AD257</f>
        <v>1.1233</v>
      </c>
      <c r="AI257" t="str">
        <f>V257&amp;", "&amp;AG257</f>
        <v>5.1761, 1.1233</v>
      </c>
    </row>
    <row r="258" spans="1:35">
      <c r="A258" s="26" t="str">
        <f>CONCATENATE("FN-",C258)</f>
        <v>FN-36C2</v>
      </c>
      <c r="B258" s="27"/>
      <c r="C258" s="29" t="s">
        <v>1951</v>
      </c>
      <c r="D258" s="28" t="str">
        <f>REPT(0, 6-LEN(C258))&amp;C258</f>
        <v>0036C2</v>
      </c>
      <c r="E258" s="28" t="str">
        <f>CONCATENATE("FN-"&amp;D258)</f>
        <v>FN-0036C2</v>
      </c>
      <c r="F258" s="1" t="s">
        <v>10</v>
      </c>
      <c r="G258" s="11" t="s">
        <v>1950</v>
      </c>
      <c r="H258" s="4"/>
      <c r="I258" s="4"/>
      <c r="J258" s="4"/>
      <c r="K258" s="4"/>
      <c r="L258" s="4"/>
      <c r="M258" s="4"/>
      <c r="N258" s="17">
        <f>COUNTIF(F:F,F258)</f>
        <v>6</v>
      </c>
      <c r="O258" s="4"/>
      <c r="P258" s="17" t="str">
        <f>IF(COUNTIF(F:F,F258)&gt;1,"DUPLICATE","UNIQUE")</f>
        <v>DUPLICATE</v>
      </c>
      <c r="Q258" s="4"/>
      <c r="R258" s="4"/>
      <c r="S258" s="4"/>
      <c r="T258" s="4"/>
      <c r="U258" s="4"/>
      <c r="V258" s="1">
        <v>51.507199999999997</v>
      </c>
      <c r="W258" s="4">
        <v>0.12759999999999999</v>
      </c>
      <c r="X258" s="4">
        <f>COUNTIF(W:W, W258)</f>
        <v>6</v>
      </c>
      <c r="Y258" s="4">
        <f>COUNTIF($W$2:W258,W258)</f>
        <v>6</v>
      </c>
      <c r="Z258" s="20"/>
      <c r="AA258" s="4"/>
      <c r="AB258" s="40">
        <f>SUM(ABS(W258),(Y258-1)*0.01)</f>
        <v>0.17759999999999998</v>
      </c>
      <c r="AC258" s="4"/>
      <c r="AD258" s="10">
        <f>ABS(W258)/W258</f>
        <v>1</v>
      </c>
      <c r="AG258" s="22">
        <f t="shared" si="4"/>
        <v>0.17759999999999998</v>
      </c>
      <c r="AI258" t="str">
        <f>V258&amp;", "&amp;AG258</f>
        <v>51.5072, 0.1776</v>
      </c>
    </row>
    <row r="259" spans="1:35">
      <c r="A259" s="26" t="str">
        <f>CONCATENATE("FN-",C259)</f>
        <v>FN-37A1</v>
      </c>
      <c r="B259" s="27"/>
      <c r="C259" s="29" t="s">
        <v>1952</v>
      </c>
      <c r="D259" s="28" t="str">
        <f>REPT(0, 6-LEN(C259))&amp;C259</f>
        <v>0037A1</v>
      </c>
      <c r="E259" s="28" t="str">
        <f>CONCATENATE("FN-"&amp;D259)</f>
        <v>FN-0037A1</v>
      </c>
      <c r="F259" s="1" t="s">
        <v>1953</v>
      </c>
      <c r="G259" s="11" t="s">
        <v>1954</v>
      </c>
      <c r="H259" s="4"/>
      <c r="I259" s="4"/>
      <c r="J259" s="4"/>
      <c r="K259" s="4"/>
      <c r="L259" s="4"/>
      <c r="M259" s="4"/>
      <c r="N259" s="17">
        <f>COUNTIF(F:F,F259)</f>
        <v>1</v>
      </c>
      <c r="O259" s="4"/>
      <c r="P259" s="17" t="str">
        <f>IF(COUNTIF(F:F,F259)&gt;1,"DUPLICATE","UNIQUE")</f>
        <v>UNIQUE</v>
      </c>
      <c r="Q259" s="4"/>
      <c r="R259" s="4"/>
      <c r="S259" s="4"/>
      <c r="T259" s="4"/>
      <c r="U259" s="4"/>
      <c r="V259" s="1">
        <v>14.6</v>
      </c>
      <c r="W259" s="4">
        <v>-61</v>
      </c>
      <c r="X259" s="4">
        <f>COUNTIF(W:W, W259)</f>
        <v>1</v>
      </c>
      <c r="Y259" s="4">
        <f>COUNTIF($W$2:W259,W259)</f>
        <v>1</v>
      </c>
      <c r="Z259" s="20"/>
      <c r="AA259" s="4"/>
      <c r="AB259" s="40">
        <f>SUM(ABS(W259),(Y259-1)*0.01)</f>
        <v>61</v>
      </c>
      <c r="AC259" s="4"/>
      <c r="AD259" s="10">
        <f>ABS(W259)/W259</f>
        <v>-1</v>
      </c>
      <c r="AG259" s="22">
        <f t="shared" si="4"/>
        <v>-61</v>
      </c>
      <c r="AI259" t="str">
        <f>V259&amp;", "&amp;AG259</f>
        <v>14.6, -61</v>
      </c>
    </row>
    <row r="260" spans="1:35">
      <c r="A260" s="26" t="str">
        <f>CONCATENATE("FN-",C260)</f>
        <v>FN-37A2</v>
      </c>
      <c r="B260" s="27"/>
      <c r="C260" s="29" t="s">
        <v>1955</v>
      </c>
      <c r="D260" s="28" t="str">
        <f>REPT(0, 6-LEN(C260))&amp;C260</f>
        <v>0037A2</v>
      </c>
      <c r="E260" s="28" t="str">
        <f>CONCATENATE("FN-"&amp;D260)</f>
        <v>FN-0037A2</v>
      </c>
      <c r="F260" s="1" t="s">
        <v>51</v>
      </c>
      <c r="G260" s="11" t="s">
        <v>1954</v>
      </c>
      <c r="H260" s="4"/>
      <c r="I260" s="4"/>
      <c r="J260" s="4"/>
      <c r="K260" s="4"/>
      <c r="L260" s="4"/>
      <c r="M260" s="4"/>
      <c r="N260" s="17">
        <f>COUNTIF(F:F,F260)</f>
        <v>19</v>
      </c>
      <c r="O260" s="4"/>
      <c r="P260" s="17" t="str">
        <f>IF(COUNTIF(F:F,F260)&gt;1,"DUPLICATE","UNIQUE")</f>
        <v>DUPLICATE</v>
      </c>
      <c r="Q260" s="4"/>
      <c r="R260" s="4"/>
      <c r="S260" s="4"/>
      <c r="T260" s="4"/>
      <c r="U260" s="4"/>
      <c r="V260" s="1">
        <v>48.858092999999997</v>
      </c>
      <c r="W260" s="4">
        <v>2.2946939999999998</v>
      </c>
      <c r="X260" s="4">
        <f>COUNTIF(W:W, W260)</f>
        <v>19</v>
      </c>
      <c r="Y260" s="4">
        <f>COUNTIF($W$2:W260,W260)</f>
        <v>5</v>
      </c>
      <c r="Z260" s="20"/>
      <c r="AA260" s="4"/>
      <c r="AB260" s="40">
        <f>SUM(ABS(W260),(Y260-1)*0.01)</f>
        <v>2.3346939999999998</v>
      </c>
      <c r="AC260" s="4"/>
      <c r="AD260" s="10">
        <f>ABS(W260)/W260</f>
        <v>1</v>
      </c>
      <c r="AG260" s="22">
        <f t="shared" si="4"/>
        <v>2.3346939999999998</v>
      </c>
      <c r="AI260" t="str">
        <f>V260&amp;", "&amp;AG260</f>
        <v>48.858093, 2.334694</v>
      </c>
    </row>
    <row r="261" spans="1:35">
      <c r="A261" s="26" t="str">
        <f>CONCATENATE("FN-",C261)</f>
        <v>FN-37A3</v>
      </c>
      <c r="B261" s="27"/>
      <c r="C261" s="29" t="s">
        <v>1956</v>
      </c>
      <c r="D261" s="28" t="str">
        <f>REPT(0, 6-LEN(C261))&amp;C261</f>
        <v>0037A3</v>
      </c>
      <c r="E261" s="28" t="str">
        <f>CONCATENATE("FN-"&amp;D261)</f>
        <v>FN-0037A3</v>
      </c>
      <c r="F261" s="1" t="s">
        <v>51</v>
      </c>
      <c r="G261" s="11" t="s">
        <v>1954</v>
      </c>
      <c r="H261" s="4"/>
      <c r="I261" s="4"/>
      <c r="J261" s="4"/>
      <c r="K261" s="4"/>
      <c r="L261" s="4"/>
      <c r="M261" s="4"/>
      <c r="N261" s="17">
        <f>COUNTIF(F:F,F261)</f>
        <v>19</v>
      </c>
      <c r="O261" s="4"/>
      <c r="P261" s="17" t="str">
        <f>IF(COUNTIF(F:F,F261)&gt;1,"DUPLICATE","UNIQUE")</f>
        <v>DUPLICATE</v>
      </c>
      <c r="Q261" s="4"/>
      <c r="R261" s="4"/>
      <c r="S261" s="4"/>
      <c r="T261" s="4"/>
      <c r="U261" s="4"/>
      <c r="V261" s="1">
        <v>48.858092999999997</v>
      </c>
      <c r="W261" s="4">
        <v>2.2946939999999998</v>
      </c>
      <c r="X261" s="4">
        <f>COUNTIF(W:W, W261)</f>
        <v>19</v>
      </c>
      <c r="Y261" s="4">
        <f>COUNTIF($W$2:W261,W261)</f>
        <v>6</v>
      </c>
      <c r="Z261" s="20"/>
      <c r="AA261" s="4"/>
      <c r="AB261" s="40">
        <f>SUM(ABS(W261),(Y261-1)*0.01)</f>
        <v>2.3446939999999996</v>
      </c>
      <c r="AC261" s="4"/>
      <c r="AD261" s="10">
        <f>ABS(W261)/W261</f>
        <v>1</v>
      </c>
      <c r="AG261" s="22">
        <f t="shared" si="4"/>
        <v>2.3446939999999996</v>
      </c>
      <c r="AI261" t="str">
        <f>V261&amp;", "&amp;AG261</f>
        <v>48.858093, 2.344694</v>
      </c>
    </row>
    <row r="262" spans="1:35">
      <c r="A262" s="26" t="str">
        <f>CONCATENATE("FN-",C262)</f>
        <v>FN-37D1</v>
      </c>
      <c r="B262" s="27"/>
      <c r="C262" s="29" t="s">
        <v>1957</v>
      </c>
      <c r="D262" s="28" t="str">
        <f>REPT(0, 6-LEN(C262))&amp;C262</f>
        <v>0037D1</v>
      </c>
      <c r="E262" s="28" t="str">
        <f>CONCATENATE("FN-"&amp;D262)</f>
        <v>FN-0037D1</v>
      </c>
      <c r="F262" s="1" t="s">
        <v>1672</v>
      </c>
      <c r="G262" s="11" t="s">
        <v>1958</v>
      </c>
      <c r="H262" s="4"/>
      <c r="I262" s="4"/>
      <c r="J262" s="4"/>
      <c r="K262" s="4"/>
      <c r="L262" s="4"/>
      <c r="M262" s="4"/>
      <c r="N262" s="17">
        <f>COUNTIF(F:F,F262)</f>
        <v>17</v>
      </c>
      <c r="O262" s="4"/>
      <c r="P262" s="17" t="str">
        <f>IF(COUNTIF(F:F,F262)&gt;1,"DUPLICATE","UNIQUE")</f>
        <v>DUPLICATE</v>
      </c>
      <c r="Q262" s="4"/>
      <c r="R262" s="4"/>
      <c r="S262" s="4"/>
      <c r="T262" s="4"/>
      <c r="U262" s="4"/>
      <c r="V262" s="1">
        <v>40.712800000000001</v>
      </c>
      <c r="W262" s="4">
        <v>-74.006</v>
      </c>
      <c r="X262" s="4">
        <f>COUNTIF(W:W, W262)</f>
        <v>19</v>
      </c>
      <c r="Y262" s="4">
        <f>COUNTIF($W$2:W262,W262)</f>
        <v>7</v>
      </c>
      <c r="Z262" s="20"/>
      <c r="AA262" s="4"/>
      <c r="AB262" s="40">
        <f>SUM(ABS(W262),(Y262-1)*0.01)</f>
        <v>74.066000000000003</v>
      </c>
      <c r="AC262" s="4"/>
      <c r="AD262" s="10">
        <f>ABS(W262)/W262</f>
        <v>-1</v>
      </c>
      <c r="AG262" s="22">
        <f t="shared" si="4"/>
        <v>-74.066000000000003</v>
      </c>
      <c r="AI262" t="str">
        <f>V262&amp;", "&amp;AG262</f>
        <v>40.7128, -74.066</v>
      </c>
    </row>
    <row r="263" spans="1:35">
      <c r="A263" s="26" t="str">
        <f>CONCATENATE("FN-",C263)</f>
        <v>FN-38A2</v>
      </c>
      <c r="B263" s="27"/>
      <c r="C263" s="29" t="s">
        <v>1959</v>
      </c>
      <c r="D263" s="28" t="str">
        <f>REPT(0, 6-LEN(C263))&amp;C263</f>
        <v>0038A2</v>
      </c>
      <c r="E263" s="28" t="str">
        <f>CONCATENATE("FN-"&amp;D263)</f>
        <v>FN-0038A2</v>
      </c>
      <c r="F263" s="1" t="s">
        <v>629</v>
      </c>
      <c r="G263" s="11" t="s">
        <v>1960</v>
      </c>
      <c r="H263" s="4"/>
      <c r="I263" s="4"/>
      <c r="J263" s="4"/>
      <c r="K263" s="4"/>
      <c r="L263" s="4"/>
      <c r="M263" s="4"/>
      <c r="N263" s="17">
        <f>COUNTIF(F:F,F263)</f>
        <v>1</v>
      </c>
      <c r="O263" s="4"/>
      <c r="P263" s="17" t="str">
        <f>IF(COUNTIF(F:F,F263)&gt;1,"DUPLICATE","UNIQUE")</f>
        <v>UNIQUE</v>
      </c>
      <c r="Q263" s="4"/>
      <c r="R263" s="4"/>
      <c r="S263" s="4"/>
      <c r="T263" s="4"/>
      <c r="U263" s="4"/>
      <c r="V263" s="1">
        <v>32.473579999999998</v>
      </c>
      <c r="W263" s="4">
        <v>-91.757386999999994</v>
      </c>
      <c r="X263" s="4">
        <f>COUNTIF(W:W, W263)</f>
        <v>1</v>
      </c>
      <c r="Y263" s="4">
        <f>COUNTIF($W$2:W263,W263)</f>
        <v>1</v>
      </c>
      <c r="Z263" s="20"/>
      <c r="AA263" s="4"/>
      <c r="AB263" s="40">
        <f>SUM(ABS(W263),(Y263-1)*0.01)</f>
        <v>91.757386999999994</v>
      </c>
      <c r="AC263" s="4"/>
      <c r="AD263" s="10">
        <f>ABS(W263)/W263</f>
        <v>-1</v>
      </c>
      <c r="AG263" s="22">
        <f t="shared" si="4"/>
        <v>-91.757386999999994</v>
      </c>
      <c r="AI263" t="str">
        <f>V263&amp;", "&amp;AG263</f>
        <v>32.47358, -91.757387</v>
      </c>
    </row>
    <row r="264" spans="1:35">
      <c r="A264" s="26" t="str">
        <f>CONCATENATE("FN-",C264)</f>
        <v>FN-38C1</v>
      </c>
      <c r="B264" s="27"/>
      <c r="C264" s="29" t="s">
        <v>1961</v>
      </c>
      <c r="D264" s="28" t="str">
        <f>REPT(0, 6-LEN(C264))&amp;C264</f>
        <v>0038C1</v>
      </c>
      <c r="E264" s="28" t="str">
        <f>CONCATENATE("FN-"&amp;D264)</f>
        <v>FN-0038C1</v>
      </c>
      <c r="F264" s="2" t="s">
        <v>632</v>
      </c>
      <c r="G264" s="11" t="s">
        <v>1962</v>
      </c>
      <c r="H264" s="4"/>
      <c r="I264" s="4"/>
      <c r="J264" s="4"/>
      <c r="K264" s="4"/>
      <c r="L264" s="4"/>
      <c r="M264" s="4"/>
      <c r="N264" s="17">
        <f>COUNTIF(F:F,F264)</f>
        <v>1</v>
      </c>
      <c r="O264" s="4"/>
      <c r="P264" s="17" t="str">
        <f>IF(COUNTIF(F:F,F264)&gt;1,"DUPLICATE","UNIQUE")</f>
        <v>UNIQUE</v>
      </c>
      <c r="Q264" s="4"/>
      <c r="R264" s="4"/>
      <c r="S264" s="4"/>
      <c r="T264" s="4"/>
      <c r="U264" s="4"/>
      <c r="V264" s="2" t="s">
        <v>1963</v>
      </c>
      <c r="W264" s="4">
        <v>27.767382000000001</v>
      </c>
      <c r="X264" s="4">
        <f>COUNTIF(W:W, W264)</f>
        <v>1</v>
      </c>
      <c r="Y264" s="4">
        <f>COUNTIF($W$2:W264,W264)</f>
        <v>1</v>
      </c>
      <c r="Z264" s="20"/>
      <c r="AA264" s="4"/>
      <c r="AB264" s="40">
        <f>SUM(ABS(W264),(Y264-1)*0.01)</f>
        <v>27.767382000000001</v>
      </c>
      <c r="AC264" s="4"/>
      <c r="AD264" s="10">
        <f>ABS(W264)/W264</f>
        <v>1</v>
      </c>
      <c r="AG264" s="22">
        <f t="shared" si="4"/>
        <v>27.767382000000001</v>
      </c>
      <c r="AI264" t="str">
        <f>V264&amp;", "&amp;AG264</f>
        <v>-25.925386, 27.767382</v>
      </c>
    </row>
    <row r="265" spans="1:35">
      <c r="A265" s="26" t="str">
        <f>CONCATENATE("FN-",C265)</f>
        <v>FN-38C2</v>
      </c>
      <c r="B265" s="27"/>
      <c r="C265" s="29" t="s">
        <v>1964</v>
      </c>
      <c r="D265" s="28" t="str">
        <f>REPT(0, 6-LEN(C265))&amp;C265</f>
        <v>0038C2</v>
      </c>
      <c r="E265" s="28" t="str">
        <f>CONCATENATE("FN-"&amp;D265)</f>
        <v>FN-0038C2</v>
      </c>
      <c r="F265" s="1" t="s">
        <v>635</v>
      </c>
      <c r="G265" s="11" t="s">
        <v>1962</v>
      </c>
      <c r="H265" s="4"/>
      <c r="I265" s="4"/>
      <c r="J265" s="4"/>
      <c r="K265" s="4"/>
      <c r="L265" s="4"/>
      <c r="M265" s="4"/>
      <c r="N265" s="17">
        <f>COUNTIF(F:F,F265)</f>
        <v>1</v>
      </c>
      <c r="O265" s="4"/>
      <c r="P265" s="17" t="str">
        <f>IF(COUNTIF(F:F,F265)&gt;1,"DUPLICATE","UNIQUE")</f>
        <v>UNIQUE</v>
      </c>
      <c r="Q265" s="4"/>
      <c r="R265" s="4"/>
      <c r="S265" s="4"/>
      <c r="T265" s="4"/>
      <c r="U265" s="4"/>
      <c r="V265" s="1">
        <v>58.072780000000002</v>
      </c>
      <c r="W265" s="4">
        <v>93.034440000000004</v>
      </c>
      <c r="X265" s="4">
        <f>COUNTIF(W:W, W265)</f>
        <v>1</v>
      </c>
      <c r="Y265" s="4">
        <f>COUNTIF($W$2:W265,W265)</f>
        <v>1</v>
      </c>
      <c r="Z265" s="20"/>
      <c r="AA265" s="4"/>
      <c r="AB265" s="40">
        <f>SUM(ABS(W265),(Y265-1)*0.01)</f>
        <v>93.034440000000004</v>
      </c>
      <c r="AC265" s="4"/>
      <c r="AD265" s="10">
        <f>ABS(W265)/W265</f>
        <v>1</v>
      </c>
      <c r="AG265" s="22">
        <f t="shared" si="4"/>
        <v>93.034440000000004</v>
      </c>
      <c r="AI265" t="str">
        <f>V265&amp;", "&amp;AG265</f>
        <v>58.07278, 93.03444</v>
      </c>
    </row>
    <row r="266" spans="1:35">
      <c r="A266" s="26" t="str">
        <f>CONCATENATE("FN-",C266)</f>
        <v>FN-38D1</v>
      </c>
      <c r="B266" s="27"/>
      <c r="C266" s="29" t="s">
        <v>1965</v>
      </c>
      <c r="D266" s="28" t="str">
        <f>REPT(0, 6-LEN(C266))&amp;C266</f>
        <v>0038D1</v>
      </c>
      <c r="E266" s="28" t="str">
        <f>CONCATENATE("FN-"&amp;D266)</f>
        <v>FN-0038D1</v>
      </c>
      <c r="F266" s="1" t="s">
        <v>637</v>
      </c>
      <c r="G266" s="11" t="s">
        <v>1966</v>
      </c>
      <c r="H266" s="4"/>
      <c r="I266" s="4"/>
      <c r="J266" s="4"/>
      <c r="K266" s="4"/>
      <c r="L266" s="4"/>
      <c r="M266" s="4"/>
      <c r="N266" s="17">
        <f>COUNTIF(F:F,F266)</f>
        <v>2</v>
      </c>
      <c r="O266" s="4"/>
      <c r="P266" s="17" t="str">
        <f>IF(COUNTIF(F:F,F266)&gt;1,"DUPLICATE","UNIQUE")</f>
        <v>DUPLICATE</v>
      </c>
      <c r="Q266" s="4"/>
      <c r="R266" s="4"/>
      <c r="S266" s="4"/>
      <c r="T266" s="4"/>
      <c r="U266" s="4"/>
      <c r="V266" s="1">
        <v>14.599512000000001</v>
      </c>
      <c r="W266" s="4">
        <v>120.984222</v>
      </c>
      <c r="X266" s="4">
        <f>COUNTIF(W:W, W266)</f>
        <v>2</v>
      </c>
      <c r="Y266" s="4">
        <f>COUNTIF($W$2:W266,W266)</f>
        <v>1</v>
      </c>
      <c r="Z266" s="20"/>
      <c r="AA266" s="4"/>
      <c r="AB266" s="40">
        <f>SUM(ABS(W266),(Y266-1)*0.01)</f>
        <v>120.984222</v>
      </c>
      <c r="AC266" s="4"/>
      <c r="AD266" s="10">
        <f>ABS(W266)/W266</f>
        <v>1</v>
      </c>
      <c r="AG266" s="22">
        <f t="shared" si="4"/>
        <v>120.984222</v>
      </c>
      <c r="AI266" t="str">
        <f>V266&amp;", "&amp;AG266</f>
        <v>14.599512, 120.984222</v>
      </c>
    </row>
    <row r="267" spans="1:35">
      <c r="A267" s="26" t="str">
        <f>CONCATENATE("FN-",C267)</f>
        <v>FN-38D2</v>
      </c>
      <c r="B267" s="27"/>
      <c r="C267" s="29" t="s">
        <v>1967</v>
      </c>
      <c r="D267" s="28" t="str">
        <f>REPT(0, 6-LEN(C267))&amp;C267</f>
        <v>0038D2</v>
      </c>
      <c r="E267" s="28" t="str">
        <f>CONCATENATE("FN-"&amp;D267)</f>
        <v>FN-0038D2</v>
      </c>
      <c r="F267" s="1" t="s">
        <v>217</v>
      </c>
      <c r="G267" s="11" t="s">
        <v>1966</v>
      </c>
      <c r="H267" s="4"/>
      <c r="I267" s="4"/>
      <c r="J267" s="4"/>
      <c r="K267" s="4"/>
      <c r="L267" s="4"/>
      <c r="M267" s="4"/>
      <c r="N267" s="17">
        <f>COUNTIF(F:F,F267)</f>
        <v>2</v>
      </c>
      <c r="O267" s="4"/>
      <c r="P267" s="17" t="str">
        <f>IF(COUNTIF(F:F,F267)&gt;1,"DUPLICATE","UNIQUE")</f>
        <v>DUPLICATE</v>
      </c>
      <c r="Q267" s="4"/>
      <c r="R267" s="4"/>
      <c r="S267" s="4"/>
      <c r="T267" s="4"/>
      <c r="U267" s="4"/>
      <c r="V267" s="1">
        <v>35.672854999999998</v>
      </c>
      <c r="W267" s="4">
        <v>139.81741299999999</v>
      </c>
      <c r="X267" s="4">
        <f>COUNTIF(W:W, W267)</f>
        <v>2</v>
      </c>
      <c r="Y267" s="4">
        <f>COUNTIF($W$2:W267,W267)</f>
        <v>2</v>
      </c>
      <c r="Z267" s="20"/>
      <c r="AA267" s="4"/>
      <c r="AB267" s="40">
        <f>SUM(ABS(W267),(Y267-1)*0.01)</f>
        <v>139.82741299999998</v>
      </c>
      <c r="AC267" s="4"/>
      <c r="AD267" s="10">
        <f>ABS(W267)/W267</f>
        <v>1</v>
      </c>
      <c r="AG267" s="22">
        <f t="shared" si="4"/>
        <v>139.82741299999998</v>
      </c>
      <c r="AI267" t="str">
        <f>V267&amp;", "&amp;AG267</f>
        <v>35.672855, 139.827413</v>
      </c>
    </row>
    <row r="268" spans="1:35">
      <c r="A268" s="26" t="str">
        <f>CONCATENATE("FN-",C268)</f>
        <v>FN-39A1</v>
      </c>
      <c r="B268" s="27"/>
      <c r="C268" s="29" t="s">
        <v>1968</v>
      </c>
      <c r="D268" s="28" t="str">
        <f>REPT(0, 6-LEN(C268))&amp;C268</f>
        <v>0039A1</v>
      </c>
      <c r="E268" s="28" t="str">
        <f>CONCATENATE("FN-"&amp;D268)</f>
        <v>FN-0039A1</v>
      </c>
      <c r="F268" s="1" t="s">
        <v>144</v>
      </c>
      <c r="G268" s="11" t="s">
        <v>1969</v>
      </c>
      <c r="H268" s="4"/>
      <c r="I268" s="4"/>
      <c r="J268" s="4"/>
      <c r="K268" s="4"/>
      <c r="L268" s="4"/>
      <c r="M268" s="4"/>
      <c r="N268" s="17">
        <f>COUNTIF(F:F,F268)</f>
        <v>4</v>
      </c>
      <c r="O268" s="4"/>
      <c r="P268" s="17" t="str">
        <f>IF(COUNTIF(F:F,F268)&gt;1,"DUPLICATE","UNIQUE")</f>
        <v>DUPLICATE</v>
      </c>
      <c r="Q268" s="4"/>
      <c r="R268" s="4"/>
      <c r="S268" s="4"/>
      <c r="T268" s="4"/>
      <c r="U268" s="4"/>
      <c r="V268" s="1">
        <v>33.836081999999998</v>
      </c>
      <c r="W268" s="4">
        <v>-81.163726999999994</v>
      </c>
      <c r="X268" s="4">
        <f>COUNTIF(W:W, W268)</f>
        <v>4</v>
      </c>
      <c r="Y268" s="4">
        <f>COUNTIF($W$2:W268,W268)</f>
        <v>2</v>
      </c>
      <c r="Z268" s="20"/>
      <c r="AA268" s="4"/>
      <c r="AB268" s="40">
        <f>SUM(ABS(W268),(Y268-1)*0.01)</f>
        <v>81.173727</v>
      </c>
      <c r="AC268" s="4"/>
      <c r="AD268" s="10">
        <f>ABS(W268)/W268</f>
        <v>-1</v>
      </c>
      <c r="AG268" s="22">
        <f t="shared" si="4"/>
        <v>-81.173727</v>
      </c>
      <c r="AI268" t="str">
        <f>V268&amp;", "&amp;AG268</f>
        <v>33.836082, -81.173727</v>
      </c>
    </row>
    <row r="269" spans="1:35">
      <c r="A269" s="26" t="str">
        <f>CONCATENATE("FN-",C269)</f>
        <v>FN-39B1</v>
      </c>
      <c r="B269" s="27"/>
      <c r="C269" s="29" t="s">
        <v>1970</v>
      </c>
      <c r="D269" s="28" t="str">
        <f>REPT(0, 6-LEN(C269))&amp;C269</f>
        <v>0039B1</v>
      </c>
      <c r="E269" s="28" t="str">
        <f>CONCATENATE("FN-"&amp;D269)</f>
        <v>FN-0039B1</v>
      </c>
      <c r="F269" s="1" t="s">
        <v>645</v>
      </c>
      <c r="G269" s="11" t="s">
        <v>1971</v>
      </c>
      <c r="H269" s="4"/>
      <c r="I269" s="4"/>
      <c r="J269" s="4"/>
      <c r="K269" s="4"/>
      <c r="L269" s="4"/>
      <c r="M269" s="4"/>
      <c r="N269" s="17">
        <f>COUNTIF(F:F,F269)</f>
        <v>3</v>
      </c>
      <c r="O269" s="4"/>
      <c r="P269" s="17" t="str">
        <f>IF(COUNTIF(F:F,F269)&gt;1,"DUPLICATE","UNIQUE")</f>
        <v>DUPLICATE</v>
      </c>
      <c r="Q269" s="4"/>
      <c r="R269" s="4"/>
      <c r="S269" s="4"/>
      <c r="T269" s="4"/>
      <c r="U269" s="4"/>
      <c r="V269" s="1">
        <v>30.391829999999999</v>
      </c>
      <c r="W269" s="4">
        <v>-92.329102000000006</v>
      </c>
      <c r="X269" s="4">
        <f>COUNTIF(W:W, W269)</f>
        <v>3</v>
      </c>
      <c r="Y269" s="4">
        <f>COUNTIF($W$2:W269,W269)</f>
        <v>1</v>
      </c>
      <c r="Z269" s="20"/>
      <c r="AA269" s="4"/>
      <c r="AB269" s="40">
        <f>SUM(ABS(W269),(Y269-1)*0.01)</f>
        <v>92.329102000000006</v>
      </c>
      <c r="AC269" s="4"/>
      <c r="AD269" s="10">
        <f>ABS(W269)/W269</f>
        <v>-1</v>
      </c>
      <c r="AG269" s="22">
        <f t="shared" si="4"/>
        <v>-92.329102000000006</v>
      </c>
      <c r="AI269" t="str">
        <f>V269&amp;", "&amp;AG269</f>
        <v>30.39183, -92.329102</v>
      </c>
    </row>
    <row r="270" spans="1:35">
      <c r="A270" s="26" t="str">
        <f>CONCATENATE("FN-",C270)</f>
        <v>FN-39C1</v>
      </c>
      <c r="B270" s="27"/>
      <c r="C270" s="29" t="s">
        <v>1972</v>
      </c>
      <c r="D270" s="28" t="str">
        <f>REPT(0, 6-LEN(C270))&amp;C270</f>
        <v>0039C1</v>
      </c>
      <c r="E270" s="28" t="str">
        <f>CONCATENATE("FN-"&amp;D270)</f>
        <v>FN-0039C1</v>
      </c>
      <c r="F270" s="1" t="s">
        <v>648</v>
      </c>
      <c r="G270" s="11" t="s">
        <v>1973</v>
      </c>
      <c r="H270" s="4"/>
      <c r="I270" s="4"/>
      <c r="J270" s="4"/>
      <c r="K270" s="4"/>
      <c r="L270" s="4"/>
      <c r="M270" s="4"/>
      <c r="N270" s="17">
        <f>COUNTIF(F:F,F270)</f>
        <v>1</v>
      </c>
      <c r="O270" s="4"/>
      <c r="P270" s="17" t="str">
        <f>IF(COUNTIF(F:F,F270)&gt;1,"DUPLICATE","UNIQUE")</f>
        <v>UNIQUE</v>
      </c>
      <c r="Q270" s="4"/>
      <c r="R270" s="4"/>
      <c r="S270" s="4"/>
      <c r="T270" s="4"/>
      <c r="U270" s="4"/>
      <c r="V270" s="1">
        <v>36.174464999999998</v>
      </c>
      <c r="W270" s="4">
        <v>-86.767959000000005</v>
      </c>
      <c r="X270" s="4">
        <f>COUNTIF(W:W, W270)</f>
        <v>1</v>
      </c>
      <c r="Y270" s="4">
        <f>COUNTIF($W$2:W270,W270)</f>
        <v>1</v>
      </c>
      <c r="Z270" s="20"/>
      <c r="AA270" s="4"/>
      <c r="AB270" s="40">
        <f>SUM(ABS(W270),(Y270-1)*0.01)</f>
        <v>86.767959000000005</v>
      </c>
      <c r="AC270" s="4"/>
      <c r="AD270" s="10">
        <f>ABS(W270)/W270</f>
        <v>-1</v>
      </c>
      <c r="AG270" s="22">
        <f t="shared" si="4"/>
        <v>-86.767959000000005</v>
      </c>
      <c r="AI270" t="str">
        <f>V270&amp;", "&amp;AG270</f>
        <v>36.174465, -86.767959</v>
      </c>
    </row>
    <row r="271" spans="1:35">
      <c r="A271" s="26" t="str">
        <f>CONCATENATE("FN-",C271)</f>
        <v>FN-40A1</v>
      </c>
      <c r="B271" s="27"/>
      <c r="C271" s="29" t="s">
        <v>1974</v>
      </c>
      <c r="D271" s="28" t="str">
        <f>REPT(0, 6-LEN(C271))&amp;C271</f>
        <v>0040A1</v>
      </c>
      <c r="E271" s="28" t="str">
        <f>CONCATENATE("FN-"&amp;D271)</f>
        <v>FN-0040A1</v>
      </c>
      <c r="F271" s="1" t="s">
        <v>651</v>
      </c>
      <c r="G271" s="11" t="s">
        <v>1975</v>
      </c>
      <c r="H271" s="4"/>
      <c r="I271" s="4"/>
      <c r="J271" s="4"/>
      <c r="K271" s="4"/>
      <c r="L271" s="4"/>
      <c r="M271" s="4"/>
      <c r="N271" s="17">
        <f>COUNTIF(F:F,F271)</f>
        <v>3</v>
      </c>
      <c r="O271" s="4"/>
      <c r="P271" s="17" t="str">
        <f>IF(COUNTIF(F:F,F271)&gt;1,"DUPLICATE","UNIQUE")</f>
        <v>DUPLICATE</v>
      </c>
      <c r="Q271" s="4"/>
      <c r="R271" s="4"/>
      <c r="S271" s="4"/>
      <c r="T271" s="4"/>
      <c r="U271" s="4"/>
      <c r="V271" s="1">
        <v>23.113592000000001</v>
      </c>
      <c r="W271" s="4">
        <v>-82.366591999999997</v>
      </c>
      <c r="X271" s="4">
        <f>COUNTIF(W:W, W271)</f>
        <v>3</v>
      </c>
      <c r="Y271" s="4">
        <f>COUNTIF($W$2:W271,W271)</f>
        <v>1</v>
      </c>
      <c r="Z271" s="20"/>
      <c r="AA271" s="4"/>
      <c r="AB271" s="40">
        <f>SUM(ABS(W271),(Y271-1)*0.01)</f>
        <v>82.366591999999997</v>
      </c>
      <c r="AC271" s="4"/>
      <c r="AD271" s="10">
        <f>ABS(W271)/W271</f>
        <v>-1</v>
      </c>
      <c r="AG271" s="22">
        <f t="shared" si="4"/>
        <v>-82.366591999999997</v>
      </c>
      <c r="AI271" t="str">
        <f>V271&amp;", "&amp;AG271</f>
        <v>23.113592, -82.366592</v>
      </c>
    </row>
    <row r="272" spans="1:35">
      <c r="A272" s="26" t="str">
        <f>CONCATENATE("FN-",C272)</f>
        <v>FN-40A2</v>
      </c>
      <c r="B272" s="27"/>
      <c r="C272" s="29" t="s">
        <v>1976</v>
      </c>
      <c r="D272" s="28" t="str">
        <f>REPT(0, 6-LEN(C272))&amp;C272</f>
        <v>0040A2</v>
      </c>
      <c r="E272" s="28" t="str">
        <f>CONCATENATE("FN-"&amp;D272)</f>
        <v>FN-0040A2</v>
      </c>
      <c r="F272" s="1" t="s">
        <v>51</v>
      </c>
      <c r="G272" s="11" t="s">
        <v>1975</v>
      </c>
      <c r="H272" s="4"/>
      <c r="I272" s="4"/>
      <c r="J272" s="4"/>
      <c r="K272" s="4"/>
      <c r="L272" s="4"/>
      <c r="M272" s="4"/>
      <c r="N272" s="17">
        <f>COUNTIF(F:F,F272)</f>
        <v>19</v>
      </c>
      <c r="O272" s="4"/>
      <c r="P272" s="17" t="str">
        <f>IF(COUNTIF(F:F,F272)&gt;1,"DUPLICATE","UNIQUE")</f>
        <v>DUPLICATE</v>
      </c>
      <c r="Q272" s="4"/>
      <c r="R272" s="4"/>
      <c r="S272" s="4"/>
      <c r="T272" s="4"/>
      <c r="U272" s="4"/>
      <c r="V272" s="1">
        <v>48.858092999999997</v>
      </c>
      <c r="W272" s="4">
        <v>2.2946939999999998</v>
      </c>
      <c r="X272" s="4">
        <f>COUNTIF(W:W, W272)</f>
        <v>19</v>
      </c>
      <c r="Y272" s="4">
        <f>COUNTIF($W$2:W272,W272)</f>
        <v>7</v>
      </c>
      <c r="Z272" s="20"/>
      <c r="AA272" s="4"/>
      <c r="AB272" s="40">
        <f>SUM(ABS(W272),(Y272-1)*0.01)</f>
        <v>2.3546939999999998</v>
      </c>
      <c r="AC272" s="4"/>
      <c r="AD272" s="10">
        <f>ABS(W272)/W272</f>
        <v>1</v>
      </c>
      <c r="AG272" s="22">
        <f t="shared" si="4"/>
        <v>2.3546939999999998</v>
      </c>
      <c r="AI272" t="str">
        <f>V272&amp;", "&amp;AG272</f>
        <v>48.858093, 2.354694</v>
      </c>
    </row>
    <row r="273" spans="1:35">
      <c r="A273" s="26" t="str">
        <f>CONCATENATE("FN-",C273)</f>
        <v>FN-40A3</v>
      </c>
      <c r="B273" s="27"/>
      <c r="C273" s="29" t="s">
        <v>1977</v>
      </c>
      <c r="D273" s="28" t="str">
        <f>REPT(0, 6-LEN(C273))&amp;C273</f>
        <v>0040A3</v>
      </c>
      <c r="E273" s="28" t="str">
        <f>CONCATENATE("FN-"&amp;D273)</f>
        <v>FN-0040A3</v>
      </c>
      <c r="F273" s="1" t="s">
        <v>1575</v>
      </c>
      <c r="G273" s="11" t="s">
        <v>1975</v>
      </c>
      <c r="H273" s="4"/>
      <c r="I273" s="4"/>
      <c r="J273" s="4"/>
      <c r="K273" s="4"/>
      <c r="L273" s="4"/>
      <c r="M273" s="4"/>
      <c r="N273" s="17">
        <f>COUNTIF(F:F,F273)</f>
        <v>8</v>
      </c>
      <c r="O273" s="4"/>
      <c r="P273" s="17" t="str">
        <f>IF(COUNTIF(F:F,F273)&gt;1,"DUPLICATE","UNIQUE")</f>
        <v>DUPLICATE</v>
      </c>
      <c r="Q273" s="4"/>
      <c r="R273" s="4"/>
      <c r="S273" s="4"/>
      <c r="T273" s="4"/>
      <c r="U273" s="4"/>
      <c r="V273" s="1">
        <v>40.416775000000001</v>
      </c>
      <c r="W273" s="4">
        <v>-3.7037900000000001</v>
      </c>
      <c r="X273" s="4">
        <f>COUNTIF(W:W, W273)</f>
        <v>8</v>
      </c>
      <c r="Y273" s="4">
        <f>COUNTIF($W$2:W273,W273)</f>
        <v>3</v>
      </c>
      <c r="Z273" s="20"/>
      <c r="AA273" s="4"/>
      <c r="AB273" s="40">
        <f>SUM(ABS(W273),(Y273-1)*0.01)</f>
        <v>3.7237900000000002</v>
      </c>
      <c r="AC273" s="4"/>
      <c r="AD273" s="10">
        <f>ABS(W273)/W273</f>
        <v>-1</v>
      </c>
      <c r="AG273" s="22">
        <f t="shared" si="4"/>
        <v>-3.7237900000000002</v>
      </c>
      <c r="AI273" t="str">
        <f>V273&amp;", "&amp;AG273</f>
        <v>40.416775, -3.72379</v>
      </c>
    </row>
    <row r="274" spans="1:35">
      <c r="A274" s="26" t="str">
        <f>CONCATENATE("FN-",C274)</f>
        <v>FN-40A4</v>
      </c>
      <c r="B274" s="27"/>
      <c r="C274" s="29" t="s">
        <v>1978</v>
      </c>
      <c r="D274" s="28" t="str">
        <f>REPT(0, 6-LEN(C274))&amp;C274</f>
        <v>0040A4</v>
      </c>
      <c r="E274" s="28" t="str">
        <f>CONCATENATE("FN-"&amp;D274)</f>
        <v>FN-0040A4</v>
      </c>
      <c r="F274" s="1" t="s">
        <v>651</v>
      </c>
      <c r="G274" s="11" t="s">
        <v>1975</v>
      </c>
      <c r="H274" s="4"/>
      <c r="I274" s="4"/>
      <c r="J274" s="4"/>
      <c r="K274" s="4"/>
      <c r="L274" s="4"/>
      <c r="M274" s="4"/>
      <c r="N274" s="17">
        <f>COUNTIF(F:F,F274)</f>
        <v>3</v>
      </c>
      <c r="O274" s="4"/>
      <c r="P274" s="17" t="str">
        <f>IF(COUNTIF(F:F,F274)&gt;1,"DUPLICATE","UNIQUE")</f>
        <v>DUPLICATE</v>
      </c>
      <c r="Q274" s="4"/>
      <c r="R274" s="4"/>
      <c r="S274" s="4"/>
      <c r="T274" s="4"/>
      <c r="U274" s="4"/>
      <c r="V274" s="1">
        <v>23.113592000000001</v>
      </c>
      <c r="W274" s="4">
        <v>-82.366591999999997</v>
      </c>
      <c r="X274" s="4">
        <f>COUNTIF(W:W, W274)</f>
        <v>3</v>
      </c>
      <c r="Y274" s="4">
        <f>COUNTIF($W$2:W274,W274)</f>
        <v>2</v>
      </c>
      <c r="Z274" s="20"/>
      <c r="AA274" s="4"/>
      <c r="AB274" s="40">
        <f>SUM(ABS(W274),(Y274-1)*0.01)</f>
        <v>82.376592000000002</v>
      </c>
      <c r="AC274" s="4"/>
      <c r="AD274" s="10">
        <f>ABS(W274)/W274</f>
        <v>-1</v>
      </c>
      <c r="AG274" s="22">
        <f t="shared" si="4"/>
        <v>-82.376592000000002</v>
      </c>
      <c r="AI274" t="str">
        <f>V274&amp;", "&amp;AG274</f>
        <v>23.113592, -82.376592</v>
      </c>
    </row>
    <row r="275" spans="1:35">
      <c r="A275" s="26" t="str">
        <f>CONCATENATE("FN-",C275)</f>
        <v>FN-40C1</v>
      </c>
      <c r="B275" s="27"/>
      <c r="C275" s="29" t="s">
        <v>1979</v>
      </c>
      <c r="D275" s="28" t="str">
        <f>REPT(0, 6-LEN(C275))&amp;C275</f>
        <v>0040C1</v>
      </c>
      <c r="E275" s="28" t="str">
        <f>CONCATENATE("FN-"&amp;D275)</f>
        <v>FN-0040C1</v>
      </c>
      <c r="F275" s="1" t="s">
        <v>1680</v>
      </c>
      <c r="G275" s="11" t="s">
        <v>1980</v>
      </c>
      <c r="H275" s="4"/>
      <c r="I275" s="4"/>
      <c r="J275" s="4"/>
      <c r="K275" s="4"/>
      <c r="L275" s="4"/>
      <c r="M275" s="4"/>
      <c r="N275" s="17">
        <f>COUNTIF(F:F,F275)</f>
        <v>21</v>
      </c>
      <c r="O275" s="4"/>
      <c r="P275" s="17" t="str">
        <f>IF(COUNTIF(F:F,F275)&gt;1,"DUPLICATE","UNIQUE")</f>
        <v>DUPLICATE</v>
      </c>
      <c r="Q275" s="4"/>
      <c r="R275" s="4"/>
      <c r="S275" s="4"/>
      <c r="T275" s="4"/>
      <c r="U275" s="4"/>
      <c r="V275" s="1">
        <v>38.900497000000001</v>
      </c>
      <c r="W275" s="4">
        <v>-77.007507000000004</v>
      </c>
      <c r="X275" s="4">
        <f>COUNTIF(W:W, W275)</f>
        <v>21</v>
      </c>
      <c r="Y275" s="4">
        <f>COUNTIF($W$2:W275,W275)</f>
        <v>11</v>
      </c>
      <c r="Z275" s="20"/>
      <c r="AA275" s="4"/>
      <c r="AB275" s="40">
        <f>SUM(ABS(W275),(Y275-1)*0.01)</f>
        <v>77.107506999999998</v>
      </c>
      <c r="AC275" s="4"/>
      <c r="AD275" s="10">
        <f>ABS(W275)/W275</f>
        <v>-1</v>
      </c>
      <c r="AG275" s="22">
        <f t="shared" si="4"/>
        <v>-77.107506999999998</v>
      </c>
      <c r="AI275" t="str">
        <f>V275&amp;", "&amp;AG275</f>
        <v>38.900497, -77.107507</v>
      </c>
    </row>
    <row r="276" spans="1:35">
      <c r="A276" s="26" t="str">
        <f>CONCATENATE("FN-",C276)</f>
        <v>FN-40C2</v>
      </c>
      <c r="B276" s="27"/>
      <c r="C276" s="29" t="s">
        <v>1981</v>
      </c>
      <c r="D276" s="28" t="str">
        <f>REPT(0, 6-LEN(C276))&amp;C276</f>
        <v>0040C2</v>
      </c>
      <c r="E276" s="28" t="str">
        <f>CONCATENATE("FN-"&amp;D276)</f>
        <v>FN-0040C2</v>
      </c>
      <c r="F276" s="1" t="s">
        <v>1982</v>
      </c>
      <c r="G276" s="11" t="s">
        <v>1980</v>
      </c>
      <c r="H276" s="4"/>
      <c r="I276" s="4"/>
      <c r="J276" s="4"/>
      <c r="K276" s="4"/>
      <c r="L276" s="4"/>
      <c r="M276" s="4"/>
      <c r="N276" s="17">
        <f>COUNTIF(F:F,F276)</f>
        <v>2</v>
      </c>
      <c r="O276" s="4"/>
      <c r="P276" s="17" t="str">
        <f>IF(COUNTIF(F:F,F276)&gt;1,"DUPLICATE","UNIQUE")</f>
        <v>DUPLICATE</v>
      </c>
      <c r="Q276" s="4"/>
      <c r="R276" s="4"/>
      <c r="S276" s="4"/>
      <c r="T276" s="4"/>
      <c r="U276" s="4"/>
      <c r="V276" s="1">
        <v>41.763710000000003</v>
      </c>
      <c r="W276" s="4">
        <v>-72.685096999999999</v>
      </c>
      <c r="X276" s="4">
        <f>COUNTIF(W:W, W276)</f>
        <v>2</v>
      </c>
      <c r="Y276" s="4">
        <f>COUNTIF($W$2:W276,W276)</f>
        <v>1</v>
      </c>
      <c r="Z276" s="20"/>
      <c r="AA276" s="4"/>
      <c r="AB276" s="40">
        <f>SUM(ABS(W276),(Y276-1)*0.01)</f>
        <v>72.685096999999999</v>
      </c>
      <c r="AC276" s="4"/>
      <c r="AD276" s="10">
        <f>ABS(W276)/W276</f>
        <v>-1</v>
      </c>
      <c r="AG276" s="22">
        <f t="shared" si="4"/>
        <v>-72.685096999999999</v>
      </c>
      <c r="AI276" t="str">
        <f>V276&amp;", "&amp;AG276</f>
        <v>41.76371, -72.685097</v>
      </c>
    </row>
    <row r="277" spans="1:35">
      <c r="A277" s="26" t="str">
        <f>CONCATENATE("FN-",C277)</f>
        <v>FN-40C3</v>
      </c>
      <c r="B277" s="27"/>
      <c r="C277" s="29" t="s">
        <v>1983</v>
      </c>
      <c r="D277" s="28" t="str">
        <f>REPT(0, 6-LEN(C277))&amp;C277</f>
        <v>0040C3</v>
      </c>
      <c r="E277" s="28" t="str">
        <f>CONCATENATE("FN-"&amp;D277)</f>
        <v>FN-0040C3</v>
      </c>
      <c r="F277" s="1" t="s">
        <v>1672</v>
      </c>
      <c r="G277" s="11" t="s">
        <v>1980</v>
      </c>
      <c r="H277" s="4"/>
      <c r="I277" s="4"/>
      <c r="J277" s="4"/>
      <c r="K277" s="4"/>
      <c r="L277" s="4"/>
      <c r="M277" s="4"/>
      <c r="N277" s="17">
        <f>COUNTIF(F:F,F277)</f>
        <v>17</v>
      </c>
      <c r="O277" s="4"/>
      <c r="P277" s="17" t="str">
        <f>IF(COUNTIF(F:F,F277)&gt;1,"DUPLICATE","UNIQUE")</f>
        <v>DUPLICATE</v>
      </c>
      <c r="Q277" s="4"/>
      <c r="R277" s="4"/>
      <c r="S277" s="4"/>
      <c r="T277" s="4"/>
      <c r="U277" s="4"/>
      <c r="V277" s="1">
        <v>40.712800000000001</v>
      </c>
      <c r="W277" s="4">
        <v>-74.006</v>
      </c>
      <c r="X277" s="4">
        <f>COUNTIF(W:W, W277)</f>
        <v>19</v>
      </c>
      <c r="Y277" s="4">
        <f>COUNTIF($W$2:W277,W277)</f>
        <v>8</v>
      </c>
      <c r="Z277" s="20"/>
      <c r="AA277" s="4"/>
      <c r="AB277" s="40">
        <f>SUM(ABS(W277),(Y277-1)*0.01)</f>
        <v>74.075999999999993</v>
      </c>
      <c r="AC277" s="4"/>
      <c r="AD277" s="10">
        <f>ABS(W277)/W277</f>
        <v>-1</v>
      </c>
      <c r="AG277" s="22">
        <f t="shared" si="4"/>
        <v>-74.075999999999993</v>
      </c>
      <c r="AI277" t="str">
        <f>V277&amp;", "&amp;AG277</f>
        <v>40.7128, -74.076</v>
      </c>
    </row>
    <row r="278" spans="1:35">
      <c r="A278" s="26" t="str">
        <f>CONCATENATE("FN-",C278)</f>
        <v>FN-40C4</v>
      </c>
      <c r="B278" s="27"/>
      <c r="C278" s="29" t="s">
        <v>1984</v>
      </c>
      <c r="D278" s="28" t="str">
        <f>REPT(0, 6-LEN(C278))&amp;C278</f>
        <v>0040C4</v>
      </c>
      <c r="E278" s="28" t="str">
        <f>CONCATENATE("FN-"&amp;D278)</f>
        <v>FN-0040C4</v>
      </c>
      <c r="F278" s="1" t="s">
        <v>667</v>
      </c>
      <c r="G278" s="11" t="s">
        <v>1980</v>
      </c>
      <c r="H278" s="4"/>
      <c r="I278" s="4"/>
      <c r="J278" s="4"/>
      <c r="K278" s="4"/>
      <c r="L278" s="4"/>
      <c r="M278" s="4"/>
      <c r="N278" s="17">
        <f>COUNTIF(F:F,F278)</f>
        <v>2</v>
      </c>
      <c r="O278" s="4"/>
      <c r="P278" s="17" t="str">
        <f>IF(COUNTIF(F:F,F278)&gt;1,"DUPLICATE","UNIQUE")</f>
        <v>DUPLICATE</v>
      </c>
      <c r="Q278" s="4"/>
      <c r="R278" s="4"/>
      <c r="S278" s="4"/>
      <c r="T278" s="4"/>
      <c r="U278" s="4"/>
      <c r="V278" s="1">
        <v>44.331493000000002</v>
      </c>
      <c r="W278" s="4">
        <v>-69.788994000000002</v>
      </c>
      <c r="X278" s="4">
        <f>COUNTIF(W:W, W278)</f>
        <v>2</v>
      </c>
      <c r="Y278" s="4">
        <f>COUNTIF($W$2:W278,W278)</f>
        <v>1</v>
      </c>
      <c r="Z278" s="20"/>
      <c r="AA278" s="4"/>
      <c r="AB278" s="40">
        <f>SUM(ABS(W278),(Y278-1)*0.01)</f>
        <v>69.788994000000002</v>
      </c>
      <c r="AC278" s="4"/>
      <c r="AD278" s="10">
        <f>ABS(W278)/W278</f>
        <v>-1</v>
      </c>
      <c r="AG278" s="22">
        <f t="shared" si="4"/>
        <v>-69.788994000000002</v>
      </c>
      <c r="AI278" t="str">
        <f>V278&amp;", "&amp;AG278</f>
        <v>44.331493, -69.788994</v>
      </c>
    </row>
    <row r="279" spans="1:35">
      <c r="A279" s="26" t="str">
        <f>CONCATENATE("FN-",C279)</f>
        <v>FN-40C5</v>
      </c>
      <c r="B279" s="27"/>
      <c r="C279" s="29" t="s">
        <v>1985</v>
      </c>
      <c r="D279" s="28" t="str">
        <f>REPT(0, 6-LEN(C279))&amp;C279</f>
        <v>0040C5</v>
      </c>
      <c r="E279" s="28" t="str">
        <f>CONCATENATE("FN-"&amp;D279)</f>
        <v>FN-0040C5</v>
      </c>
      <c r="F279" s="1" t="s">
        <v>669</v>
      </c>
      <c r="G279" s="11" t="s">
        <v>1980</v>
      </c>
      <c r="H279" s="4"/>
      <c r="I279" s="4"/>
      <c r="J279" s="4"/>
      <c r="K279" s="4"/>
      <c r="L279" s="4"/>
      <c r="M279" s="4"/>
      <c r="N279" s="17">
        <f>COUNTIF(F:F,F279)</f>
        <v>2</v>
      </c>
      <c r="O279" s="4"/>
      <c r="P279" s="17" t="str">
        <f>IF(COUNTIF(F:F,F279)&gt;1,"DUPLICATE","UNIQUE")</f>
        <v>DUPLICATE</v>
      </c>
      <c r="Q279" s="4"/>
      <c r="R279" s="4"/>
      <c r="S279" s="4"/>
      <c r="T279" s="4"/>
      <c r="U279" s="4"/>
      <c r="V279" s="1">
        <v>41.203322999999997</v>
      </c>
      <c r="W279" s="4">
        <v>-77.194526999999994</v>
      </c>
      <c r="X279" s="4">
        <f>COUNTIF(W:W, W279)</f>
        <v>2</v>
      </c>
      <c r="Y279" s="4">
        <f>COUNTIF($W$2:W279,W279)</f>
        <v>1</v>
      </c>
      <c r="Z279" s="20"/>
      <c r="AA279" s="4"/>
      <c r="AB279" s="40">
        <f>SUM(ABS(W279),(Y279-1)*0.01)</f>
        <v>77.194526999999994</v>
      </c>
      <c r="AC279" s="4"/>
      <c r="AD279" s="10">
        <f>ABS(W279)/W279</f>
        <v>-1</v>
      </c>
      <c r="AG279" s="22">
        <f t="shared" si="4"/>
        <v>-77.194526999999994</v>
      </c>
      <c r="AI279" t="str">
        <f>V279&amp;", "&amp;AG279</f>
        <v>41.203323, -77.194527</v>
      </c>
    </row>
    <row r="280" spans="1:35">
      <c r="A280" s="26" t="str">
        <f>CONCATENATE("FN-",C280)</f>
        <v>FN-40C6</v>
      </c>
      <c r="B280" s="27"/>
      <c r="C280" s="29" t="s">
        <v>1986</v>
      </c>
      <c r="D280" s="28" t="str">
        <f>REPT(0, 6-LEN(C280))&amp;C280</f>
        <v>0040C6</v>
      </c>
      <c r="E280" s="28" t="str">
        <f>CONCATENATE("FN-"&amp;D280)</f>
        <v>FN-0040C6</v>
      </c>
      <c r="F280" s="1" t="s">
        <v>671</v>
      </c>
      <c r="G280" s="11" t="s">
        <v>1980</v>
      </c>
      <c r="H280" s="4"/>
      <c r="I280" s="4"/>
      <c r="J280" s="4"/>
      <c r="K280" s="4"/>
      <c r="L280" s="4"/>
      <c r="M280" s="4"/>
      <c r="N280" s="17">
        <f>COUNTIF(F:F,F280)</f>
        <v>1</v>
      </c>
      <c r="O280" s="4"/>
      <c r="P280" s="17" t="str">
        <f>IF(COUNTIF(F:F,F280)&gt;1,"DUPLICATE","UNIQUE")</f>
        <v>UNIQUE</v>
      </c>
      <c r="Q280" s="4"/>
      <c r="R280" s="4"/>
      <c r="S280" s="4"/>
      <c r="T280" s="4"/>
      <c r="U280" s="4"/>
      <c r="V280" s="1">
        <v>40.217052000000002</v>
      </c>
      <c r="W280" s="4">
        <v>-74.742935000000003</v>
      </c>
      <c r="X280" s="4">
        <f>COUNTIF(W:W, W280)</f>
        <v>1</v>
      </c>
      <c r="Y280" s="4">
        <f>COUNTIF($W$2:W280,W280)</f>
        <v>1</v>
      </c>
      <c r="Z280" s="20"/>
      <c r="AA280" s="4"/>
      <c r="AB280" s="40">
        <f>SUM(ABS(W280),(Y280-1)*0.01)</f>
        <v>74.742935000000003</v>
      </c>
      <c r="AC280" s="4"/>
      <c r="AD280" s="10">
        <f>ABS(W280)/W280</f>
        <v>-1</v>
      </c>
      <c r="AG280" s="22">
        <f t="shared" si="4"/>
        <v>-74.742935000000003</v>
      </c>
      <c r="AI280" t="str">
        <f>V280&amp;", "&amp;AG280</f>
        <v>40.217052, -74.742935</v>
      </c>
    </row>
    <row r="281" spans="1:35">
      <c r="A281" s="26" t="str">
        <f>CONCATENATE("FN-",C281)</f>
        <v>FN-40C7</v>
      </c>
      <c r="B281" s="27"/>
      <c r="C281" s="29" t="s">
        <v>1987</v>
      </c>
      <c r="D281" s="28" t="str">
        <f>REPT(0, 6-LEN(C281))&amp;C281</f>
        <v>0040C7</v>
      </c>
      <c r="E281" s="28" t="str">
        <f>CONCATENATE("FN-"&amp;D281)</f>
        <v>FN-0040C7</v>
      </c>
      <c r="F281" s="1" t="s">
        <v>645</v>
      </c>
      <c r="G281" s="11" t="s">
        <v>1980</v>
      </c>
      <c r="H281" s="4"/>
      <c r="I281" s="4"/>
      <c r="J281" s="4"/>
      <c r="K281" s="4"/>
      <c r="L281" s="4"/>
      <c r="M281" s="4"/>
      <c r="N281" s="17">
        <f>COUNTIF(F:F,F281)</f>
        <v>3</v>
      </c>
      <c r="O281" s="4"/>
      <c r="P281" s="17" t="str">
        <f>IF(COUNTIF(F:F,F281)&gt;1,"DUPLICATE","UNIQUE")</f>
        <v>DUPLICATE</v>
      </c>
      <c r="Q281" s="4"/>
      <c r="R281" s="4"/>
      <c r="S281" s="4"/>
      <c r="T281" s="4"/>
      <c r="U281" s="4"/>
      <c r="V281" s="1">
        <v>30.391829999999999</v>
      </c>
      <c r="W281" s="4">
        <v>-92.329102000000006</v>
      </c>
      <c r="X281" s="4">
        <f>COUNTIF(W:W, W281)</f>
        <v>3</v>
      </c>
      <c r="Y281" s="4">
        <f>COUNTIF($W$2:W281,W281)</f>
        <v>2</v>
      </c>
      <c r="Z281" s="20"/>
      <c r="AA281" s="4"/>
      <c r="AB281" s="40">
        <f>SUM(ABS(W281),(Y281-1)*0.01)</f>
        <v>92.339102000000011</v>
      </c>
      <c r="AC281" s="4"/>
      <c r="AD281" s="10">
        <f>ABS(W281)/W281</f>
        <v>-1</v>
      </c>
      <c r="AG281" s="22">
        <f t="shared" si="4"/>
        <v>-92.339102000000011</v>
      </c>
      <c r="AI281" t="str">
        <f>V281&amp;", "&amp;AG281</f>
        <v>30.39183, -92.339102</v>
      </c>
    </row>
    <row r="282" spans="1:35">
      <c r="A282" s="26" t="str">
        <f>CONCATENATE("FN-",C282)</f>
        <v>FN-40C8</v>
      </c>
      <c r="B282" s="27"/>
      <c r="C282" s="29" t="s">
        <v>1988</v>
      </c>
      <c r="D282" s="28" t="str">
        <f>REPT(0, 6-LEN(C282))&amp;C282</f>
        <v>0040C8</v>
      </c>
      <c r="E282" s="28" t="str">
        <f>CONCATENATE("FN-"&amp;D282)</f>
        <v>FN-0040C8</v>
      </c>
      <c r="F282" s="1" t="s">
        <v>1684</v>
      </c>
      <c r="G282" s="11" t="s">
        <v>1980</v>
      </c>
      <c r="H282" s="4"/>
      <c r="I282" s="4"/>
      <c r="J282" s="4"/>
      <c r="K282" s="4"/>
      <c r="L282" s="4"/>
      <c r="M282" s="4"/>
      <c r="N282" s="17">
        <f>COUNTIF(F:F,F282)</f>
        <v>11</v>
      </c>
      <c r="O282" s="4"/>
      <c r="P282" s="17" t="str">
        <f>IF(COUNTIF(F:F,F282)&gt;1,"DUPLICATE","UNIQUE")</f>
        <v>DUPLICATE</v>
      </c>
      <c r="Q282" s="4"/>
      <c r="R282" s="4"/>
      <c r="S282" s="4"/>
      <c r="T282" s="4"/>
      <c r="U282" s="4"/>
      <c r="V282" s="1">
        <v>37.541289999999996</v>
      </c>
      <c r="W282" s="4">
        <v>-77.434769000000003</v>
      </c>
      <c r="X282" s="4">
        <f>COUNTIF(W:W, W282)</f>
        <v>11</v>
      </c>
      <c r="Y282" s="4">
        <f>COUNTIF($W$2:W282,W282)</f>
        <v>4</v>
      </c>
      <c r="Z282" s="20"/>
      <c r="AA282" s="4"/>
      <c r="AB282" s="40">
        <f>SUM(ABS(W282),(Y282-1)*0.01)</f>
        <v>77.464769000000004</v>
      </c>
      <c r="AC282" s="4"/>
      <c r="AD282" s="10">
        <f>ABS(W282)/W282</f>
        <v>-1</v>
      </c>
      <c r="AG282" s="22">
        <f t="shared" si="4"/>
        <v>-77.464769000000004</v>
      </c>
      <c r="AI282" t="str">
        <f>V282&amp;", "&amp;AG282</f>
        <v>37.54129, -77.464769</v>
      </c>
    </row>
    <row r="283" spans="1:35">
      <c r="A283" s="26" t="str">
        <f>CONCATENATE("FN-",C283)</f>
        <v>FN-40C9</v>
      </c>
      <c r="B283" s="27"/>
      <c r="C283" s="29" t="s">
        <v>1989</v>
      </c>
      <c r="D283" s="28" t="str">
        <f>REPT(0, 6-LEN(C283))&amp;C283</f>
        <v>0040C9</v>
      </c>
      <c r="E283" s="28" t="str">
        <f>CONCATENATE("FN-"&amp;D283)</f>
        <v>FN-0040C9</v>
      </c>
      <c r="F283" s="1" t="s">
        <v>144</v>
      </c>
      <c r="G283" s="11" t="s">
        <v>1980</v>
      </c>
      <c r="H283" s="4"/>
      <c r="I283" s="4"/>
      <c r="J283" s="4"/>
      <c r="K283" s="4"/>
      <c r="L283" s="4"/>
      <c r="M283" s="4"/>
      <c r="N283" s="17">
        <f>COUNTIF(F:F,F283)</f>
        <v>4</v>
      </c>
      <c r="O283" s="4"/>
      <c r="P283" s="17" t="str">
        <f>IF(COUNTIF(F:F,F283)&gt;1,"DUPLICATE","UNIQUE")</f>
        <v>DUPLICATE</v>
      </c>
      <c r="Q283" s="4"/>
      <c r="R283" s="4"/>
      <c r="S283" s="4"/>
      <c r="T283" s="4"/>
      <c r="U283" s="4"/>
      <c r="V283" s="1">
        <v>33.836081999999998</v>
      </c>
      <c r="W283" s="4">
        <v>-81.163726999999994</v>
      </c>
      <c r="X283" s="4">
        <f>COUNTIF(W:W, W283)</f>
        <v>4</v>
      </c>
      <c r="Y283" s="4">
        <f>COUNTIF($W$2:W283,W283)</f>
        <v>3</v>
      </c>
      <c r="Z283" s="20"/>
      <c r="AA283" s="4"/>
      <c r="AB283" s="40">
        <f>SUM(ABS(W283),(Y283-1)*0.01)</f>
        <v>81.18372699999999</v>
      </c>
      <c r="AC283" s="4"/>
      <c r="AD283" s="10">
        <f>ABS(W283)/W283</f>
        <v>-1</v>
      </c>
      <c r="AG283" s="22">
        <f t="shared" si="4"/>
        <v>-81.18372699999999</v>
      </c>
      <c r="AI283" t="str">
        <f>V283&amp;", "&amp;AG283</f>
        <v>33.836082, -81.183727</v>
      </c>
    </row>
    <row r="284" spans="1:35">
      <c r="A284" s="26" t="str">
        <f>CONCATENATE("FN-",C284)</f>
        <v>FN-40D1</v>
      </c>
      <c r="B284" s="27"/>
      <c r="C284" s="29" t="s">
        <v>1990</v>
      </c>
      <c r="D284" s="28" t="str">
        <f>REPT(0, 6-LEN(C284))&amp;C284</f>
        <v>0040D1</v>
      </c>
      <c r="E284" s="28" t="str">
        <f>CONCATENATE("FN-"&amp;D284)</f>
        <v>FN-0040D1</v>
      </c>
      <c r="F284" s="1" t="s">
        <v>230</v>
      </c>
      <c r="G284" s="11" t="s">
        <v>1991</v>
      </c>
      <c r="H284" s="4"/>
      <c r="I284" s="4"/>
      <c r="J284" s="4"/>
      <c r="K284" s="4"/>
      <c r="L284" s="4"/>
      <c r="M284" s="4"/>
      <c r="N284" s="17">
        <f>COUNTIF(F:F,F284)</f>
        <v>5</v>
      </c>
      <c r="O284" s="4"/>
      <c r="P284" s="17" t="str">
        <f>IF(COUNTIF(F:F,F284)&gt;1,"DUPLICATE","UNIQUE")</f>
        <v>DUPLICATE</v>
      </c>
      <c r="Q284" s="4"/>
      <c r="R284" s="4"/>
      <c r="S284" s="4"/>
      <c r="T284" s="4"/>
      <c r="U284" s="4"/>
      <c r="V284" s="1">
        <v>30.001667000000001</v>
      </c>
      <c r="W284" s="4">
        <v>-90.092781000000002</v>
      </c>
      <c r="X284" s="4">
        <f>COUNTIF(W:W, W284)</f>
        <v>5</v>
      </c>
      <c r="Y284" s="4">
        <f>COUNTIF($W$2:W284,W284)</f>
        <v>3</v>
      </c>
      <c r="Z284" s="20"/>
      <c r="AA284" s="4"/>
      <c r="AB284" s="40">
        <f>SUM(ABS(W284),(Y284-1)*0.01)</f>
        <v>90.112780999999998</v>
      </c>
      <c r="AC284" s="4"/>
      <c r="AD284" s="10">
        <f>ABS(W284)/W284</f>
        <v>-1</v>
      </c>
      <c r="AG284" s="22">
        <f t="shared" si="4"/>
        <v>-90.112780999999998</v>
      </c>
      <c r="AI284" t="str">
        <f>V284&amp;", "&amp;AG284</f>
        <v>30.001667, -90.112781</v>
      </c>
    </row>
    <row r="285" spans="1:35">
      <c r="A285" s="26" t="str">
        <f>CONCATENATE("FN-",C285)</f>
        <v>FN-41A1</v>
      </c>
      <c r="B285" s="27"/>
      <c r="C285" s="29" t="s">
        <v>1992</v>
      </c>
      <c r="D285" s="28" t="str">
        <f>REPT(0, 6-LEN(C285))&amp;C285</f>
        <v>0041A1</v>
      </c>
      <c r="E285" s="28" t="str">
        <f>CONCATENATE("FN-"&amp;D285)</f>
        <v>FN-0041A1</v>
      </c>
      <c r="F285" s="1" t="s">
        <v>1993</v>
      </c>
      <c r="G285" s="11" t="s">
        <v>1994</v>
      </c>
      <c r="H285" s="4"/>
      <c r="I285" s="4"/>
      <c r="J285" s="4"/>
      <c r="K285" s="4"/>
      <c r="L285" s="4"/>
      <c r="M285" s="4"/>
      <c r="N285" s="17">
        <f>COUNTIF(F:F,F285)</f>
        <v>5</v>
      </c>
      <c r="O285" s="4"/>
      <c r="P285" s="17" t="str">
        <f>IF(COUNTIF(F:F,F285)&gt;1,"DUPLICATE","UNIQUE")</f>
        <v>DUPLICATE</v>
      </c>
      <c r="Q285" s="4"/>
      <c r="R285" s="4"/>
      <c r="S285" s="4"/>
      <c r="T285" s="4"/>
      <c r="U285" s="4"/>
      <c r="V285" s="1">
        <v>52.520007999999997</v>
      </c>
      <c r="W285" s="4">
        <v>13.404954</v>
      </c>
      <c r="X285" s="4">
        <f>COUNTIF(W:W, W285)</f>
        <v>5</v>
      </c>
      <c r="Y285" s="4">
        <f>COUNTIF($W$2:W285,W285)</f>
        <v>1</v>
      </c>
      <c r="Z285" s="20"/>
      <c r="AA285" s="4"/>
      <c r="AB285" s="40">
        <f>SUM(ABS(W285),(Y285-1)*0.01)</f>
        <v>13.404954</v>
      </c>
      <c r="AC285" s="4"/>
      <c r="AD285" s="10">
        <f>ABS(W285)/W285</f>
        <v>1</v>
      </c>
      <c r="AG285" s="22">
        <f t="shared" si="4"/>
        <v>13.404954</v>
      </c>
      <c r="AI285" t="str">
        <f>V285&amp;", "&amp;AG285</f>
        <v>52.520008, 13.404954</v>
      </c>
    </row>
    <row r="286" spans="1:35">
      <c r="A286" s="26" t="str">
        <f>CONCATENATE("FN-",C286)</f>
        <v>FN-41A2</v>
      </c>
      <c r="B286" s="27"/>
      <c r="C286" s="29" t="s">
        <v>1995</v>
      </c>
      <c r="D286" s="28" t="str">
        <f>REPT(0, 6-LEN(C286))&amp;C286</f>
        <v>0041A2</v>
      </c>
      <c r="E286" s="28" t="str">
        <f>CONCATENATE("FN-"&amp;D286)</f>
        <v>FN-0041A2</v>
      </c>
      <c r="F286" s="1" t="s">
        <v>219</v>
      </c>
      <c r="G286" s="11" t="s">
        <v>1994</v>
      </c>
      <c r="H286" s="4"/>
      <c r="I286" s="4"/>
      <c r="J286" s="4"/>
      <c r="K286" s="4"/>
      <c r="L286" s="4"/>
      <c r="M286" s="4"/>
      <c r="N286" s="17">
        <f>COUNTIF(F:F,F286)</f>
        <v>2</v>
      </c>
      <c r="O286" s="4"/>
      <c r="P286" s="17" t="str">
        <f>IF(COUNTIF(F:F,F286)&gt;1,"DUPLICATE","UNIQUE")</f>
        <v>DUPLICATE</v>
      </c>
      <c r="Q286" s="4"/>
      <c r="R286" s="4"/>
      <c r="S286" s="4"/>
      <c r="T286" s="4"/>
      <c r="U286" s="4"/>
      <c r="V286" s="1">
        <v>41.902782000000002</v>
      </c>
      <c r="W286" s="4">
        <v>12.496366</v>
      </c>
      <c r="X286" s="4">
        <f>COUNTIF(W:W, W286)</f>
        <v>2</v>
      </c>
      <c r="Y286" s="4">
        <f>COUNTIF($W$2:W286,W286)</f>
        <v>2</v>
      </c>
      <c r="Z286" s="20"/>
      <c r="AA286" s="4"/>
      <c r="AB286" s="40">
        <f>SUM(ABS(W286),(Y286-1)*0.01)</f>
        <v>12.506366</v>
      </c>
      <c r="AC286" s="4"/>
      <c r="AD286" s="10">
        <f>ABS(W286)/W286</f>
        <v>1</v>
      </c>
      <c r="AG286" s="22">
        <f t="shared" si="4"/>
        <v>12.506366</v>
      </c>
      <c r="AI286" t="str">
        <f>V286&amp;", "&amp;AG286</f>
        <v>41.902782, 12.506366</v>
      </c>
    </row>
    <row r="287" spans="1:35">
      <c r="A287" s="26" t="str">
        <f>CONCATENATE("FN-",C287)</f>
        <v>FN-41A3</v>
      </c>
      <c r="B287" s="27"/>
      <c r="C287" s="29" t="s">
        <v>1996</v>
      </c>
      <c r="D287" s="28" t="str">
        <f>REPT(0, 6-LEN(C287))&amp;C287</f>
        <v>0041A3</v>
      </c>
      <c r="E287" s="28" t="str">
        <f>CONCATENATE("FN-"&amp;D287)</f>
        <v>FN-0041A3</v>
      </c>
      <c r="F287" s="1" t="s">
        <v>687</v>
      </c>
      <c r="G287" s="11" t="s">
        <v>1994</v>
      </c>
      <c r="H287" s="4"/>
      <c r="I287" s="4"/>
      <c r="J287" s="4"/>
      <c r="K287" s="4"/>
      <c r="L287" s="4"/>
      <c r="M287" s="4"/>
      <c r="N287" s="17">
        <f>COUNTIF(F:F,F287)</f>
        <v>2</v>
      </c>
      <c r="O287" s="4"/>
      <c r="P287" s="17" t="str">
        <f>IF(COUNTIF(F:F,F287)&gt;1,"DUPLICATE","UNIQUE")</f>
        <v>DUPLICATE</v>
      </c>
      <c r="Q287" s="4"/>
      <c r="R287" s="4"/>
      <c r="S287" s="4"/>
      <c r="T287" s="4"/>
      <c r="U287" s="4"/>
      <c r="V287" s="1">
        <v>45.437610999999997</v>
      </c>
      <c r="W287" s="4">
        <v>12.337035</v>
      </c>
      <c r="X287" s="4">
        <f>COUNTIF(W:W, W287)</f>
        <v>2</v>
      </c>
      <c r="Y287" s="4">
        <f>COUNTIF($W$2:W287,W287)</f>
        <v>1</v>
      </c>
      <c r="Z287" s="20"/>
      <c r="AA287" s="4"/>
      <c r="AB287" s="40">
        <f>SUM(ABS(W287),(Y287-1)*0.01)</f>
        <v>12.337035</v>
      </c>
      <c r="AC287" s="4"/>
      <c r="AD287" s="10">
        <f>ABS(W287)/W287</f>
        <v>1</v>
      </c>
      <c r="AG287" s="22">
        <f t="shared" si="4"/>
        <v>12.337035</v>
      </c>
      <c r="AI287" t="str">
        <f>V287&amp;", "&amp;AG287</f>
        <v>45.437611, 12.337035</v>
      </c>
    </row>
    <row r="288" spans="1:35">
      <c r="A288" s="26" t="str">
        <f>CONCATENATE("FN-",C288)</f>
        <v>FN-41A4</v>
      </c>
      <c r="B288" s="27"/>
      <c r="C288" s="29" t="s">
        <v>1997</v>
      </c>
      <c r="D288" s="28" t="str">
        <f>REPT(0, 6-LEN(C288))&amp;C288</f>
        <v>0041A4</v>
      </c>
      <c r="E288" s="28" t="str">
        <f>CONCATENATE("FN-"&amp;D288)</f>
        <v>FN-0041A4</v>
      </c>
      <c r="F288" s="1" t="s">
        <v>1993</v>
      </c>
      <c r="G288" s="11" t="s">
        <v>1994</v>
      </c>
      <c r="H288" s="4"/>
      <c r="I288" s="4"/>
      <c r="J288" s="4"/>
      <c r="K288" s="4"/>
      <c r="L288" s="4"/>
      <c r="M288" s="4"/>
      <c r="N288" s="17">
        <f>COUNTIF(F:F,F288)</f>
        <v>5</v>
      </c>
      <c r="O288" s="4"/>
      <c r="P288" s="17" t="str">
        <f>IF(COUNTIF(F:F,F288)&gt;1,"DUPLICATE","UNIQUE")</f>
        <v>DUPLICATE</v>
      </c>
      <c r="Q288" s="4"/>
      <c r="R288" s="4"/>
      <c r="S288" s="4"/>
      <c r="T288" s="4"/>
      <c r="U288" s="4"/>
      <c r="V288" s="1">
        <v>52.520007999999997</v>
      </c>
      <c r="W288" s="4">
        <v>13.404954</v>
      </c>
      <c r="X288" s="4">
        <f>COUNTIF(W:W, W288)</f>
        <v>5</v>
      </c>
      <c r="Y288" s="4">
        <f>COUNTIF($W$2:W288,W288)</f>
        <v>2</v>
      </c>
      <c r="Z288" s="20"/>
      <c r="AA288" s="4"/>
      <c r="AB288" s="40">
        <f>SUM(ABS(W288),(Y288-1)*0.01)</f>
        <v>13.414954</v>
      </c>
      <c r="AC288" s="4"/>
      <c r="AD288" s="10">
        <f>ABS(W288)/W288</f>
        <v>1</v>
      </c>
      <c r="AG288" s="22">
        <f t="shared" si="4"/>
        <v>13.414954</v>
      </c>
      <c r="AI288" t="str">
        <f>V288&amp;", "&amp;AG288</f>
        <v>52.520008, 13.414954</v>
      </c>
    </row>
    <row r="289" spans="1:35">
      <c r="A289" s="26" t="str">
        <f>CONCATENATE("FN-",C289)</f>
        <v>FN-41C1</v>
      </c>
      <c r="B289" s="27"/>
      <c r="C289" s="29" t="s">
        <v>1998</v>
      </c>
      <c r="D289" s="28" t="str">
        <f>REPT(0, 6-LEN(C289))&amp;C289</f>
        <v>0041C1</v>
      </c>
      <c r="E289" s="28" t="str">
        <f>CONCATENATE("FN-"&amp;D289)</f>
        <v>FN-0041C1</v>
      </c>
      <c r="F289" s="1" t="s">
        <v>691</v>
      </c>
      <c r="G289" s="11" t="s">
        <v>1999</v>
      </c>
      <c r="H289" s="4"/>
      <c r="I289" s="4"/>
      <c r="J289" s="4"/>
      <c r="K289" s="4"/>
      <c r="L289" s="4"/>
      <c r="M289" s="4"/>
      <c r="N289" s="17">
        <f>COUNTIF(F:F,F289)</f>
        <v>2</v>
      </c>
      <c r="O289" s="4"/>
      <c r="P289" s="17" t="str">
        <f>IF(COUNTIF(F:F,F289)&gt;1,"DUPLICATE","UNIQUE")</f>
        <v>DUPLICATE</v>
      </c>
      <c r="Q289" s="4"/>
      <c r="R289" s="4"/>
      <c r="S289" s="4"/>
      <c r="T289" s="4"/>
      <c r="U289" s="4"/>
      <c r="V289" s="1">
        <v>48.858092999999997</v>
      </c>
      <c r="W289" s="4">
        <v>2.294692</v>
      </c>
      <c r="X289" s="4">
        <f>COUNTIF(W:W, W289)</f>
        <v>2</v>
      </c>
      <c r="Y289" s="4">
        <f>COUNTIF($W$2:W289,W289)</f>
        <v>1</v>
      </c>
      <c r="Z289" s="20"/>
      <c r="AA289" s="4"/>
      <c r="AB289" s="40">
        <f>SUM(ABS(W289),(Y289-1)*0.01)</f>
        <v>2.294692</v>
      </c>
      <c r="AC289" s="4"/>
      <c r="AD289" s="10">
        <f>ABS(W289)/W289</f>
        <v>1</v>
      </c>
      <c r="AG289" s="22">
        <f t="shared" si="4"/>
        <v>2.294692</v>
      </c>
      <c r="AI289" t="str">
        <f>V289&amp;", "&amp;AG289</f>
        <v>48.858093, 2.294692</v>
      </c>
    </row>
    <row r="290" spans="1:35">
      <c r="A290" s="26" t="str">
        <f>CONCATENATE("FN-",C290)</f>
        <v>FN-41D1</v>
      </c>
      <c r="B290" s="27"/>
      <c r="C290" s="29" t="s">
        <v>2000</v>
      </c>
      <c r="D290" s="28" t="str">
        <f>REPT(0, 6-LEN(C290))&amp;C290</f>
        <v>0041D1</v>
      </c>
      <c r="E290" s="28" t="str">
        <f>CONCATENATE("FN-"&amp;D290)</f>
        <v>FN-0041D1</v>
      </c>
      <c r="F290" s="1" t="s">
        <v>2001</v>
      </c>
      <c r="G290" s="11" t="s">
        <v>2002</v>
      </c>
      <c r="H290" s="4"/>
      <c r="I290" s="4"/>
      <c r="J290" s="4"/>
      <c r="K290" s="4"/>
      <c r="L290" s="4"/>
      <c r="M290" s="4"/>
      <c r="N290" s="17">
        <f>COUNTIF(F:F,F290)</f>
        <v>2</v>
      </c>
      <c r="O290" s="4"/>
      <c r="P290" s="17" t="str">
        <f>IF(COUNTIF(F:F,F290)&gt;1,"DUPLICATE","UNIQUE")</f>
        <v>DUPLICATE</v>
      </c>
      <c r="Q290" s="4"/>
      <c r="R290" s="4"/>
      <c r="S290" s="4"/>
      <c r="T290" s="4"/>
      <c r="U290" s="4"/>
      <c r="V290" s="1">
        <v>33.748783000000003</v>
      </c>
      <c r="W290" s="4">
        <v>-84.388166999999996</v>
      </c>
      <c r="X290" s="4">
        <f>COUNTIF(W:W, W290)</f>
        <v>2</v>
      </c>
      <c r="Y290" s="4">
        <f>COUNTIF($W$2:W290,W290)</f>
        <v>1</v>
      </c>
      <c r="Z290" s="20"/>
      <c r="AA290" s="4"/>
      <c r="AB290" s="40">
        <f>SUM(ABS(W290),(Y290-1)*0.01)</f>
        <v>84.388166999999996</v>
      </c>
      <c r="AC290" s="4"/>
      <c r="AD290" s="10">
        <f>ABS(W290)/W290</f>
        <v>-1</v>
      </c>
      <c r="AG290" s="22">
        <f t="shared" si="4"/>
        <v>-84.388166999999996</v>
      </c>
      <c r="AI290" t="str">
        <f>V290&amp;", "&amp;AG290</f>
        <v>33.748783, -84.388167</v>
      </c>
    </row>
    <row r="291" spans="1:35">
      <c r="A291" s="26" t="str">
        <f>CONCATENATE("FN-",C291)</f>
        <v>FN-42A1</v>
      </c>
      <c r="B291" s="27"/>
      <c r="C291" s="29" t="s">
        <v>2003</v>
      </c>
      <c r="D291" s="28" t="str">
        <f>REPT(0, 6-LEN(C291))&amp;C291</f>
        <v>0042A1</v>
      </c>
      <c r="E291" s="28" t="str">
        <f>CONCATENATE("FN-"&amp;D291)</f>
        <v>FN-0042A1</v>
      </c>
      <c r="F291" s="2" t="s">
        <v>697</v>
      </c>
      <c r="G291" s="11" t="s">
        <v>2004</v>
      </c>
      <c r="H291" s="4"/>
      <c r="I291" s="4"/>
      <c r="J291" s="4"/>
      <c r="K291" s="4"/>
      <c r="L291" s="4"/>
      <c r="M291" s="4"/>
      <c r="N291" s="17">
        <f>COUNTIF(F:F,F291)</f>
        <v>2</v>
      </c>
      <c r="O291" s="4"/>
      <c r="P291" s="17" t="str">
        <f>IF(COUNTIF(F:F,F291)&gt;1,"DUPLICATE","UNIQUE")</f>
        <v>DUPLICATE</v>
      </c>
      <c r="Q291" s="4"/>
      <c r="R291" s="4"/>
      <c r="S291" s="4"/>
      <c r="T291" s="4"/>
      <c r="U291" s="4"/>
      <c r="V291" s="2" t="s">
        <v>2005</v>
      </c>
      <c r="W291" s="4">
        <v>28.04363</v>
      </c>
      <c r="X291" s="4">
        <f>COUNTIF(W:W, W291)</f>
        <v>2</v>
      </c>
      <c r="Y291" s="4">
        <f>COUNTIF($W$2:W291,W291)</f>
        <v>1</v>
      </c>
      <c r="Z291" s="20"/>
      <c r="AA291" s="4"/>
      <c r="AB291" s="40">
        <f>SUM(ABS(W291),(Y291-1)*0.01)</f>
        <v>28.04363</v>
      </c>
      <c r="AC291" s="4"/>
      <c r="AD291" s="10">
        <f>ABS(W291)/W291</f>
        <v>1</v>
      </c>
      <c r="AG291" s="22">
        <f t="shared" si="4"/>
        <v>28.04363</v>
      </c>
      <c r="AI291" t="str">
        <f>V291&amp;", "&amp;AG291</f>
        <v>-26.20227, 28.04363</v>
      </c>
    </row>
    <row r="292" spans="1:35">
      <c r="A292" s="26" t="str">
        <f>CONCATENATE("FN-",C292)</f>
        <v>FN-42A2</v>
      </c>
      <c r="B292" s="27"/>
      <c r="C292" s="29" t="s">
        <v>2006</v>
      </c>
      <c r="D292" s="28" t="str">
        <f>REPT(0, 6-LEN(C292))&amp;C292</f>
        <v>0042A2</v>
      </c>
      <c r="E292" s="28" t="str">
        <f>CONCATENATE("FN-"&amp;D292)</f>
        <v>FN-0042A2</v>
      </c>
      <c r="F292" s="1" t="s">
        <v>608</v>
      </c>
      <c r="G292" s="11" t="s">
        <v>2004</v>
      </c>
      <c r="H292" s="4"/>
      <c r="I292" s="4"/>
      <c r="J292" s="4"/>
      <c r="K292" s="4"/>
      <c r="L292" s="4"/>
      <c r="M292" s="4"/>
      <c r="N292" s="17">
        <f>COUNTIF(F:F,F292)</f>
        <v>2</v>
      </c>
      <c r="O292" s="4"/>
      <c r="P292" s="17" t="str">
        <f>IF(COUNTIF(F:F,F292)&gt;1,"DUPLICATE","UNIQUE")</f>
        <v>DUPLICATE</v>
      </c>
      <c r="Q292" s="4"/>
      <c r="R292" s="4"/>
      <c r="S292" s="4"/>
      <c r="T292" s="4"/>
      <c r="U292" s="4"/>
      <c r="V292" s="1">
        <v>42.648612999999997</v>
      </c>
      <c r="W292" s="4">
        <v>-73.761391000000003</v>
      </c>
      <c r="X292" s="4">
        <f>COUNTIF(W:W, W292)</f>
        <v>2</v>
      </c>
      <c r="Y292" s="4">
        <f>COUNTIF($W$2:W292,W292)</f>
        <v>2</v>
      </c>
      <c r="Z292" s="20"/>
      <c r="AA292" s="4"/>
      <c r="AB292" s="40">
        <f>SUM(ABS(W292),(Y292-1)*0.01)</f>
        <v>73.771391000000008</v>
      </c>
      <c r="AC292" s="4"/>
      <c r="AD292" s="10">
        <f>ABS(W292)/W292</f>
        <v>-1</v>
      </c>
      <c r="AG292" s="22">
        <f t="shared" si="4"/>
        <v>-73.771391000000008</v>
      </c>
      <c r="AI292" t="str">
        <f>V292&amp;", "&amp;AG292</f>
        <v>42.648613, -73.771391</v>
      </c>
    </row>
    <row r="293" spans="1:35">
      <c r="A293" s="26" t="str">
        <f>CONCATENATE("FN-",C293)</f>
        <v>FN-42A3</v>
      </c>
      <c r="B293" s="27"/>
      <c r="C293" s="29" t="s">
        <v>2007</v>
      </c>
      <c r="D293" s="28" t="str">
        <f>REPT(0, 6-LEN(C293))&amp;C293</f>
        <v>0042A3</v>
      </c>
      <c r="E293" s="28" t="str">
        <f>CONCATENATE("FN-"&amp;D293)</f>
        <v>FN-0042A3</v>
      </c>
      <c r="F293" s="2" t="s">
        <v>2008</v>
      </c>
      <c r="G293" s="11" t="s">
        <v>2004</v>
      </c>
      <c r="H293" s="4"/>
      <c r="I293" s="4"/>
      <c r="J293" s="4"/>
      <c r="K293" s="4"/>
      <c r="L293" s="4"/>
      <c r="M293" s="4"/>
      <c r="N293" s="17">
        <f>COUNTIF(F:F,F293)</f>
        <v>2</v>
      </c>
      <c r="O293" s="4"/>
      <c r="P293" s="17" t="str">
        <f>IF(COUNTIF(F:F,F293)&gt;1,"DUPLICATE","UNIQUE")</f>
        <v>DUPLICATE</v>
      </c>
      <c r="Q293" s="4"/>
      <c r="R293" s="4"/>
      <c r="S293" s="4"/>
      <c r="T293" s="4"/>
      <c r="U293" s="4"/>
      <c r="V293" s="2" t="s">
        <v>2009</v>
      </c>
      <c r="W293" s="4">
        <v>18.423300000000001</v>
      </c>
      <c r="X293" s="4">
        <f>COUNTIF(W:W, W293)</f>
        <v>2</v>
      </c>
      <c r="Y293" s="4">
        <f>COUNTIF($W$2:W293,W293)</f>
        <v>1</v>
      </c>
      <c r="Z293" s="20"/>
      <c r="AA293" s="4"/>
      <c r="AB293" s="40">
        <f>SUM(ABS(W293),(Y293-1)*0.01)</f>
        <v>18.423300000000001</v>
      </c>
      <c r="AC293" s="4"/>
      <c r="AD293" s="10">
        <f>ABS(W293)/W293</f>
        <v>1</v>
      </c>
      <c r="AG293" s="22">
        <f t="shared" si="4"/>
        <v>18.423300000000001</v>
      </c>
      <c r="AI293" t="str">
        <f>V293&amp;", "&amp;AG293</f>
        <v>-33.918861, 18.4233</v>
      </c>
    </row>
    <row r="294" spans="1:35">
      <c r="A294" s="26" t="str">
        <f>CONCATENATE("FN-",C294)</f>
        <v>FN-42A5</v>
      </c>
      <c r="B294" s="27"/>
      <c r="C294" s="29" t="s">
        <v>2010</v>
      </c>
      <c r="D294" s="28" t="str">
        <f>REPT(0, 6-LEN(C294))&amp;C294</f>
        <v>0042A5</v>
      </c>
      <c r="E294" s="28" t="str">
        <f>CONCATENATE("FN-"&amp;D294)</f>
        <v>FN-0042A5</v>
      </c>
      <c r="F294" s="1" t="s">
        <v>1680</v>
      </c>
      <c r="G294" s="11" t="s">
        <v>2004</v>
      </c>
      <c r="H294" s="4"/>
      <c r="I294" s="4"/>
      <c r="J294" s="4"/>
      <c r="K294" s="4"/>
      <c r="L294" s="4"/>
      <c r="M294" s="4"/>
      <c r="N294" s="17">
        <f>COUNTIF(F:F,F294)</f>
        <v>21</v>
      </c>
      <c r="O294" s="4"/>
      <c r="P294" s="17" t="str">
        <f>IF(COUNTIF(F:F,F294)&gt;1,"DUPLICATE","UNIQUE")</f>
        <v>DUPLICATE</v>
      </c>
      <c r="Q294" s="4"/>
      <c r="R294" s="4"/>
      <c r="S294" s="4"/>
      <c r="T294" s="4"/>
      <c r="U294" s="4"/>
      <c r="V294" s="1">
        <v>38.900497000000001</v>
      </c>
      <c r="W294" s="4">
        <v>-77.007507000000004</v>
      </c>
      <c r="X294" s="4">
        <f>COUNTIF(W:W, W294)</f>
        <v>21</v>
      </c>
      <c r="Y294" s="4">
        <f>COUNTIF($W$2:W294,W294)</f>
        <v>12</v>
      </c>
      <c r="Z294" s="20"/>
      <c r="AA294" s="4"/>
      <c r="AB294" s="40">
        <f>SUM(ABS(W294),(Y294-1)*0.01)</f>
        <v>77.117507000000003</v>
      </c>
      <c r="AC294" s="4"/>
      <c r="AD294" s="10">
        <f>ABS(W294)/W294</f>
        <v>-1</v>
      </c>
      <c r="AG294" s="22">
        <f t="shared" si="4"/>
        <v>-77.117507000000003</v>
      </c>
      <c r="AI294" t="str">
        <f>V294&amp;", "&amp;AG294</f>
        <v>38.900497, -77.117507</v>
      </c>
    </row>
    <row r="295" spans="1:35">
      <c r="A295" s="26" t="str">
        <f>CONCATENATE("FN-",C295)</f>
        <v>FN-42A6</v>
      </c>
      <c r="B295" s="27"/>
      <c r="C295" s="29" t="s">
        <v>2011</v>
      </c>
      <c r="D295" s="28" t="str">
        <f>REPT(0, 6-LEN(C295))&amp;C295</f>
        <v>0042A6</v>
      </c>
      <c r="E295" s="28" t="str">
        <f>CONCATENATE("FN-"&amp;D295)</f>
        <v>FN-0042A6</v>
      </c>
      <c r="F295" s="2" t="s">
        <v>2008</v>
      </c>
      <c r="G295" s="11" t="s">
        <v>2004</v>
      </c>
      <c r="H295" s="4"/>
      <c r="I295" s="4"/>
      <c r="J295" s="4"/>
      <c r="K295" s="4"/>
      <c r="L295" s="4"/>
      <c r="M295" s="4"/>
      <c r="N295" s="17">
        <f>COUNTIF(F:F,F295)</f>
        <v>2</v>
      </c>
      <c r="O295" s="4"/>
      <c r="P295" s="17" t="str">
        <f>IF(COUNTIF(F:F,F295)&gt;1,"DUPLICATE","UNIQUE")</f>
        <v>DUPLICATE</v>
      </c>
      <c r="Q295" s="4"/>
      <c r="R295" s="4"/>
      <c r="S295" s="4"/>
      <c r="T295" s="4"/>
      <c r="U295" s="4"/>
      <c r="V295" s="2" t="s">
        <v>2009</v>
      </c>
      <c r="W295" s="4">
        <v>18.423300000000001</v>
      </c>
      <c r="X295" s="4">
        <f>COUNTIF(W:W, W295)</f>
        <v>2</v>
      </c>
      <c r="Y295" s="4">
        <f>COUNTIF($W$2:W295,W295)</f>
        <v>2</v>
      </c>
      <c r="Z295" s="20"/>
      <c r="AA295" s="4"/>
      <c r="AB295" s="40">
        <f>SUM(ABS(W295),(Y295-1)*0.01)</f>
        <v>18.433300000000003</v>
      </c>
      <c r="AC295" s="4"/>
      <c r="AD295" s="10">
        <f>ABS(W295)/W295</f>
        <v>1</v>
      </c>
      <c r="AG295" s="22">
        <f t="shared" si="4"/>
        <v>18.433300000000003</v>
      </c>
      <c r="AI295" t="str">
        <f>V295&amp;", "&amp;AG295</f>
        <v>-33.918861, 18.4333</v>
      </c>
    </row>
    <row r="296" spans="1:35">
      <c r="A296" s="26" t="str">
        <f>CONCATENATE("FN-",C296)</f>
        <v>FN-42C3</v>
      </c>
      <c r="B296" s="27"/>
      <c r="C296" s="29" t="s">
        <v>2012</v>
      </c>
      <c r="D296" s="28" t="str">
        <f>REPT(0, 6-LEN(C296))&amp;C296</f>
        <v>0042C3</v>
      </c>
      <c r="E296" s="28" t="str">
        <f>CONCATENATE("FN-"&amp;D296)</f>
        <v>FN-0042C3</v>
      </c>
      <c r="F296" s="1" t="s">
        <v>708</v>
      </c>
      <c r="G296" s="11" t="s">
        <v>2013</v>
      </c>
      <c r="H296" s="4"/>
      <c r="I296" s="4"/>
      <c r="J296" s="4"/>
      <c r="K296" s="4"/>
      <c r="L296" s="4"/>
      <c r="M296" s="4"/>
      <c r="N296" s="17">
        <f>COUNTIF(F:F,F296)</f>
        <v>1</v>
      </c>
      <c r="O296" s="4"/>
      <c r="P296" s="17" t="str">
        <f>IF(COUNTIF(F:F,F296)&gt;1,"DUPLICATE","UNIQUE")</f>
        <v>UNIQUE</v>
      </c>
      <c r="Q296" s="4"/>
      <c r="R296" s="4"/>
      <c r="S296" s="4"/>
      <c r="T296" s="4"/>
      <c r="U296" s="4"/>
      <c r="V296" s="1">
        <v>40.696010999999999</v>
      </c>
      <c r="W296" s="4">
        <v>-73.993285999999998</v>
      </c>
      <c r="X296" s="4">
        <f>COUNTIF(W:W, W296)</f>
        <v>1</v>
      </c>
      <c r="Y296" s="4">
        <f>COUNTIF($W$2:W296,W296)</f>
        <v>1</v>
      </c>
      <c r="Z296" s="20"/>
      <c r="AA296" s="4"/>
      <c r="AB296" s="40">
        <f>SUM(ABS(W296),(Y296-1)*0.01)</f>
        <v>73.993285999999998</v>
      </c>
      <c r="AC296" s="4"/>
      <c r="AD296" s="10">
        <f>ABS(W296)/W296</f>
        <v>-1</v>
      </c>
      <c r="AG296" s="22">
        <f t="shared" si="4"/>
        <v>-73.993285999999998</v>
      </c>
      <c r="AI296" t="str">
        <f>V296&amp;", "&amp;AG296</f>
        <v>40.696011, -73.993286</v>
      </c>
    </row>
    <row r="297" spans="1:35">
      <c r="A297" s="26" t="str">
        <f>CONCATENATE("FN-",C297)</f>
        <v>FN-42D1</v>
      </c>
      <c r="B297" s="27"/>
      <c r="C297" s="29" t="s">
        <v>2014</v>
      </c>
      <c r="D297" s="28" t="str">
        <f>REPT(0, 6-LEN(C297))&amp;C297</f>
        <v>0042D1</v>
      </c>
      <c r="E297" s="28" t="str">
        <f>CONCATENATE("FN-"&amp;D297)</f>
        <v>FN-0042D1</v>
      </c>
      <c r="F297" s="1" t="s">
        <v>1672</v>
      </c>
      <c r="G297" s="11" t="s">
        <v>2015</v>
      </c>
      <c r="H297" s="4"/>
      <c r="I297" s="4"/>
      <c r="J297" s="4"/>
      <c r="K297" s="4"/>
      <c r="L297" s="4"/>
      <c r="M297" s="4"/>
      <c r="N297" s="17">
        <f>COUNTIF(F:F,F297)</f>
        <v>17</v>
      </c>
      <c r="O297" s="4"/>
      <c r="P297" s="17" t="str">
        <f>IF(COUNTIF(F:F,F297)&gt;1,"DUPLICATE","UNIQUE")</f>
        <v>DUPLICATE</v>
      </c>
      <c r="Q297" s="4"/>
      <c r="R297" s="4"/>
      <c r="S297" s="4"/>
      <c r="T297" s="4"/>
      <c r="U297" s="4"/>
      <c r="V297" s="1">
        <v>40.712800000000001</v>
      </c>
      <c r="W297" s="4">
        <v>-74.006</v>
      </c>
      <c r="X297" s="4">
        <f>COUNTIF(W:W, W297)</f>
        <v>19</v>
      </c>
      <c r="Y297" s="4">
        <f>COUNTIF($W$2:W297,W297)</f>
        <v>9</v>
      </c>
      <c r="Z297" s="20"/>
      <c r="AA297" s="4"/>
      <c r="AB297" s="40">
        <f>SUM(ABS(W297),(Y297-1)*0.01)</f>
        <v>74.085999999999999</v>
      </c>
      <c r="AC297" s="4"/>
      <c r="AD297" s="10">
        <f>ABS(W297)/W297</f>
        <v>-1</v>
      </c>
      <c r="AG297" s="22">
        <f t="shared" si="4"/>
        <v>-74.085999999999999</v>
      </c>
      <c r="AI297" t="str">
        <f>V297&amp;", "&amp;AG297</f>
        <v>40.7128, -74.086</v>
      </c>
    </row>
    <row r="298" spans="1:35">
      <c r="A298" s="26" t="str">
        <f>CONCATENATE("FN-",C298)</f>
        <v>FN-43A1</v>
      </c>
      <c r="B298" s="27"/>
      <c r="C298" s="29" t="s">
        <v>2016</v>
      </c>
      <c r="D298" s="28" t="str">
        <f>REPT(0, 6-LEN(C298))&amp;C298</f>
        <v>0043A1</v>
      </c>
      <c r="E298" s="28" t="str">
        <f>CONCATENATE("FN-"&amp;D298)</f>
        <v>FN-0043A1</v>
      </c>
      <c r="F298" s="1" t="s">
        <v>282</v>
      </c>
      <c r="G298" s="11" t="s">
        <v>2017</v>
      </c>
      <c r="H298" s="4"/>
      <c r="I298" s="4"/>
      <c r="J298" s="4"/>
      <c r="K298" s="4"/>
      <c r="L298" s="4"/>
      <c r="M298" s="4"/>
      <c r="N298" s="17">
        <f>COUNTIF(F:F,F298)</f>
        <v>6</v>
      </c>
      <c r="O298" s="4"/>
      <c r="P298" s="17" t="str">
        <f>IF(COUNTIF(F:F,F298)&gt;1,"DUPLICATE","UNIQUE")</f>
        <v>DUPLICATE</v>
      </c>
      <c r="Q298" s="4"/>
      <c r="R298" s="4"/>
      <c r="S298" s="4"/>
      <c r="T298" s="4"/>
      <c r="U298" s="4"/>
      <c r="V298" s="1">
        <v>31.898043000000001</v>
      </c>
      <c r="W298" s="4">
        <v>35.204268999999996</v>
      </c>
      <c r="X298" s="4">
        <f>COUNTIF(W:W, W298)</f>
        <v>6</v>
      </c>
      <c r="Y298" s="4">
        <f>COUNTIF($W$2:W298,W298)</f>
        <v>4</v>
      </c>
      <c r="Z298" s="20"/>
      <c r="AA298" s="4"/>
      <c r="AB298" s="40">
        <f>SUM(ABS(W298),(Y298-1)*0.01)</f>
        <v>35.234268999999998</v>
      </c>
      <c r="AC298" s="4"/>
      <c r="AD298" s="10">
        <f>ABS(W298)/W298</f>
        <v>1</v>
      </c>
      <c r="AG298" s="22">
        <f t="shared" si="4"/>
        <v>35.234268999999998</v>
      </c>
      <c r="AI298" t="str">
        <f>V298&amp;", "&amp;AG298</f>
        <v>31.898043, 35.234269</v>
      </c>
    </row>
    <row r="299" spans="1:35">
      <c r="A299" s="26" t="str">
        <f>CONCATENATE("FN-",C299)</f>
        <v>FN-43A2</v>
      </c>
      <c r="B299" s="27"/>
      <c r="C299" s="29" t="s">
        <v>2018</v>
      </c>
      <c r="D299" s="28" t="str">
        <f>REPT(0, 6-LEN(C299))&amp;C299</f>
        <v>0043A2</v>
      </c>
      <c r="E299" s="28" t="str">
        <f>CONCATENATE("FN-"&amp;D299)</f>
        <v>FN-0043A2</v>
      </c>
      <c r="F299" s="1" t="s">
        <v>369</v>
      </c>
      <c r="G299" s="11" t="s">
        <v>2017</v>
      </c>
      <c r="H299" s="4"/>
      <c r="I299" s="4"/>
      <c r="J299" s="4"/>
      <c r="K299" s="4"/>
      <c r="L299" s="4"/>
      <c r="M299" s="4"/>
      <c r="N299" s="17">
        <f>COUNTIF(F:F,F299)</f>
        <v>25</v>
      </c>
      <c r="O299" s="4"/>
      <c r="P299" s="17" t="str">
        <f>IF(COUNTIF(F:F,F299)&gt;1,"DUPLICATE","UNIQUE")</f>
        <v>DUPLICATE</v>
      </c>
      <c r="Q299" s="4"/>
      <c r="R299" s="4"/>
      <c r="S299" s="4"/>
      <c r="T299" s="4"/>
      <c r="U299" s="4"/>
      <c r="V299" s="1">
        <v>30.033332999999999</v>
      </c>
      <c r="W299" s="4">
        <v>31.233333999999999</v>
      </c>
      <c r="X299" s="4">
        <f>COUNTIF(W:W, W299)</f>
        <v>25</v>
      </c>
      <c r="Y299" s="4">
        <f>COUNTIF($W$2:W299,W299)</f>
        <v>15</v>
      </c>
      <c r="Z299" s="20"/>
      <c r="AA299" s="4"/>
      <c r="AB299" s="40">
        <f>SUM(ABS(W299),(Y299-1)*0.01)</f>
        <v>31.373334</v>
      </c>
      <c r="AC299" s="4"/>
      <c r="AD299" s="10">
        <f>ABS(W299)/W299</f>
        <v>1</v>
      </c>
      <c r="AG299" s="22">
        <f t="shared" si="4"/>
        <v>31.373334</v>
      </c>
      <c r="AI299" t="str">
        <f>V299&amp;", "&amp;AG299</f>
        <v>30.033333, 31.373334</v>
      </c>
    </row>
    <row r="300" spans="1:35">
      <c r="A300" s="26" t="str">
        <f>CONCATENATE("FN-",C300)</f>
        <v>FN-43C1</v>
      </c>
      <c r="B300" s="27"/>
      <c r="C300" s="29" t="s">
        <v>2019</v>
      </c>
      <c r="D300" s="28" t="str">
        <f>REPT(0, 6-LEN(C300))&amp;C300</f>
        <v>0043C1</v>
      </c>
      <c r="E300" s="28" t="str">
        <f>CONCATENATE("FN-"&amp;D300)</f>
        <v>FN-0043C1</v>
      </c>
      <c r="F300" s="1" t="s">
        <v>719</v>
      </c>
      <c r="G300" s="11" t="s">
        <v>2020</v>
      </c>
      <c r="H300" s="4"/>
      <c r="I300" s="4"/>
      <c r="J300" s="4"/>
      <c r="K300" s="4"/>
      <c r="L300" s="4"/>
      <c r="M300" s="4"/>
      <c r="N300" s="17">
        <f>COUNTIF(F:F,F300)</f>
        <v>2</v>
      </c>
      <c r="O300" s="4"/>
      <c r="P300" s="17" t="str">
        <f>IF(COUNTIF(F:F,F300)&gt;1,"DUPLICATE","UNIQUE")</f>
        <v>DUPLICATE</v>
      </c>
      <c r="Q300" s="4"/>
      <c r="R300" s="4"/>
      <c r="S300" s="4"/>
      <c r="T300" s="4"/>
      <c r="U300" s="4"/>
      <c r="V300" s="1">
        <v>38.192901999999997</v>
      </c>
      <c r="W300" s="4">
        <v>-84.883942000000005</v>
      </c>
      <c r="X300" s="4">
        <f>COUNTIF(W:W, W300)</f>
        <v>2</v>
      </c>
      <c r="Y300" s="4">
        <f>COUNTIF($W$2:W300,W300)</f>
        <v>1</v>
      </c>
      <c r="Z300" s="20"/>
      <c r="AA300" s="4"/>
      <c r="AB300" s="40">
        <f>SUM(ABS(W300),(Y300-1)*0.01)</f>
        <v>84.883942000000005</v>
      </c>
      <c r="AC300" s="4"/>
      <c r="AD300" s="10">
        <f>ABS(W300)/W300</f>
        <v>-1</v>
      </c>
      <c r="AG300" s="22">
        <f t="shared" si="4"/>
        <v>-84.883942000000005</v>
      </c>
      <c r="AI300" t="str">
        <f>V300&amp;", "&amp;AG300</f>
        <v>38.192902, -84.883942</v>
      </c>
    </row>
    <row r="301" spans="1:35">
      <c r="A301" s="26" t="str">
        <f>CONCATENATE("FN-",C301)</f>
        <v>FN-43D1</v>
      </c>
      <c r="B301" s="27"/>
      <c r="C301" s="29" t="s">
        <v>2021</v>
      </c>
      <c r="D301" s="28" t="str">
        <f>REPT(0, 6-LEN(C301))&amp;C301</f>
        <v>0043D1</v>
      </c>
      <c r="E301" s="28" t="str">
        <f>CONCATENATE("FN-"&amp;D301)</f>
        <v>FN-0043D1</v>
      </c>
      <c r="F301" s="1" t="s">
        <v>1680</v>
      </c>
      <c r="G301" s="11" t="s">
        <v>2022</v>
      </c>
      <c r="H301" s="4"/>
      <c r="I301" s="4"/>
      <c r="J301" s="4"/>
      <c r="K301" s="4"/>
      <c r="L301" s="4"/>
      <c r="M301" s="4"/>
      <c r="N301" s="17">
        <f>COUNTIF(F:F,F301)</f>
        <v>21</v>
      </c>
      <c r="O301" s="4"/>
      <c r="P301" s="17" t="str">
        <f>IF(COUNTIF(F:F,F301)&gt;1,"DUPLICATE","UNIQUE")</f>
        <v>DUPLICATE</v>
      </c>
      <c r="Q301" s="4"/>
      <c r="R301" s="4"/>
      <c r="S301" s="4"/>
      <c r="T301" s="4"/>
      <c r="U301" s="4"/>
      <c r="V301" s="1">
        <v>38.900497000000001</v>
      </c>
      <c r="W301" s="4">
        <v>-77.007507000000004</v>
      </c>
      <c r="X301" s="4">
        <f>COUNTIF(W:W, W301)</f>
        <v>21</v>
      </c>
      <c r="Y301" s="4">
        <f>COUNTIF($W$2:W301,W301)</f>
        <v>13</v>
      </c>
      <c r="Z301" s="20"/>
      <c r="AA301" s="4"/>
      <c r="AB301" s="40">
        <f>SUM(ABS(W301),(Y301-1)*0.01)</f>
        <v>77.127507000000008</v>
      </c>
      <c r="AC301" s="4"/>
      <c r="AD301" s="10">
        <f>ABS(W301)/W301</f>
        <v>-1</v>
      </c>
      <c r="AG301" s="22">
        <f t="shared" si="4"/>
        <v>-77.127507000000008</v>
      </c>
      <c r="AI301" t="str">
        <f>V301&amp;", "&amp;AG301</f>
        <v>38.900497, -77.127507</v>
      </c>
    </row>
    <row r="302" spans="1:35">
      <c r="A302" s="26" t="str">
        <f>CONCATENATE("FN-",C302)</f>
        <v>FN-43D2</v>
      </c>
      <c r="B302" s="27"/>
      <c r="C302" s="29" t="s">
        <v>2023</v>
      </c>
      <c r="D302" s="28" t="str">
        <f>REPT(0, 6-LEN(C302))&amp;C302</f>
        <v>0043D2</v>
      </c>
      <c r="E302" s="28" t="str">
        <f>CONCATENATE("FN-"&amp;D302)</f>
        <v>FN-0043D2</v>
      </c>
      <c r="F302" s="1" t="s">
        <v>1993</v>
      </c>
      <c r="G302" s="11" t="s">
        <v>2022</v>
      </c>
      <c r="H302" s="4"/>
      <c r="I302" s="4"/>
      <c r="J302" s="4"/>
      <c r="K302" s="4"/>
      <c r="L302" s="4"/>
      <c r="M302" s="4"/>
      <c r="N302" s="17">
        <f>COUNTIF(F:F,F302)</f>
        <v>5</v>
      </c>
      <c r="O302" s="4"/>
      <c r="P302" s="17" t="str">
        <f>IF(COUNTIF(F:F,F302)&gt;1,"DUPLICATE","UNIQUE")</f>
        <v>DUPLICATE</v>
      </c>
      <c r="Q302" s="4"/>
      <c r="R302" s="4"/>
      <c r="S302" s="4"/>
      <c r="T302" s="4"/>
      <c r="U302" s="4"/>
      <c r="V302" s="1">
        <v>52.520007999999997</v>
      </c>
      <c r="W302" s="4">
        <v>13.404954</v>
      </c>
      <c r="X302" s="4">
        <f>COUNTIF(W:W, W302)</f>
        <v>5</v>
      </c>
      <c r="Y302" s="4">
        <f>COUNTIF($W$2:W302,W302)</f>
        <v>3</v>
      </c>
      <c r="Z302" s="20"/>
      <c r="AA302" s="4"/>
      <c r="AB302" s="40">
        <f>SUM(ABS(W302),(Y302-1)*0.01)</f>
        <v>13.424954</v>
      </c>
      <c r="AC302" s="4"/>
      <c r="AD302" s="10">
        <f>ABS(W302)/W302</f>
        <v>1</v>
      </c>
      <c r="AG302" s="22">
        <f t="shared" si="4"/>
        <v>13.424954</v>
      </c>
      <c r="AI302" t="str">
        <f>V302&amp;", "&amp;AG302</f>
        <v>52.520008, 13.424954</v>
      </c>
    </row>
    <row r="303" spans="1:35">
      <c r="A303" s="26" t="str">
        <f>CONCATENATE("FN-",C303)</f>
        <v>FN-43D3</v>
      </c>
      <c r="B303" s="27"/>
      <c r="C303" s="29" t="s">
        <v>2024</v>
      </c>
      <c r="D303" s="28" t="str">
        <f>REPT(0, 6-LEN(C303))&amp;C303</f>
        <v>0043D3</v>
      </c>
      <c r="E303" s="28" t="str">
        <f>CONCATENATE("FN-"&amp;D303)</f>
        <v>FN-0043D3</v>
      </c>
      <c r="F303" s="1" t="s">
        <v>1849</v>
      </c>
      <c r="G303" s="11" t="s">
        <v>2022</v>
      </c>
      <c r="H303" s="4"/>
      <c r="I303" s="4"/>
      <c r="J303" s="4"/>
      <c r="K303" s="4"/>
      <c r="L303" s="4"/>
      <c r="M303" s="4"/>
      <c r="N303" s="17">
        <f>COUNTIF(F:F,F303)</f>
        <v>2</v>
      </c>
      <c r="O303" s="4"/>
      <c r="P303" s="17" t="str">
        <f>IF(COUNTIF(F:F,F303)&gt;1,"DUPLICATE","UNIQUE")</f>
        <v>DUPLICATE</v>
      </c>
      <c r="Q303" s="4"/>
      <c r="R303" s="4"/>
      <c r="S303" s="4"/>
      <c r="T303" s="4"/>
      <c r="U303" s="4"/>
      <c r="V303" s="1">
        <v>34.052235000000003</v>
      </c>
      <c r="W303" s="4">
        <v>-118.243683</v>
      </c>
      <c r="X303" s="4">
        <f>COUNTIF(W:W, W303)</f>
        <v>2</v>
      </c>
      <c r="Y303" s="4">
        <f>COUNTIF($W$2:W303,W303)</f>
        <v>2</v>
      </c>
      <c r="Z303" s="20"/>
      <c r="AA303" s="4"/>
      <c r="AB303" s="40">
        <f>SUM(ABS(W303),(Y303-1)*0.01)</f>
        <v>118.25368300000001</v>
      </c>
      <c r="AC303" s="4"/>
      <c r="AD303" s="10">
        <f>ABS(W303)/W303</f>
        <v>-1</v>
      </c>
      <c r="AG303" s="22">
        <f t="shared" si="4"/>
        <v>-118.25368300000001</v>
      </c>
      <c r="AI303" t="str">
        <f>V303&amp;", "&amp;AG303</f>
        <v>34.052235, -118.253683</v>
      </c>
    </row>
    <row r="304" spans="1:35">
      <c r="A304" s="26" t="str">
        <f>CONCATENATE("FN-",C304)</f>
        <v>FN-43D4</v>
      </c>
      <c r="B304" s="27"/>
      <c r="C304" s="29" t="s">
        <v>2025</v>
      </c>
      <c r="D304" s="28" t="str">
        <f>REPT(0, 6-LEN(C304))&amp;C304</f>
        <v>0043D4</v>
      </c>
      <c r="E304" s="28" t="str">
        <f>CONCATENATE("FN-"&amp;D304)</f>
        <v>FN-0043D4</v>
      </c>
      <c r="F304" s="1" t="s">
        <v>729</v>
      </c>
      <c r="G304" s="11" t="s">
        <v>2022</v>
      </c>
      <c r="H304" s="4"/>
      <c r="I304" s="4"/>
      <c r="J304" s="4"/>
      <c r="K304" s="4"/>
      <c r="L304" s="4"/>
      <c r="M304" s="4"/>
      <c r="N304" s="17">
        <f>COUNTIF(F:F,F304)</f>
        <v>1</v>
      </c>
      <c r="O304" s="4"/>
      <c r="P304" s="17" t="str">
        <f>IF(COUNTIF(F:F,F304)&gt;1,"DUPLICATE","UNIQUE")</f>
        <v>UNIQUE</v>
      </c>
      <c r="Q304" s="4"/>
      <c r="R304" s="4"/>
      <c r="S304" s="4"/>
      <c r="T304" s="4"/>
      <c r="U304" s="4"/>
      <c r="V304" s="1">
        <v>40.712800000000001</v>
      </c>
      <c r="W304" s="4">
        <v>-74.006200000000007</v>
      </c>
      <c r="X304" s="4">
        <f>COUNTIF(W:W, W304)</f>
        <v>1</v>
      </c>
      <c r="Y304" s="4">
        <f>COUNTIF($W$2:W304,W304)</f>
        <v>1</v>
      </c>
      <c r="Z304" s="20"/>
      <c r="AA304" s="4"/>
      <c r="AB304" s="40">
        <f>SUM(ABS(W304),(Y304-1)*0.01)</f>
        <v>74.006200000000007</v>
      </c>
      <c r="AC304" s="4"/>
      <c r="AD304" s="10">
        <f>ABS(W304)/W304</f>
        <v>-1</v>
      </c>
      <c r="AG304" s="22">
        <f t="shared" si="4"/>
        <v>-74.006200000000007</v>
      </c>
      <c r="AI304" t="str">
        <f>V304&amp;", "&amp;AG304</f>
        <v>40.7128, -74.0062</v>
      </c>
    </row>
    <row r="305" spans="1:35">
      <c r="A305" s="26" t="str">
        <f>CONCATENATE("FN-",C305)</f>
        <v>FN-44A1</v>
      </c>
      <c r="B305" s="27"/>
      <c r="C305" s="29" t="s">
        <v>2026</v>
      </c>
      <c r="D305" s="28" t="str">
        <f>REPT(0, 6-LEN(C305))&amp;C305</f>
        <v>0044A1</v>
      </c>
      <c r="E305" s="28" t="str">
        <f>CONCATENATE("FN-"&amp;D305)</f>
        <v>FN-0044A1</v>
      </c>
      <c r="F305" s="1" t="s">
        <v>731</v>
      </c>
      <c r="G305" s="11" t="s">
        <v>2027</v>
      </c>
      <c r="H305" s="4"/>
      <c r="I305" s="4"/>
      <c r="J305" s="4"/>
      <c r="K305" s="4"/>
      <c r="L305" s="4"/>
      <c r="M305" s="4"/>
      <c r="N305" s="17">
        <f>COUNTIF(F:F,F305)</f>
        <v>1</v>
      </c>
      <c r="O305" s="4"/>
      <c r="P305" s="17" t="str">
        <f>IF(COUNTIF(F:F,F305)&gt;1,"DUPLICATE","UNIQUE")</f>
        <v>UNIQUE</v>
      </c>
      <c r="Q305" s="4"/>
      <c r="R305" s="4"/>
      <c r="S305" s="4"/>
      <c r="T305" s="4"/>
      <c r="U305" s="4"/>
      <c r="V305" s="1">
        <v>34.767597000000002</v>
      </c>
      <c r="W305" s="4">
        <v>-89.448689000000002</v>
      </c>
      <c r="X305" s="4">
        <f>COUNTIF(W:W, W305)</f>
        <v>1</v>
      </c>
      <c r="Y305" s="4">
        <f>COUNTIF($W$2:W305,W305)</f>
        <v>1</v>
      </c>
      <c r="Z305" s="20"/>
      <c r="AA305" s="4"/>
      <c r="AB305" s="40">
        <f>SUM(ABS(W305),(Y305-1)*0.01)</f>
        <v>89.448689000000002</v>
      </c>
      <c r="AC305" s="4"/>
      <c r="AD305" s="10">
        <f>ABS(W305)/W305</f>
        <v>-1</v>
      </c>
      <c r="AG305" s="22">
        <f t="shared" si="4"/>
        <v>-89.448689000000002</v>
      </c>
      <c r="AI305" t="str">
        <f>V305&amp;", "&amp;AG305</f>
        <v>34.767597, -89.448689</v>
      </c>
    </row>
    <row r="306" spans="1:35">
      <c r="A306" s="26" t="str">
        <f>CONCATENATE("FN-",C306)</f>
        <v>FN-44B2</v>
      </c>
      <c r="B306" s="27"/>
      <c r="C306" s="29" t="s">
        <v>2028</v>
      </c>
      <c r="D306" s="28" t="str">
        <f>REPT(0, 6-LEN(C306))&amp;C306</f>
        <v>0044B2</v>
      </c>
      <c r="E306" s="28" t="str">
        <f>CONCATENATE("FN-"&amp;D306)</f>
        <v>FN-0044B2</v>
      </c>
      <c r="F306" s="1" t="s">
        <v>576</v>
      </c>
      <c r="G306" s="11" t="s">
        <v>2029</v>
      </c>
      <c r="H306" s="4"/>
      <c r="I306" s="4"/>
      <c r="J306" s="4"/>
      <c r="K306" s="4"/>
      <c r="L306" s="4"/>
      <c r="M306" s="4"/>
      <c r="N306" s="17">
        <f>COUNTIF(F:F,F306)</f>
        <v>4</v>
      </c>
      <c r="O306" s="4"/>
      <c r="P306" s="17" t="str">
        <f>IF(COUNTIF(F:F,F306)&gt;1,"DUPLICATE","UNIQUE")</f>
        <v>DUPLICATE</v>
      </c>
      <c r="Q306" s="4"/>
      <c r="R306" s="4"/>
      <c r="S306" s="4"/>
      <c r="T306" s="4"/>
      <c r="U306" s="4"/>
      <c r="V306" s="1">
        <v>39.799999</v>
      </c>
      <c r="W306" s="4">
        <v>-89.650002000000001</v>
      </c>
      <c r="X306" s="4">
        <f>COUNTIF(W:W, W306)</f>
        <v>4</v>
      </c>
      <c r="Y306" s="4">
        <f>COUNTIF($W$2:W306,W306)</f>
        <v>2</v>
      </c>
      <c r="Z306" s="20"/>
      <c r="AA306" s="4"/>
      <c r="AB306" s="40">
        <f>SUM(ABS(W306),(Y306-1)*0.01)</f>
        <v>89.660002000000006</v>
      </c>
      <c r="AC306" s="4"/>
      <c r="AD306" s="10">
        <f>ABS(W306)/W306</f>
        <v>-1</v>
      </c>
      <c r="AG306" s="22">
        <f t="shared" si="4"/>
        <v>-89.660002000000006</v>
      </c>
      <c r="AI306" t="str">
        <f>V306&amp;", "&amp;AG306</f>
        <v>39.799999, -89.660002</v>
      </c>
    </row>
    <row r="307" spans="1:35">
      <c r="A307" s="26" t="str">
        <f>CONCATENATE("FN-",C307)</f>
        <v>FN-44D2</v>
      </c>
      <c r="B307" s="27"/>
      <c r="C307" s="29" t="s">
        <v>2030</v>
      </c>
      <c r="D307" s="28" t="str">
        <f>REPT(0, 6-LEN(C307))&amp;C307</f>
        <v>0044D2</v>
      </c>
      <c r="E307" s="28" t="str">
        <f>CONCATENATE("FN-"&amp;D307)</f>
        <v>FN-0044D2</v>
      </c>
      <c r="F307" s="1" t="s">
        <v>737</v>
      </c>
      <c r="G307" s="13" t="s">
        <v>2031</v>
      </c>
      <c r="H307" s="4"/>
      <c r="I307" s="4"/>
      <c r="J307" s="12"/>
      <c r="K307" s="12"/>
      <c r="L307" s="4"/>
      <c r="M307" s="4"/>
      <c r="N307" s="17">
        <f>COUNTIF(F:F,F307)</f>
        <v>1</v>
      </c>
      <c r="O307" s="4"/>
      <c r="P307" s="17" t="str">
        <f>IF(COUNTIF(F:F,F307)&gt;1,"DUPLICATE","UNIQUE")</f>
        <v>UNIQUE</v>
      </c>
      <c r="Q307" s="4"/>
      <c r="R307" s="4"/>
      <c r="S307" s="4"/>
      <c r="T307" s="4"/>
      <c r="U307" s="4"/>
      <c r="V307" s="1">
        <v>9.1449999999999996</v>
      </c>
      <c r="W307" s="4">
        <v>40.489673000000003</v>
      </c>
      <c r="X307" s="4">
        <f>COUNTIF(W:W, W307)</f>
        <v>1</v>
      </c>
      <c r="Y307" s="4">
        <f>COUNTIF($W$2:W307,W307)</f>
        <v>1</v>
      </c>
      <c r="Z307" s="20"/>
      <c r="AA307" s="4"/>
      <c r="AB307" s="40">
        <f>SUM(ABS(W307),(Y307-1)*0.01)</f>
        <v>40.489673000000003</v>
      </c>
      <c r="AC307" s="4"/>
      <c r="AD307" s="10">
        <f>ABS(W307)/W307</f>
        <v>1</v>
      </c>
      <c r="AG307" s="22">
        <f t="shared" si="4"/>
        <v>40.489673000000003</v>
      </c>
      <c r="AI307" t="str">
        <f>V307&amp;", "&amp;AG307</f>
        <v>9.145, 40.489673</v>
      </c>
    </row>
    <row r="308" spans="1:35">
      <c r="A308" s="26" t="str">
        <f>CONCATENATE("FN-",C308)</f>
        <v>FN-45A1</v>
      </c>
      <c r="B308" s="27"/>
      <c r="C308" s="29" t="s">
        <v>2032</v>
      </c>
      <c r="D308" s="28" t="str">
        <f>REPT(0, 6-LEN(C308))&amp;C308</f>
        <v>0045A1</v>
      </c>
      <c r="E308" s="28" t="str">
        <f>CONCATENATE("FN-"&amp;D308)</f>
        <v>FN-0045A1</v>
      </c>
      <c r="F308" s="1" t="s">
        <v>153</v>
      </c>
      <c r="G308" s="11" t="s">
        <v>2033</v>
      </c>
      <c r="H308" s="4"/>
      <c r="I308" s="4"/>
      <c r="J308" s="4"/>
      <c r="K308" s="4"/>
      <c r="L308" s="4"/>
      <c r="M308" s="4"/>
      <c r="N308" s="17">
        <f>COUNTIF(F:F,F308)</f>
        <v>6</v>
      </c>
      <c r="O308" s="4"/>
      <c r="P308" s="17" t="str">
        <f>IF(COUNTIF(F:F,F308)&gt;1,"DUPLICATE","UNIQUE")</f>
        <v>DUPLICATE</v>
      </c>
      <c r="Q308" s="4"/>
      <c r="R308" s="4"/>
      <c r="S308" s="4"/>
      <c r="T308" s="4"/>
      <c r="U308" s="4"/>
      <c r="V308" s="1">
        <v>6.4654220000000002</v>
      </c>
      <c r="W308" s="4">
        <v>3.4064480000000001</v>
      </c>
      <c r="X308" s="4">
        <f>COUNTIF(W:W, W308)</f>
        <v>7</v>
      </c>
      <c r="Y308" s="4">
        <f>COUNTIF($W$2:W308,W308)</f>
        <v>3</v>
      </c>
      <c r="Z308" s="20"/>
      <c r="AA308" s="4"/>
      <c r="AB308" s="40">
        <f>SUM(ABS(W308),(Y308-1)*0.01)</f>
        <v>3.4264480000000002</v>
      </c>
      <c r="AC308" s="4"/>
      <c r="AD308" s="10">
        <f>ABS(W308)/W308</f>
        <v>1</v>
      </c>
      <c r="AG308" s="22">
        <f t="shared" si="4"/>
        <v>3.4264480000000002</v>
      </c>
      <c r="AI308" t="str">
        <f>V308&amp;", "&amp;AG308</f>
        <v>6.465422, 3.426448</v>
      </c>
    </row>
    <row r="309" spans="1:35">
      <c r="A309" s="26" t="str">
        <f>CONCATENATE("FN-",C309)</f>
        <v>FN-45C1</v>
      </c>
      <c r="B309" s="27"/>
      <c r="C309" s="29" t="s">
        <v>2034</v>
      </c>
      <c r="D309" s="28" t="str">
        <f>REPT(0, 6-LEN(C309))&amp;C309</f>
        <v>0045C1</v>
      </c>
      <c r="E309" s="28" t="str">
        <f>CONCATENATE("FN-"&amp;D309)</f>
        <v>FN-0045C1</v>
      </c>
      <c r="F309" s="1" t="s">
        <v>1684</v>
      </c>
      <c r="G309" s="11" t="s">
        <v>2035</v>
      </c>
      <c r="H309" s="4"/>
      <c r="I309" s="4"/>
      <c r="J309" s="4"/>
      <c r="K309" s="4"/>
      <c r="L309" s="4"/>
      <c r="M309" s="4"/>
      <c r="N309" s="17">
        <f>COUNTIF(F:F,F309)</f>
        <v>11</v>
      </c>
      <c r="O309" s="4"/>
      <c r="P309" s="17" t="str">
        <f>IF(COUNTIF(F:F,F309)&gt;1,"DUPLICATE","UNIQUE")</f>
        <v>DUPLICATE</v>
      </c>
      <c r="Q309" s="4"/>
      <c r="R309" s="4"/>
      <c r="S309" s="4"/>
      <c r="T309" s="4"/>
      <c r="U309" s="4"/>
      <c r="V309" s="1">
        <v>37.541289999999996</v>
      </c>
      <c r="W309" s="4">
        <v>-77.434769000000003</v>
      </c>
      <c r="X309" s="4">
        <f>COUNTIF(W:W, W309)</f>
        <v>11</v>
      </c>
      <c r="Y309" s="4">
        <f>COUNTIF($W$2:W309,W309)</f>
        <v>5</v>
      </c>
      <c r="Z309" s="20"/>
      <c r="AA309" s="4"/>
      <c r="AB309" s="40">
        <f>SUM(ABS(W309),(Y309-1)*0.01)</f>
        <v>77.474769000000009</v>
      </c>
      <c r="AC309" s="4"/>
      <c r="AD309" s="10">
        <f>ABS(W309)/W309</f>
        <v>-1</v>
      </c>
      <c r="AG309" s="22">
        <f t="shared" si="4"/>
        <v>-77.474769000000009</v>
      </c>
      <c r="AI309" t="str">
        <f>V309&amp;", "&amp;AG309</f>
        <v>37.54129, -77.474769</v>
      </c>
    </row>
    <row r="310" spans="1:35">
      <c r="A310" s="26" t="str">
        <f>CONCATENATE("FN-",C310)</f>
        <v>FN-45C2</v>
      </c>
      <c r="B310" s="27"/>
      <c r="C310" s="29" t="s">
        <v>2036</v>
      </c>
      <c r="D310" s="28" t="str">
        <f>REPT(0, 6-LEN(C310))&amp;C310</f>
        <v>0045C2</v>
      </c>
      <c r="E310" s="28" t="str">
        <f>CONCATENATE("FN-"&amp;D310)</f>
        <v>FN-0045C2</v>
      </c>
      <c r="F310" s="1" t="s">
        <v>2037</v>
      </c>
      <c r="G310" s="11" t="s">
        <v>2035</v>
      </c>
      <c r="H310" s="4"/>
      <c r="I310" s="4"/>
      <c r="J310" s="4"/>
      <c r="K310" s="4"/>
      <c r="L310" s="4"/>
      <c r="M310" s="4"/>
      <c r="N310" s="17">
        <f>COUNTIF(F:F,F310)</f>
        <v>1</v>
      </c>
      <c r="O310" s="4"/>
      <c r="P310" s="17" t="str">
        <f>IF(COUNTIF(F:F,F310)&gt;1,"DUPLICATE","UNIQUE")</f>
        <v>UNIQUE</v>
      </c>
      <c r="Q310" s="4"/>
      <c r="R310" s="4"/>
      <c r="S310" s="4"/>
      <c r="T310" s="4"/>
      <c r="U310" s="4"/>
      <c r="V310" s="1">
        <v>37.541289999999996</v>
      </c>
      <c r="W310" s="4">
        <v>-77.43477</v>
      </c>
      <c r="X310" s="4">
        <f>COUNTIF(W:W, W310)</f>
        <v>1</v>
      </c>
      <c r="Y310" s="4">
        <f>COUNTIF($W$2:W310,W310)</f>
        <v>1</v>
      </c>
      <c r="Z310" s="20"/>
      <c r="AA310" s="4"/>
      <c r="AB310" s="40">
        <f>SUM(ABS(W310),(Y310-1)*0.01)</f>
        <v>77.43477</v>
      </c>
      <c r="AC310" s="4"/>
      <c r="AD310" s="10">
        <f>ABS(W310)/W310</f>
        <v>-1</v>
      </c>
      <c r="AG310" s="22">
        <f t="shared" si="4"/>
        <v>-77.43477</v>
      </c>
      <c r="AI310" t="str">
        <f>V310&amp;", "&amp;AG310</f>
        <v>37.54129, -77.43477</v>
      </c>
    </row>
    <row r="311" spans="1:35">
      <c r="A311" s="26" t="str">
        <f>CONCATENATE("FN-",C311)</f>
        <v>FN-45C3</v>
      </c>
      <c r="B311" s="27"/>
      <c r="C311" s="29" t="s">
        <v>2038</v>
      </c>
      <c r="D311" s="28" t="str">
        <f>REPT(0, 6-LEN(C311))&amp;C311</f>
        <v>0045C3</v>
      </c>
      <c r="E311" s="28" t="str">
        <f>CONCATENATE("FN-"&amp;D311)</f>
        <v>FN-0045C3</v>
      </c>
      <c r="F311" s="1" t="s">
        <v>2039</v>
      </c>
      <c r="G311" s="11" t="s">
        <v>2035</v>
      </c>
      <c r="H311" s="4"/>
      <c r="I311" s="4"/>
      <c r="J311" s="4"/>
      <c r="K311" s="4"/>
      <c r="L311" s="4"/>
      <c r="M311" s="4"/>
      <c r="N311" s="17">
        <f>COUNTIF(F:F,F311)</f>
        <v>1</v>
      </c>
      <c r="O311" s="4"/>
      <c r="P311" s="17" t="str">
        <f>IF(COUNTIF(F:F,F311)&gt;1,"DUPLICATE","UNIQUE")</f>
        <v>UNIQUE</v>
      </c>
      <c r="Q311" s="4"/>
      <c r="R311" s="4"/>
      <c r="S311" s="4"/>
      <c r="T311" s="4"/>
      <c r="U311" s="4"/>
      <c r="V311" s="1">
        <v>37.541289999999996</v>
      </c>
      <c r="W311" s="4">
        <v>-77.434770999999998</v>
      </c>
      <c r="X311" s="4">
        <f>COUNTIF(W:W, W311)</f>
        <v>1</v>
      </c>
      <c r="Y311" s="4">
        <f>COUNTIF($W$2:W311,W311)</f>
        <v>1</v>
      </c>
      <c r="Z311" s="20"/>
      <c r="AA311" s="4"/>
      <c r="AB311" s="40">
        <f>SUM(ABS(W311),(Y311-1)*0.01)</f>
        <v>77.434770999999998</v>
      </c>
      <c r="AC311" s="4"/>
      <c r="AD311" s="10">
        <f>ABS(W311)/W311</f>
        <v>-1</v>
      </c>
      <c r="AG311" s="22">
        <f t="shared" si="4"/>
        <v>-77.434770999999998</v>
      </c>
      <c r="AI311" t="str">
        <f>V311&amp;", "&amp;AG311</f>
        <v>37.54129, -77.434771</v>
      </c>
    </row>
    <row r="312" spans="1:35">
      <c r="A312" s="26" t="str">
        <f>CONCATENATE("FN-",C312)</f>
        <v>FN-46A2</v>
      </c>
      <c r="B312" s="27"/>
      <c r="C312" s="29" t="s">
        <v>2040</v>
      </c>
      <c r="D312" s="28" t="str">
        <f>REPT(0, 6-LEN(C312))&amp;C312</f>
        <v>0046A2</v>
      </c>
      <c r="E312" s="28" t="str">
        <f>CONCATENATE("FN-"&amp;D312)</f>
        <v>FN-0046A2</v>
      </c>
      <c r="F312" s="1" t="s">
        <v>60</v>
      </c>
      <c r="G312" s="11" t="s">
        <v>2041</v>
      </c>
      <c r="H312" s="4"/>
      <c r="I312" s="4"/>
      <c r="J312" s="4"/>
      <c r="K312" s="4"/>
      <c r="L312" s="4"/>
      <c r="M312" s="4"/>
      <c r="N312" s="17">
        <f>COUNTIF(F:F,F312)</f>
        <v>3</v>
      </c>
      <c r="O312" s="4"/>
      <c r="P312" s="17" t="str">
        <f>IF(COUNTIF(F:F,F312)&gt;1,"DUPLICATE","UNIQUE")</f>
        <v>DUPLICATE</v>
      </c>
      <c r="Q312" s="4"/>
      <c r="R312" s="4"/>
      <c r="S312" s="4"/>
      <c r="T312" s="4"/>
      <c r="U312" s="4"/>
      <c r="V312" s="1">
        <v>30.005493000000001</v>
      </c>
      <c r="W312" s="4">
        <v>31.477898</v>
      </c>
      <c r="X312" s="4">
        <f>COUNTIF(W:W, W312)</f>
        <v>3</v>
      </c>
      <c r="Y312" s="4">
        <f>COUNTIF($W$2:W312,W312)</f>
        <v>3</v>
      </c>
      <c r="Z312" s="20"/>
      <c r="AA312" s="4"/>
      <c r="AB312" s="40">
        <f>SUM(ABS(W312),(Y312-1)*0.01)</f>
        <v>31.497897999999999</v>
      </c>
      <c r="AC312" s="4"/>
      <c r="AD312" s="10">
        <f>ABS(W312)/W312</f>
        <v>1</v>
      </c>
      <c r="AG312" s="22">
        <f t="shared" si="4"/>
        <v>31.497897999999999</v>
      </c>
      <c r="AI312" t="str">
        <f>V312&amp;", "&amp;AG312</f>
        <v>30.005493, 31.497898</v>
      </c>
    </row>
    <row r="313" spans="1:35">
      <c r="A313" s="26" t="str">
        <f>CONCATENATE("FN-",C313)</f>
        <v>FN-46A3</v>
      </c>
      <c r="B313" s="27"/>
      <c r="C313" s="29" t="s">
        <v>2042</v>
      </c>
      <c r="D313" s="28" t="str">
        <f>REPT(0, 6-LEN(C313))&amp;C313</f>
        <v>0046A3</v>
      </c>
      <c r="E313" s="28" t="str">
        <f>CONCATENATE("FN-"&amp;D313)</f>
        <v>FN-0046A3</v>
      </c>
      <c r="F313" s="2" t="s">
        <v>12</v>
      </c>
      <c r="G313" s="11" t="s">
        <v>2041</v>
      </c>
      <c r="H313" s="4"/>
      <c r="I313" s="4"/>
      <c r="J313" s="4"/>
      <c r="K313" s="4"/>
      <c r="L313" s="4"/>
      <c r="M313" s="4"/>
      <c r="N313" s="17">
        <f>COUNTIF(F:F,F313)</f>
        <v>3</v>
      </c>
      <c r="O313" s="4"/>
      <c r="P313" s="17" t="str">
        <f>IF(COUNTIF(F:F,F313)&gt;1,"DUPLICATE","UNIQUE")</f>
        <v>DUPLICATE</v>
      </c>
      <c r="Q313" s="4"/>
      <c r="R313" s="4"/>
      <c r="S313" s="4"/>
      <c r="T313" s="4"/>
      <c r="U313" s="4"/>
      <c r="V313" s="2" t="s">
        <v>1557</v>
      </c>
      <c r="W313" s="4">
        <v>28.187830000000002</v>
      </c>
      <c r="X313" s="4">
        <f>COUNTIF(W:W, W313)</f>
        <v>3</v>
      </c>
      <c r="Y313" s="4">
        <f>COUNTIF($W$2:W313,W313)</f>
        <v>3</v>
      </c>
      <c r="Z313" s="20"/>
      <c r="AA313" s="4"/>
      <c r="AB313" s="40">
        <f>SUM(ABS(W313),(Y313-1)*0.01)</f>
        <v>28.207830000000001</v>
      </c>
      <c r="AC313" s="4"/>
      <c r="AD313" s="10">
        <f>ABS(W313)/W313</f>
        <v>1</v>
      </c>
      <c r="AG313" s="22">
        <f t="shared" si="4"/>
        <v>28.207830000000001</v>
      </c>
      <c r="AI313" t="str">
        <f>V313&amp;", "&amp;AG313</f>
        <v>-25.74486 , 28.20783</v>
      </c>
    </row>
    <row r="314" spans="1:35">
      <c r="A314" s="26" t="str">
        <f>CONCATENATE("FN-",C314)</f>
        <v>FN-46A5</v>
      </c>
      <c r="B314" s="27"/>
      <c r="C314" s="29" t="s">
        <v>2043</v>
      </c>
      <c r="D314" s="28" t="str">
        <f>REPT(0, 6-LEN(C314))&amp;C314</f>
        <v>0046A5</v>
      </c>
      <c r="E314" s="28" t="str">
        <f>CONCATENATE("FN-"&amp;D314)</f>
        <v>FN-0046A5</v>
      </c>
      <c r="F314" s="2" t="s">
        <v>755</v>
      </c>
      <c r="G314" s="11" t="s">
        <v>2041</v>
      </c>
      <c r="H314" s="4"/>
      <c r="I314" s="4"/>
      <c r="J314" s="4"/>
      <c r="K314" s="4"/>
      <c r="L314" s="4"/>
      <c r="M314" s="4"/>
      <c r="N314" s="17">
        <f>COUNTIF(F:F,F314)</f>
        <v>2</v>
      </c>
      <c r="O314" s="4"/>
      <c r="P314" s="17" t="str">
        <f>IF(COUNTIF(F:F,F314)&gt;1,"DUPLICATE","UNIQUE")</f>
        <v>DUPLICATE</v>
      </c>
      <c r="Q314" s="4"/>
      <c r="R314" s="4"/>
      <c r="S314" s="4"/>
      <c r="T314" s="4"/>
      <c r="U314" s="4"/>
      <c r="V314" s="2" t="s">
        <v>2044</v>
      </c>
      <c r="W314" s="4">
        <v>33.438352999999999</v>
      </c>
      <c r="X314" s="4">
        <f>COUNTIF(W:W, W314)</f>
        <v>2</v>
      </c>
      <c r="Y314" s="4">
        <f>COUNTIF($W$2:W314,W314)</f>
        <v>1</v>
      </c>
      <c r="Z314" s="20">
        <f>SUM(W314,(Y314-1)*0.01)</f>
        <v>33.438352999999999</v>
      </c>
      <c r="AA314" s="4"/>
      <c r="AB314" s="40">
        <f>SUM(ABS(W314),(Y314-1)*0.01)</f>
        <v>33.438352999999999</v>
      </c>
      <c r="AC314" s="4"/>
      <c r="AD314" s="10">
        <f>ABS(W314)/W314</f>
        <v>1</v>
      </c>
      <c r="AF314" s="24"/>
      <c r="AG314" s="22">
        <f t="shared" si="4"/>
        <v>33.438352999999999</v>
      </c>
      <c r="AI314" t="str">
        <f>V314&amp;", "&amp;AG314</f>
        <v>-0.755775, 33.438353</v>
      </c>
    </row>
    <row r="315" spans="1:35">
      <c r="A315" s="26" t="str">
        <f>CONCATENATE("FN-",C315)</f>
        <v>FN-46A6</v>
      </c>
      <c r="B315" s="27"/>
      <c r="C315" s="29" t="s">
        <v>2045</v>
      </c>
      <c r="D315" s="28" t="str">
        <f>REPT(0, 6-LEN(C315))&amp;C315</f>
        <v>0046A6</v>
      </c>
      <c r="E315" s="28" t="str">
        <f>CONCATENATE("FN-"&amp;D315)</f>
        <v>FN-0046A6</v>
      </c>
      <c r="F315" s="2" t="s">
        <v>757</v>
      </c>
      <c r="G315" s="11" t="s">
        <v>2041</v>
      </c>
      <c r="H315" s="4"/>
      <c r="I315" s="4"/>
      <c r="J315" s="4"/>
      <c r="K315" s="4"/>
      <c r="L315" s="4"/>
      <c r="M315" s="4"/>
      <c r="N315" s="17">
        <f>COUNTIF(F:F,F315)</f>
        <v>3</v>
      </c>
      <c r="O315" s="4"/>
      <c r="P315" s="17" t="str">
        <f>IF(COUNTIF(F:F,F315)&gt;1,"DUPLICATE","UNIQUE")</f>
        <v>DUPLICATE</v>
      </c>
      <c r="Q315" s="4"/>
      <c r="R315" s="4"/>
      <c r="S315" s="4"/>
      <c r="T315" s="4"/>
      <c r="U315" s="4"/>
      <c r="V315" s="2" t="s">
        <v>1557</v>
      </c>
      <c r="W315" s="4">
        <v>28.187840000000001</v>
      </c>
      <c r="X315" s="4">
        <f>COUNTIF(W:W, W315)</f>
        <v>3</v>
      </c>
      <c r="Y315" s="4">
        <f>COUNTIF($W$2:W315,W315)</f>
        <v>1</v>
      </c>
      <c r="Z315" s="20"/>
      <c r="AA315" s="4"/>
      <c r="AB315" s="40">
        <f>SUM(ABS(W315),(Y315-1)*0.01)</f>
        <v>28.187840000000001</v>
      </c>
      <c r="AC315" s="4"/>
      <c r="AD315" s="10">
        <f>ABS(W315)/W315</f>
        <v>1</v>
      </c>
      <c r="AG315" s="22">
        <f t="shared" si="4"/>
        <v>28.187840000000001</v>
      </c>
      <c r="AI315" t="str">
        <f>V315&amp;", "&amp;AG315</f>
        <v>-25.74486 , 28.18784</v>
      </c>
    </row>
    <row r="316" spans="1:35">
      <c r="A316" s="26" t="str">
        <f>CONCATENATE("FN-",C316)</f>
        <v>FN-46A7</v>
      </c>
      <c r="B316" s="27"/>
      <c r="C316" s="29" t="s">
        <v>2046</v>
      </c>
      <c r="D316" s="28" t="str">
        <f>REPT(0, 6-LEN(C316))&amp;C316</f>
        <v>0046A7</v>
      </c>
      <c r="E316" s="28" t="str">
        <f>CONCATENATE("FN-"&amp;D316)</f>
        <v>FN-0046A7</v>
      </c>
      <c r="F316" s="2" t="s">
        <v>755</v>
      </c>
      <c r="G316" s="11" t="s">
        <v>2041</v>
      </c>
      <c r="H316" s="4"/>
      <c r="I316" s="4"/>
      <c r="J316" s="4"/>
      <c r="K316" s="4"/>
      <c r="L316" s="4"/>
      <c r="M316" s="4"/>
      <c r="N316" s="17">
        <f>COUNTIF(F:F,F316)</f>
        <v>2</v>
      </c>
      <c r="O316" s="4"/>
      <c r="P316" s="17" t="str">
        <f>IF(COUNTIF(F:F,F316)&gt;1,"DUPLICATE","UNIQUE")</f>
        <v>DUPLICATE</v>
      </c>
      <c r="Q316" s="4"/>
      <c r="R316" s="4"/>
      <c r="S316" s="4"/>
      <c r="T316" s="4"/>
      <c r="U316" s="4"/>
      <c r="V316" s="2" t="s">
        <v>2044</v>
      </c>
      <c r="W316" s="4">
        <v>33.438352999999999</v>
      </c>
      <c r="X316" s="4">
        <f>COUNTIF(W:W, W316)</f>
        <v>2</v>
      </c>
      <c r="Y316" s="4">
        <f>COUNTIF($W$2:W316,W316)</f>
        <v>2</v>
      </c>
      <c r="Z316" s="20">
        <f>SUM(W316,(Y316-1)*0.01)</f>
        <v>33.448352999999997</v>
      </c>
      <c r="AA316" s="4"/>
      <c r="AB316" s="40">
        <f>SUM(ABS(W316),(Y316-1)*0.01)</f>
        <v>33.448352999999997</v>
      </c>
      <c r="AC316" s="4"/>
      <c r="AD316" s="10">
        <f>ABS(W316)/W316</f>
        <v>1</v>
      </c>
      <c r="AG316" s="22">
        <f t="shared" si="4"/>
        <v>33.448352999999997</v>
      </c>
      <c r="AI316" t="str">
        <f>V316&amp;", "&amp;AG316</f>
        <v>-0.755775, 33.448353</v>
      </c>
    </row>
    <row r="317" spans="1:35">
      <c r="A317" s="26" t="str">
        <f>CONCATENATE("FN-",C317)</f>
        <v>FN-46C2</v>
      </c>
      <c r="B317" s="27"/>
      <c r="C317" s="29" t="s">
        <v>2047</v>
      </c>
      <c r="D317" s="28" t="str">
        <f>REPT(0, 6-LEN(C317))&amp;C317</f>
        <v>0046C2</v>
      </c>
      <c r="E317" s="28" t="str">
        <f>CONCATENATE("FN-"&amp;D317)</f>
        <v>FN-0046C2</v>
      </c>
      <c r="F317" s="1" t="s">
        <v>1672</v>
      </c>
      <c r="G317" s="11" t="s">
        <v>2048</v>
      </c>
      <c r="H317" s="4"/>
      <c r="I317" s="4"/>
      <c r="J317" s="4"/>
      <c r="K317" s="4"/>
      <c r="L317" s="4"/>
      <c r="M317" s="4"/>
      <c r="N317" s="17">
        <f>COUNTIF(F:F,F317)</f>
        <v>17</v>
      </c>
      <c r="O317" s="4"/>
      <c r="P317" s="17" t="str">
        <f>IF(COUNTIF(F:F,F317)&gt;1,"DUPLICATE","UNIQUE")</f>
        <v>DUPLICATE</v>
      </c>
      <c r="Q317" s="4"/>
      <c r="R317" s="4"/>
      <c r="S317" s="4"/>
      <c r="T317" s="4"/>
      <c r="U317" s="4"/>
      <c r="V317" s="1">
        <v>40.712800000000001</v>
      </c>
      <c r="W317" s="4">
        <v>-74.006</v>
      </c>
      <c r="X317" s="4">
        <f>COUNTIF(W:W, W317)</f>
        <v>19</v>
      </c>
      <c r="Y317" s="4">
        <f>COUNTIF($W$2:W317,W317)</f>
        <v>10</v>
      </c>
      <c r="Z317" s="20"/>
      <c r="AA317" s="4"/>
      <c r="AB317" s="40">
        <f>SUM(ABS(W317),(Y317-1)*0.01)</f>
        <v>74.096000000000004</v>
      </c>
      <c r="AC317" s="4"/>
      <c r="AD317" s="10">
        <f>ABS(W317)/W317</f>
        <v>-1</v>
      </c>
      <c r="AG317" s="22">
        <f t="shared" si="4"/>
        <v>-74.096000000000004</v>
      </c>
      <c r="AI317" t="str">
        <f>V317&amp;", "&amp;AG317</f>
        <v>40.7128, -74.096</v>
      </c>
    </row>
    <row r="318" spans="1:35">
      <c r="A318" s="26" t="str">
        <f>CONCATENATE("FN-",C318)</f>
        <v>FN-46C3</v>
      </c>
      <c r="B318" s="27"/>
      <c r="C318" s="29" t="s">
        <v>2049</v>
      </c>
      <c r="D318" s="28" t="str">
        <f>REPT(0, 6-LEN(C318))&amp;C318</f>
        <v>0046C3</v>
      </c>
      <c r="E318" s="28" t="str">
        <f>CONCATENATE("FN-"&amp;D318)</f>
        <v>FN-0046C3</v>
      </c>
      <c r="F318" s="1" t="s">
        <v>1695</v>
      </c>
      <c r="G318" s="11" t="s">
        <v>2048</v>
      </c>
      <c r="H318" s="4"/>
      <c r="I318" s="4"/>
      <c r="J318" s="4"/>
      <c r="K318" s="4"/>
      <c r="L318" s="4"/>
      <c r="M318" s="4"/>
      <c r="N318" s="17">
        <f>COUNTIF(F:F,F318)</f>
        <v>6</v>
      </c>
      <c r="O318" s="4"/>
      <c r="P318" s="17" t="str">
        <f>IF(COUNTIF(F:F,F318)&gt;1,"DUPLICATE","UNIQUE")</f>
        <v>DUPLICATE</v>
      </c>
      <c r="Q318" s="4"/>
      <c r="R318" s="4"/>
      <c r="S318" s="4"/>
      <c r="T318" s="4"/>
      <c r="U318" s="4"/>
      <c r="V318" s="1">
        <v>36.174464999999998</v>
      </c>
      <c r="W318" s="4">
        <v>-86.767960000000002</v>
      </c>
      <c r="X318" s="4">
        <f>COUNTIF(W:W, W318)</f>
        <v>6</v>
      </c>
      <c r="Y318" s="4">
        <f>COUNTIF($W$2:W318,W318)</f>
        <v>4</v>
      </c>
      <c r="Z318" s="20"/>
      <c r="AA318" s="4"/>
      <c r="AB318" s="40">
        <f>SUM(ABS(W318),(Y318-1)*0.01)</f>
        <v>86.797960000000003</v>
      </c>
      <c r="AC318" s="4"/>
      <c r="AD318" s="10">
        <f>ABS(W318)/W318</f>
        <v>-1</v>
      </c>
      <c r="AG318" s="22">
        <f t="shared" si="4"/>
        <v>-86.797960000000003</v>
      </c>
      <c r="AI318" t="str">
        <f>V318&amp;", "&amp;AG318</f>
        <v>36.174465, -86.79796</v>
      </c>
    </row>
    <row r="319" spans="1:35">
      <c r="A319" s="26" t="str">
        <f>CONCATENATE("FN-",C319)</f>
        <v>FN-46C4</v>
      </c>
      <c r="B319" s="27"/>
      <c r="C319" s="29" t="s">
        <v>2050</v>
      </c>
      <c r="D319" s="28" t="str">
        <f>REPT(0, 6-LEN(C319))&amp;C319</f>
        <v>0046C4</v>
      </c>
      <c r="E319" s="28" t="str">
        <f>CONCATENATE("FN-"&amp;D319)</f>
        <v>FN-0046C4</v>
      </c>
      <c r="F319" s="1" t="s">
        <v>766</v>
      </c>
      <c r="G319" s="11" t="s">
        <v>2048</v>
      </c>
      <c r="H319" s="4"/>
      <c r="I319" s="4"/>
      <c r="J319" s="4"/>
      <c r="K319" s="4"/>
      <c r="L319" s="4"/>
      <c r="M319" s="4"/>
      <c r="N319" s="17">
        <f>COUNTIF(F:F,F319)</f>
        <v>12</v>
      </c>
      <c r="O319" s="4"/>
      <c r="P319" s="17" t="str">
        <f>IF(COUNTIF(F:F,F319)&gt;1,"DUPLICATE","UNIQUE")</f>
        <v>DUPLICATE</v>
      </c>
      <c r="Q319" s="4"/>
      <c r="R319" s="4"/>
      <c r="S319" s="4"/>
      <c r="T319" s="4"/>
      <c r="U319" s="4"/>
      <c r="V319" s="1">
        <v>42.361145</v>
      </c>
      <c r="W319" s="4">
        <v>-71.057083000000006</v>
      </c>
      <c r="X319" s="4">
        <f>COUNTIF(W:W, W319)</f>
        <v>12</v>
      </c>
      <c r="Y319" s="4">
        <f>COUNTIF($W$2:W319,W319)</f>
        <v>1</v>
      </c>
      <c r="Z319" s="20"/>
      <c r="AA319" s="4"/>
      <c r="AB319" s="40">
        <f>SUM(ABS(W319),(Y319-1)*0.01)</f>
        <v>71.057083000000006</v>
      </c>
      <c r="AC319" s="4"/>
      <c r="AD319" s="10">
        <f>ABS(W319)/W319</f>
        <v>-1</v>
      </c>
      <c r="AG319" s="22">
        <f t="shared" si="4"/>
        <v>-71.057083000000006</v>
      </c>
      <c r="AI319" t="str">
        <f>V319&amp;", "&amp;AG319</f>
        <v>42.361145, -71.057083</v>
      </c>
    </row>
    <row r="320" spans="1:35">
      <c r="A320" s="26" t="str">
        <f>CONCATENATE("FN-",C320)</f>
        <v>FN-46C6</v>
      </c>
      <c r="B320" s="27"/>
      <c r="C320" s="29" t="s">
        <v>2051</v>
      </c>
      <c r="D320" s="28" t="str">
        <f>REPT(0, 6-LEN(C320))&amp;C320</f>
        <v>0046C6</v>
      </c>
      <c r="E320" s="28" t="str">
        <f>CONCATENATE("FN-"&amp;D320)</f>
        <v>FN-0046C6</v>
      </c>
      <c r="F320" s="1" t="s">
        <v>142</v>
      </c>
      <c r="G320" s="11" t="s">
        <v>2048</v>
      </c>
      <c r="H320" s="4"/>
      <c r="I320" s="4"/>
      <c r="J320" s="4"/>
      <c r="K320" s="4"/>
      <c r="L320" s="4"/>
      <c r="M320" s="4"/>
      <c r="N320" s="17">
        <f>COUNTIF(F:F,F320)</f>
        <v>8</v>
      </c>
      <c r="O320" s="4"/>
      <c r="P320" s="17" t="str">
        <f>IF(COUNTIF(F:F,F320)&gt;1,"DUPLICATE","UNIQUE")</f>
        <v>DUPLICATE</v>
      </c>
      <c r="Q320" s="4"/>
      <c r="R320" s="4"/>
      <c r="S320" s="4"/>
      <c r="T320" s="4"/>
      <c r="U320" s="4"/>
      <c r="V320" s="1">
        <v>39.998089</v>
      </c>
      <c r="W320" s="4">
        <v>-75.134108999999995</v>
      </c>
      <c r="X320" s="4">
        <f>COUNTIF(W:W, W320)</f>
        <v>8</v>
      </c>
      <c r="Y320" s="4">
        <f>COUNTIF($W$2:W320,W320)</f>
        <v>4</v>
      </c>
      <c r="Z320" s="20"/>
      <c r="AA320" s="4"/>
      <c r="AB320" s="40">
        <f>SUM(ABS(W320),(Y320-1)*0.01)</f>
        <v>75.164108999999996</v>
      </c>
      <c r="AC320" s="4"/>
      <c r="AD320" s="10">
        <f>ABS(W320)/W320</f>
        <v>-1</v>
      </c>
      <c r="AG320" s="22">
        <f t="shared" si="4"/>
        <v>-75.164108999999996</v>
      </c>
      <c r="AI320" t="str">
        <f>V320&amp;", "&amp;AG320</f>
        <v>39.998089, -75.164109</v>
      </c>
    </row>
    <row r="321" spans="1:35">
      <c r="A321" s="26" t="str">
        <f>CONCATENATE("FN-",C321)</f>
        <v>FN-46D1</v>
      </c>
      <c r="B321" s="27"/>
      <c r="C321" s="29" t="s">
        <v>2052</v>
      </c>
      <c r="D321" s="28" t="str">
        <f>REPT(0, 6-LEN(C321))&amp;C321</f>
        <v>0046D1</v>
      </c>
      <c r="E321" s="28" t="str">
        <f>CONCATENATE("FN-"&amp;D321)</f>
        <v>FN-0046D1</v>
      </c>
      <c r="F321" s="1" t="s">
        <v>1672</v>
      </c>
      <c r="G321" s="11" t="s">
        <v>2053</v>
      </c>
      <c r="H321" s="4"/>
      <c r="I321" s="4"/>
      <c r="J321" s="4"/>
      <c r="K321" s="4"/>
      <c r="L321" s="4"/>
      <c r="M321" s="4"/>
      <c r="N321" s="17">
        <f>COUNTIF(F:F,F321)</f>
        <v>17</v>
      </c>
      <c r="O321" s="4"/>
      <c r="P321" s="17" t="str">
        <f>IF(COUNTIF(F:F,F321)&gt;1,"DUPLICATE","UNIQUE")</f>
        <v>DUPLICATE</v>
      </c>
      <c r="Q321" s="4"/>
      <c r="R321" s="4"/>
      <c r="S321" s="4"/>
      <c r="T321" s="4"/>
      <c r="U321" s="4"/>
      <c r="V321" s="1">
        <v>40.712800000000001</v>
      </c>
      <c r="W321" s="4">
        <v>-74.006</v>
      </c>
      <c r="X321" s="4">
        <f>COUNTIF(W:W, W321)</f>
        <v>19</v>
      </c>
      <c r="Y321" s="4">
        <f>COUNTIF($W$2:W321,W321)</f>
        <v>11</v>
      </c>
      <c r="Z321" s="20"/>
      <c r="AA321" s="4"/>
      <c r="AB321" s="40">
        <f>SUM(ABS(W321),(Y321-1)*0.01)</f>
        <v>74.105999999999995</v>
      </c>
      <c r="AC321" s="4"/>
      <c r="AD321" s="10">
        <f>ABS(W321)/W321</f>
        <v>-1</v>
      </c>
      <c r="AG321" s="22">
        <f t="shared" ref="AG321:AG383" si="5">AB321*AD321</f>
        <v>-74.105999999999995</v>
      </c>
      <c r="AI321" t="str">
        <f>V321&amp;", "&amp;AG321</f>
        <v>40.7128, -74.106</v>
      </c>
    </row>
    <row r="322" spans="1:35">
      <c r="A322" s="26" t="str">
        <f>CONCATENATE("FN-",C322)</f>
        <v>FN-47A2</v>
      </c>
      <c r="B322" s="27"/>
      <c r="C322" s="29" t="s">
        <v>2054</v>
      </c>
      <c r="D322" s="28" t="str">
        <f>REPT(0, 6-LEN(C322))&amp;C322</f>
        <v>0047A2</v>
      </c>
      <c r="E322" s="28" t="str">
        <f>CONCATENATE("FN-"&amp;D322)</f>
        <v>FN-0047A2</v>
      </c>
      <c r="F322" s="1" t="s">
        <v>1805</v>
      </c>
      <c r="G322" s="11" t="s">
        <v>2055</v>
      </c>
      <c r="H322" s="4"/>
      <c r="I322" s="4"/>
      <c r="J322" s="4"/>
      <c r="K322" s="4"/>
      <c r="L322" s="4"/>
      <c r="M322" s="4"/>
      <c r="N322" s="17">
        <f>COUNTIF(F:F,F322)</f>
        <v>2</v>
      </c>
      <c r="O322" s="4"/>
      <c r="P322" s="17" t="str">
        <f>IF(COUNTIF(F:F,F322)&gt;1,"DUPLICATE","UNIQUE")</f>
        <v>DUPLICATE</v>
      </c>
      <c r="Q322" s="4"/>
      <c r="R322" s="4"/>
      <c r="S322" s="4"/>
      <c r="T322" s="4"/>
      <c r="U322" s="4"/>
      <c r="V322" s="1">
        <v>19.8078</v>
      </c>
      <c r="W322" s="4">
        <v>-96.915999999999997</v>
      </c>
      <c r="X322" s="4">
        <f>COUNTIF(W:W, W322)</f>
        <v>2</v>
      </c>
      <c r="Y322" s="4">
        <f>COUNTIF($W$2:W322,W322)</f>
        <v>2</v>
      </c>
      <c r="Z322" s="20"/>
      <c r="AA322" s="4"/>
      <c r="AB322" s="40">
        <f>SUM(ABS(W322),(Y322-1)*0.01)</f>
        <v>96.926000000000002</v>
      </c>
      <c r="AC322" s="4"/>
      <c r="AD322" s="10">
        <f>ABS(W322)/W322</f>
        <v>-1</v>
      </c>
      <c r="AG322" s="22">
        <f t="shared" si="5"/>
        <v>-96.926000000000002</v>
      </c>
      <c r="AI322" t="str">
        <f>V322&amp;", "&amp;AG322</f>
        <v>19.8078, -96.926</v>
      </c>
    </row>
    <row r="323" spans="1:35">
      <c r="A323" s="26" t="str">
        <f>CONCATENATE("FN-",C323)</f>
        <v>FN-47A3</v>
      </c>
      <c r="B323" s="27"/>
      <c r="C323" s="29" t="s">
        <v>2056</v>
      </c>
      <c r="D323" s="28" t="str">
        <f>REPT(0, 6-LEN(C323))&amp;C323</f>
        <v>0047A3</v>
      </c>
      <c r="E323" s="28" t="str">
        <f>CONCATENATE("FN-"&amp;D323)</f>
        <v>FN-0047A3</v>
      </c>
      <c r="F323" s="1" t="s">
        <v>1680</v>
      </c>
      <c r="G323" s="11" t="s">
        <v>2055</v>
      </c>
      <c r="H323" s="4"/>
      <c r="I323" s="4"/>
      <c r="J323" s="4"/>
      <c r="K323" s="4"/>
      <c r="L323" s="4"/>
      <c r="M323" s="4"/>
      <c r="N323" s="17">
        <f>COUNTIF(F:F,F323)</f>
        <v>21</v>
      </c>
      <c r="O323" s="4"/>
      <c r="P323" s="17" t="str">
        <f>IF(COUNTIF(F:F,F323)&gt;1,"DUPLICATE","UNIQUE")</f>
        <v>DUPLICATE</v>
      </c>
      <c r="Q323" s="4"/>
      <c r="R323" s="4"/>
      <c r="S323" s="4"/>
      <c r="T323" s="4"/>
      <c r="U323" s="4"/>
      <c r="V323" s="1">
        <v>38.900497000000001</v>
      </c>
      <c r="W323" s="4">
        <v>-77.007507000000004</v>
      </c>
      <c r="X323" s="4">
        <f>COUNTIF(W:W, W323)</f>
        <v>21</v>
      </c>
      <c r="Y323" s="4">
        <f>COUNTIF($W$2:W323,W323)</f>
        <v>14</v>
      </c>
      <c r="Z323" s="20"/>
      <c r="AA323" s="4"/>
      <c r="AB323" s="40">
        <f>SUM(ABS(W323),(Y323-1)*0.01)</f>
        <v>77.137506999999999</v>
      </c>
      <c r="AC323" s="4"/>
      <c r="AD323" s="10">
        <f>ABS(W323)/W323</f>
        <v>-1</v>
      </c>
      <c r="AG323" s="22">
        <f t="shared" si="5"/>
        <v>-77.137506999999999</v>
      </c>
      <c r="AI323" t="str">
        <f>V323&amp;", "&amp;AG323</f>
        <v>38.900497, -77.137507</v>
      </c>
    </row>
    <row r="324" spans="1:35">
      <c r="A324" s="26" t="str">
        <f>CONCATENATE("FN-",C324)</f>
        <v>FN-47C2</v>
      </c>
      <c r="B324" s="27"/>
      <c r="C324" s="29" t="s">
        <v>2057</v>
      </c>
      <c r="D324" s="28" t="str">
        <f>REPT(0, 6-LEN(C324))&amp;C324</f>
        <v>0047C2</v>
      </c>
      <c r="E324" s="28" t="str">
        <f>CONCATENATE("FN-"&amp;D324)</f>
        <v>FN-0047C2</v>
      </c>
      <c r="F324" s="1" t="s">
        <v>391</v>
      </c>
      <c r="G324" s="11" t="s">
        <v>2058</v>
      </c>
      <c r="H324" s="4"/>
      <c r="I324" s="4"/>
      <c r="J324" s="4"/>
      <c r="K324" s="4"/>
      <c r="L324" s="4"/>
      <c r="M324" s="4"/>
      <c r="N324" s="17">
        <f>COUNTIF(F:F,F324)</f>
        <v>4</v>
      </c>
      <c r="O324" s="4"/>
      <c r="P324" s="17" t="str">
        <f>IF(COUNTIF(F:F,F324)&gt;1,"DUPLICATE","UNIQUE")</f>
        <v>DUPLICATE</v>
      </c>
      <c r="Q324" s="4"/>
      <c r="R324" s="4"/>
      <c r="S324" s="4"/>
      <c r="T324" s="4"/>
      <c r="U324" s="4"/>
      <c r="V324" s="1">
        <v>18.370246999999999</v>
      </c>
      <c r="W324" s="4">
        <v>-76.890304999999998</v>
      </c>
      <c r="X324" s="4">
        <f>COUNTIF(W:W, W324)</f>
        <v>4</v>
      </c>
      <c r="Y324" s="4">
        <f>COUNTIF($W$2:W324,W324)</f>
        <v>2</v>
      </c>
      <c r="Z324" s="20"/>
      <c r="AA324" s="4"/>
      <c r="AB324" s="40">
        <f>SUM(ABS(W324),(Y324-1)*0.01)</f>
        <v>76.900305000000003</v>
      </c>
      <c r="AC324" s="4"/>
      <c r="AD324" s="10">
        <f>ABS(W324)/W324</f>
        <v>-1</v>
      </c>
      <c r="AG324" s="22">
        <f t="shared" si="5"/>
        <v>-76.900305000000003</v>
      </c>
      <c r="AI324" t="str">
        <f>V324&amp;", "&amp;AG324</f>
        <v>18.370247, -76.900305</v>
      </c>
    </row>
    <row r="325" spans="1:35">
      <c r="A325" s="26" t="str">
        <f>CONCATENATE("FN-",C325)</f>
        <v>FN-47C3</v>
      </c>
      <c r="B325" s="27"/>
      <c r="C325" s="29" t="s">
        <v>2059</v>
      </c>
      <c r="D325" s="28" t="str">
        <f>REPT(0, 6-LEN(C325))&amp;C325</f>
        <v>0047C3</v>
      </c>
      <c r="E325" s="28" t="str">
        <f>CONCATENATE("FN-"&amp;D325)</f>
        <v>FN-0047C3</v>
      </c>
      <c r="F325" s="1" t="s">
        <v>781</v>
      </c>
      <c r="G325" s="11" t="s">
        <v>2058</v>
      </c>
      <c r="H325" s="4"/>
      <c r="I325" s="4"/>
      <c r="J325" s="4"/>
      <c r="K325" s="4"/>
      <c r="L325" s="4"/>
      <c r="M325" s="4"/>
      <c r="N325" s="17">
        <f>COUNTIF(F:F,F325)</f>
        <v>1</v>
      </c>
      <c r="O325" s="4"/>
      <c r="P325" s="17" t="str">
        <f>IF(COUNTIF(F:F,F325)&gt;1,"DUPLICATE","UNIQUE")</f>
        <v>UNIQUE</v>
      </c>
      <c r="Q325" s="4"/>
      <c r="R325" s="4"/>
      <c r="S325" s="4"/>
      <c r="T325" s="4"/>
      <c r="U325" s="4"/>
      <c r="V325" s="1">
        <v>12.136388999999999</v>
      </c>
      <c r="W325" s="4">
        <v>-86.251389000000003</v>
      </c>
      <c r="X325" s="4">
        <f>COUNTIF(W:W, W325)</f>
        <v>1</v>
      </c>
      <c r="Y325" s="4">
        <f>COUNTIF($W$2:W325,W325)</f>
        <v>1</v>
      </c>
      <c r="Z325" s="20">
        <f>SUM(W325,(Y325-1)*0.01)</f>
        <v>-86.251389000000003</v>
      </c>
      <c r="AA325" s="4"/>
      <c r="AB325" s="40">
        <f>SUM(ABS(W325),(Y325-1)*0.01)</f>
        <v>86.251389000000003</v>
      </c>
      <c r="AC325" s="4"/>
      <c r="AD325" s="10">
        <f>ABS(W325)/W325</f>
        <v>-1</v>
      </c>
      <c r="AG325" s="22">
        <f t="shared" si="5"/>
        <v>-86.251389000000003</v>
      </c>
      <c r="AI325" t="str">
        <f>V325&amp;", "&amp;AG325</f>
        <v>12.136389, -86.251389</v>
      </c>
    </row>
    <row r="326" spans="1:35">
      <c r="A326" s="26" t="str">
        <f>CONCATENATE("FN-",C326)</f>
        <v>FN-47C4</v>
      </c>
      <c r="B326" s="27"/>
      <c r="C326" s="29" t="s">
        <v>2060</v>
      </c>
      <c r="D326" s="28" t="str">
        <f>REPT(0, 6-LEN(C326))&amp;C326</f>
        <v>0047C4</v>
      </c>
      <c r="E326" s="28" t="str">
        <f>CONCATENATE("FN-"&amp;D326)</f>
        <v>FN-0047C4</v>
      </c>
      <c r="F326" s="1" t="s">
        <v>783</v>
      </c>
      <c r="G326" s="11" t="s">
        <v>2058</v>
      </c>
      <c r="H326" s="4"/>
      <c r="I326" s="4"/>
      <c r="J326" s="4"/>
      <c r="K326" s="4"/>
      <c r="L326" s="4"/>
      <c r="M326" s="4"/>
      <c r="N326" s="17">
        <f>COUNTIF(F:F,F326)</f>
        <v>1</v>
      </c>
      <c r="O326" s="4"/>
      <c r="P326" s="17" t="str">
        <f>IF(COUNTIF(F:F,F326)&gt;1,"DUPLICATE","UNIQUE")</f>
        <v>UNIQUE</v>
      </c>
      <c r="Q326" s="4"/>
      <c r="R326" s="4"/>
      <c r="S326" s="4"/>
      <c r="T326" s="4"/>
      <c r="U326" s="4"/>
      <c r="V326" s="1">
        <v>17.937380000000001</v>
      </c>
      <c r="W326" s="4">
        <v>-76.840620000000001</v>
      </c>
      <c r="X326" s="4">
        <f>COUNTIF(W:W, W326)</f>
        <v>1</v>
      </c>
      <c r="Y326" s="4">
        <f>COUNTIF($W$2:W326,W326)</f>
        <v>1</v>
      </c>
      <c r="Z326" s="20"/>
      <c r="AA326" s="4"/>
      <c r="AB326" s="40">
        <f>SUM(ABS(W326),(Y326-1)*0.01)</f>
        <v>76.840620000000001</v>
      </c>
      <c r="AC326" s="4"/>
      <c r="AD326" s="10">
        <f>ABS(W326)/W326</f>
        <v>-1</v>
      </c>
      <c r="AG326" s="22">
        <f t="shared" si="5"/>
        <v>-76.840620000000001</v>
      </c>
      <c r="AI326" t="str">
        <f>V326&amp;", "&amp;AG326</f>
        <v>17.93738, -76.84062</v>
      </c>
    </row>
    <row r="327" spans="1:35">
      <c r="A327" s="26" t="str">
        <f>CONCATENATE("FN-",C327)</f>
        <v>FN-47C5</v>
      </c>
      <c r="B327" s="27"/>
      <c r="C327" s="29" t="s">
        <v>2061</v>
      </c>
      <c r="D327" s="28" t="str">
        <f>REPT(0, 6-LEN(C327))&amp;C327</f>
        <v>0047C5</v>
      </c>
      <c r="E327" s="28" t="str">
        <f>CONCATENATE("FN-"&amp;D327)</f>
        <v>FN-0047C5</v>
      </c>
      <c r="F327" s="1" t="s">
        <v>391</v>
      </c>
      <c r="G327" s="11" t="s">
        <v>2058</v>
      </c>
      <c r="H327" s="4"/>
      <c r="I327" s="4"/>
      <c r="J327" s="4"/>
      <c r="K327" s="4"/>
      <c r="L327" s="4"/>
      <c r="M327" s="4"/>
      <c r="N327" s="17">
        <f>COUNTIF(F:F,F327)</f>
        <v>4</v>
      </c>
      <c r="O327" s="4"/>
      <c r="P327" s="17" t="str">
        <f>IF(COUNTIF(F:F,F327)&gt;1,"DUPLICATE","UNIQUE")</f>
        <v>DUPLICATE</v>
      </c>
      <c r="Q327" s="4"/>
      <c r="R327" s="4"/>
      <c r="S327" s="4"/>
      <c r="T327" s="4"/>
      <c r="U327" s="4"/>
      <c r="V327" s="1">
        <v>18.370246999999999</v>
      </c>
      <c r="W327" s="4">
        <v>-76.890304999999998</v>
      </c>
      <c r="X327" s="4">
        <f>COUNTIF(W:W, W327)</f>
        <v>4</v>
      </c>
      <c r="Y327" s="4">
        <f>COUNTIF($W$2:W327,W327)</f>
        <v>3</v>
      </c>
      <c r="Z327" s="20"/>
      <c r="AA327" s="4"/>
      <c r="AB327" s="40">
        <f>SUM(ABS(W327),(Y327-1)*0.01)</f>
        <v>76.910304999999994</v>
      </c>
      <c r="AC327" s="4"/>
      <c r="AD327" s="10">
        <f>ABS(W327)/W327</f>
        <v>-1</v>
      </c>
      <c r="AG327" s="22">
        <f t="shared" si="5"/>
        <v>-76.910304999999994</v>
      </c>
      <c r="AI327" t="str">
        <f>V327&amp;", "&amp;AG327</f>
        <v>18.370247, -76.910305</v>
      </c>
    </row>
    <row r="328" spans="1:35">
      <c r="A328" s="26" t="str">
        <f>CONCATENATE("FN-",C328)</f>
        <v>FN-48A2</v>
      </c>
      <c r="B328" s="27"/>
      <c r="C328" s="29" t="s">
        <v>2062</v>
      </c>
      <c r="D328" s="28" t="str">
        <f>REPT(0, 6-LEN(C328))&amp;C328</f>
        <v>0048A2</v>
      </c>
      <c r="E328" s="28" t="str">
        <f>CONCATENATE("FN-"&amp;D328)</f>
        <v>FN-0048A2</v>
      </c>
      <c r="F328" s="1" t="s">
        <v>1572</v>
      </c>
      <c r="G328" s="11" t="s">
        <v>2063</v>
      </c>
      <c r="H328" s="4"/>
      <c r="I328" s="4"/>
      <c r="J328" s="4"/>
      <c r="K328" s="4"/>
      <c r="L328" s="4"/>
      <c r="M328" s="4"/>
      <c r="N328" s="17">
        <f>COUNTIF(F:F,F328)</f>
        <v>4</v>
      </c>
      <c r="O328" s="4"/>
      <c r="P328" s="17" t="str">
        <f>IF(COUNTIF(F:F,F328)&gt;1,"DUPLICATE","UNIQUE")</f>
        <v>DUPLICATE</v>
      </c>
      <c r="Q328" s="4"/>
      <c r="R328" s="4"/>
      <c r="S328" s="4"/>
      <c r="T328" s="4"/>
      <c r="U328" s="4"/>
      <c r="V328" s="1">
        <v>14.1666667</v>
      </c>
      <c r="W328" s="4">
        <v>38.96</v>
      </c>
      <c r="X328" s="4">
        <f>COUNTIF(W:W, W328)</f>
        <v>4</v>
      </c>
      <c r="Y328" s="4">
        <f>COUNTIF($W$2:W328,W328)</f>
        <v>2</v>
      </c>
      <c r="Z328" s="20"/>
      <c r="AA328" s="4"/>
      <c r="AB328" s="40">
        <f>SUM(ABS(W328),(Y328-1)*0.01)</f>
        <v>38.97</v>
      </c>
      <c r="AC328" s="4"/>
      <c r="AD328" s="10">
        <f>ABS(W328)/W328</f>
        <v>1</v>
      </c>
      <c r="AG328" s="22">
        <f t="shared" si="5"/>
        <v>38.97</v>
      </c>
      <c r="AI328" t="str">
        <f>V328&amp;", "&amp;AG328</f>
        <v>14.1666667, 38.97</v>
      </c>
    </row>
    <row r="329" spans="1:35">
      <c r="A329" s="26" t="str">
        <f>CONCATENATE("FN-",C329)</f>
        <v>FN-48A3</v>
      </c>
      <c r="B329" s="27"/>
      <c r="C329" s="29" t="s">
        <v>2064</v>
      </c>
      <c r="D329" s="28" t="str">
        <f>REPT(0, 6-LEN(C329))&amp;C329</f>
        <v>0048A3</v>
      </c>
      <c r="E329" s="28" t="str">
        <f>CONCATENATE("FN-"&amp;D329)</f>
        <v>FN-0048A3</v>
      </c>
      <c r="F329" s="1" t="s">
        <v>790</v>
      </c>
      <c r="G329" s="11" t="s">
        <v>2063</v>
      </c>
      <c r="H329" s="4"/>
      <c r="I329" s="4"/>
      <c r="J329" s="4"/>
      <c r="K329" s="4"/>
      <c r="L329" s="4"/>
      <c r="M329" s="4"/>
      <c r="N329" s="17">
        <f>COUNTIF(F:F,F329)</f>
        <v>1</v>
      </c>
      <c r="O329" s="4"/>
      <c r="P329" s="17" t="str">
        <f>IF(COUNTIF(F:F,F329)&gt;1,"DUPLICATE","UNIQUE")</f>
        <v>UNIQUE</v>
      </c>
      <c r="Q329" s="4"/>
      <c r="R329" s="4"/>
      <c r="S329" s="4"/>
      <c r="T329" s="4"/>
      <c r="U329" s="4"/>
      <c r="V329" s="1">
        <v>14.1666667</v>
      </c>
      <c r="W329" s="4">
        <v>38.960000010000002</v>
      </c>
      <c r="X329" s="4">
        <f>COUNTIF(W:W, W329)</f>
        <v>1</v>
      </c>
      <c r="Y329" s="4">
        <f>COUNTIF($W$2:W329,W329)</f>
        <v>1</v>
      </c>
      <c r="Z329" s="20"/>
      <c r="AA329" s="4"/>
      <c r="AB329" s="40">
        <f>SUM(ABS(W329),(Y329-1)*0.01)</f>
        <v>38.960000010000002</v>
      </c>
      <c r="AC329" s="4"/>
      <c r="AD329" s="10">
        <f>ABS(W329)/W329</f>
        <v>1</v>
      </c>
      <c r="AG329" s="22">
        <f t="shared" si="5"/>
        <v>38.960000010000002</v>
      </c>
      <c r="AI329" t="str">
        <f>V329&amp;", "&amp;AG329</f>
        <v>14.1666667, 38.96000001</v>
      </c>
    </row>
    <row r="330" spans="1:35">
      <c r="A330" s="26" t="str">
        <f>CONCATENATE("FN-",C330)</f>
        <v>FN-48A4</v>
      </c>
      <c r="B330" s="27"/>
      <c r="C330" s="29" t="s">
        <v>2065</v>
      </c>
      <c r="D330" s="28" t="str">
        <f>REPT(0, 6-LEN(C330))&amp;C330</f>
        <v>0048A4</v>
      </c>
      <c r="E330" s="28" t="str">
        <f>CONCATENATE("FN-"&amp;D330)</f>
        <v>FN-0048A4</v>
      </c>
      <c r="F330" s="1" t="s">
        <v>206</v>
      </c>
      <c r="G330" s="11" t="s">
        <v>2063</v>
      </c>
      <c r="H330" s="4"/>
      <c r="I330" s="4"/>
      <c r="J330" s="4"/>
      <c r="K330" s="4"/>
      <c r="L330" s="4"/>
      <c r="M330" s="4"/>
      <c r="N330" s="17">
        <f>COUNTIF(F:F,F330)</f>
        <v>13</v>
      </c>
      <c r="O330" s="4"/>
      <c r="P330" s="17" t="str">
        <f>IF(COUNTIF(F:F,F330)&gt;1,"DUPLICATE","UNIQUE")</f>
        <v>DUPLICATE</v>
      </c>
      <c r="Q330" s="4"/>
      <c r="R330" s="4"/>
      <c r="S330" s="4"/>
      <c r="T330" s="4"/>
      <c r="U330" s="4"/>
      <c r="V330" s="1">
        <v>41.891930000000002</v>
      </c>
      <c r="W330" s="4">
        <v>12.511329999999999</v>
      </c>
      <c r="X330" s="4">
        <f>COUNTIF(W:W, W330)</f>
        <v>13</v>
      </c>
      <c r="Y330" s="4">
        <f>COUNTIF($W$2:W330,W330)</f>
        <v>2</v>
      </c>
      <c r="Z330" s="20"/>
      <c r="AA330" s="4"/>
      <c r="AB330" s="40">
        <f>SUM(ABS(W330),(Y330-1)*0.01)</f>
        <v>12.521329999999999</v>
      </c>
      <c r="AC330" s="4"/>
      <c r="AD330" s="10">
        <f>ABS(W330)/W330</f>
        <v>1</v>
      </c>
      <c r="AG330" s="22">
        <f t="shared" si="5"/>
        <v>12.521329999999999</v>
      </c>
      <c r="AI330" t="str">
        <f>V330&amp;", "&amp;AG330</f>
        <v>41.89193, 12.52133</v>
      </c>
    </row>
    <row r="331" spans="1:35">
      <c r="A331" s="26" t="str">
        <f>CONCATENATE("FN-",C331)</f>
        <v>FN-48C2</v>
      </c>
      <c r="B331" s="27"/>
      <c r="C331" s="29" t="s">
        <v>2066</v>
      </c>
      <c r="D331" s="28" t="str">
        <f>REPT(0, 6-LEN(C331))&amp;C331</f>
        <v>0048C2</v>
      </c>
      <c r="E331" s="28" t="str">
        <f>CONCATENATE("FN-"&amp;D331)</f>
        <v>FN-0048C2</v>
      </c>
      <c r="F331" s="2" t="s">
        <v>794</v>
      </c>
      <c r="G331" s="11" t="s">
        <v>2067</v>
      </c>
      <c r="H331" s="4"/>
      <c r="I331" s="4"/>
      <c r="J331" s="4"/>
      <c r="K331" s="4"/>
      <c r="L331" s="4"/>
      <c r="M331" s="4"/>
      <c r="N331" s="17">
        <f>COUNTIF(F:F,F331)</f>
        <v>1</v>
      </c>
      <c r="O331" s="4"/>
      <c r="P331" s="17" t="str">
        <f>IF(COUNTIF(F:F,F331)&gt;1,"DUPLICATE","UNIQUE")</f>
        <v>UNIQUE</v>
      </c>
      <c r="Q331" s="4"/>
      <c r="R331" s="4"/>
      <c r="S331" s="4"/>
      <c r="T331" s="4"/>
      <c r="U331" s="4"/>
      <c r="V331" s="2" t="s">
        <v>2068</v>
      </c>
      <c r="W331" s="4">
        <v>31.95</v>
      </c>
      <c r="X331" s="4">
        <f>COUNTIF(W:W, W331)</f>
        <v>1</v>
      </c>
      <c r="Y331" s="4">
        <f>COUNTIF($W$2:W331,W331)</f>
        <v>1</v>
      </c>
      <c r="Z331" s="20"/>
      <c r="AA331" s="4"/>
      <c r="AB331" s="40">
        <f>SUM(ABS(W331),(Y331-1)*0.01)</f>
        <v>31.95</v>
      </c>
      <c r="AC331" s="4"/>
      <c r="AD331" s="10">
        <f>ABS(W331)/W331</f>
        <v>1</v>
      </c>
      <c r="AG331" s="22">
        <f t="shared" si="5"/>
        <v>31.95</v>
      </c>
      <c r="AI331" t="str">
        <f>V331&amp;", "&amp;AG331</f>
        <v>-18.816667, 31.95</v>
      </c>
    </row>
    <row r="332" spans="1:35">
      <c r="A332" s="26" t="str">
        <f>CONCATENATE("FN-",C332)</f>
        <v>FN-48C3</v>
      </c>
      <c r="B332" s="27"/>
      <c r="C332" s="29" t="s">
        <v>2069</v>
      </c>
      <c r="D332" s="28" t="str">
        <f>REPT(0, 6-LEN(C332))&amp;C332</f>
        <v>0048C3</v>
      </c>
      <c r="E332" s="28" t="str">
        <f>CONCATENATE("FN-"&amp;D332)</f>
        <v>FN-0048C3</v>
      </c>
      <c r="F332" s="1" t="s">
        <v>166</v>
      </c>
      <c r="G332" s="11" t="s">
        <v>2067</v>
      </c>
      <c r="H332" s="4"/>
      <c r="I332" s="4"/>
      <c r="J332" s="4"/>
      <c r="K332" s="4"/>
      <c r="L332" s="4"/>
      <c r="M332" s="4"/>
      <c r="N332" s="17">
        <f>COUNTIF(F:F,F332)</f>
        <v>6</v>
      </c>
      <c r="O332" s="4"/>
      <c r="P332" s="17" t="str">
        <f>IF(COUNTIF(F:F,F332)&gt;1,"DUPLICATE","UNIQUE")</f>
        <v>DUPLICATE</v>
      </c>
      <c r="Q332" s="4"/>
      <c r="R332" s="4"/>
      <c r="S332" s="4"/>
      <c r="T332" s="4"/>
      <c r="U332" s="4"/>
      <c r="V332" s="1">
        <v>15.508457</v>
      </c>
      <c r="W332" s="4">
        <v>32.522854000000002</v>
      </c>
      <c r="X332" s="4">
        <f>COUNTIF(W:W, W332)</f>
        <v>6</v>
      </c>
      <c r="Y332" s="4">
        <f>COUNTIF($W$2:W332,W332)</f>
        <v>4</v>
      </c>
      <c r="Z332" s="20"/>
      <c r="AA332" s="4"/>
      <c r="AB332" s="40">
        <f>SUM(ABS(W332),(Y332-1)*0.01)</f>
        <v>32.552854000000004</v>
      </c>
      <c r="AC332" s="4"/>
      <c r="AD332" s="10">
        <f>ABS(W332)/W332</f>
        <v>1</v>
      </c>
      <c r="AG332" s="22">
        <f t="shared" si="5"/>
        <v>32.552854000000004</v>
      </c>
      <c r="AI332" t="str">
        <f>V332&amp;", "&amp;AG332</f>
        <v>15.508457, 32.552854</v>
      </c>
    </row>
    <row r="333" spans="1:35">
      <c r="A333" s="26" t="str">
        <f>CONCATENATE("FN-",C333)</f>
        <v>FN-48C4</v>
      </c>
      <c r="B333" s="27"/>
      <c r="C333" s="29" t="s">
        <v>2070</v>
      </c>
      <c r="D333" s="28" t="str">
        <f>REPT(0, 6-LEN(C333))&amp;C333</f>
        <v>0048C4</v>
      </c>
      <c r="E333" s="28" t="str">
        <f>CONCATENATE("FN-"&amp;D333)</f>
        <v>FN-0048C4</v>
      </c>
      <c r="F333" s="1" t="s">
        <v>799</v>
      </c>
      <c r="G333" s="11" t="s">
        <v>2067</v>
      </c>
      <c r="H333" s="4"/>
      <c r="I333" s="4"/>
      <c r="J333" s="4"/>
      <c r="K333" s="4"/>
      <c r="L333" s="4"/>
      <c r="M333" s="4"/>
      <c r="N333" s="17">
        <f>COUNTIF(F:F,F333)</f>
        <v>1</v>
      </c>
      <c r="O333" s="4"/>
      <c r="P333" s="17" t="str">
        <f>IF(COUNTIF(F:F,F333)&gt;1,"DUPLICATE","UNIQUE")</f>
        <v>UNIQUE</v>
      </c>
      <c r="Q333" s="4"/>
      <c r="R333" s="4"/>
      <c r="S333" s="4"/>
      <c r="T333" s="4"/>
      <c r="U333" s="4"/>
      <c r="V333" s="1">
        <v>11.572075999999999</v>
      </c>
      <c r="W333" s="4">
        <v>43.145645000000002</v>
      </c>
      <c r="X333" s="4">
        <f>COUNTIF(W:W, W333)</f>
        <v>1</v>
      </c>
      <c r="Y333" s="4">
        <f>COUNTIF($W$2:W333,W333)</f>
        <v>1</v>
      </c>
      <c r="Z333" s="20">
        <f>SUM(W333,(Y333-1)*0.01)</f>
        <v>43.145645000000002</v>
      </c>
      <c r="AA333" s="4"/>
      <c r="AB333" s="40">
        <f>SUM(ABS(W333),(Y333-1)*0.01)</f>
        <v>43.145645000000002</v>
      </c>
      <c r="AC333" s="4"/>
      <c r="AD333" s="10">
        <f>ABS(W333)/W333</f>
        <v>1</v>
      </c>
      <c r="AG333" s="22">
        <f t="shared" si="5"/>
        <v>43.145645000000002</v>
      </c>
      <c r="AI333" t="str">
        <f>V333&amp;", "&amp;AG333</f>
        <v>11.572076, 43.145645</v>
      </c>
    </row>
    <row r="334" spans="1:35">
      <c r="A334" s="26" t="str">
        <f>CONCATENATE("FN-",C334)</f>
        <v>FN-48C5</v>
      </c>
      <c r="B334" s="27"/>
      <c r="C334" s="29" t="s">
        <v>2071</v>
      </c>
      <c r="D334" s="28" t="str">
        <f>REPT(0, 6-LEN(C334))&amp;C334</f>
        <v>0048C5</v>
      </c>
      <c r="E334" s="28" t="str">
        <f>CONCATENATE("FN-"&amp;D334)</f>
        <v>FN-0048C5</v>
      </c>
      <c r="F334" s="2" t="s">
        <v>801</v>
      </c>
      <c r="G334" s="11" t="s">
        <v>2067</v>
      </c>
      <c r="H334" s="4"/>
      <c r="I334" s="4"/>
      <c r="J334" s="4"/>
      <c r="K334" s="4"/>
      <c r="L334" s="4"/>
      <c r="M334" s="4"/>
      <c r="N334" s="17">
        <f>COUNTIF(F:F,F334)</f>
        <v>2</v>
      </c>
      <c r="O334" s="4"/>
      <c r="P334" s="17" t="str">
        <f>IF(COUNTIF(F:F,F334)&gt;1,"DUPLICATE","UNIQUE")</f>
        <v>DUPLICATE</v>
      </c>
      <c r="Q334" s="4"/>
      <c r="R334" s="4"/>
      <c r="S334" s="4"/>
      <c r="T334" s="4"/>
      <c r="U334" s="4"/>
      <c r="V334" s="2" t="s">
        <v>2072</v>
      </c>
      <c r="W334" s="4">
        <v>31.053028000000001</v>
      </c>
      <c r="X334" s="4">
        <f>COUNTIF(W:W, W334)</f>
        <v>2</v>
      </c>
      <c r="Y334" s="4">
        <f>COUNTIF($W$2:W334,W334)</f>
        <v>1</v>
      </c>
      <c r="Z334" s="20"/>
      <c r="AA334" s="4"/>
      <c r="AB334" s="40">
        <f>SUM(ABS(W334),(Y334-1)*0.01)</f>
        <v>31.053028000000001</v>
      </c>
      <c r="AC334" s="4"/>
      <c r="AD334" s="10">
        <f>ABS(W334)/W334</f>
        <v>1</v>
      </c>
      <c r="AG334" s="22">
        <f t="shared" si="5"/>
        <v>31.053028000000001</v>
      </c>
      <c r="AI334" t="str">
        <f>V334&amp;", "&amp;AG334</f>
        <v>-17.824858, 31.053028</v>
      </c>
    </row>
    <row r="335" spans="1:35">
      <c r="A335" s="26" t="str">
        <f>CONCATENATE("FN-",C335)</f>
        <v>FN-48D2</v>
      </c>
      <c r="B335" s="27"/>
      <c r="C335" s="29" t="s">
        <v>2073</v>
      </c>
      <c r="D335" s="28" t="str">
        <f>REPT(0, 6-LEN(C335))&amp;C335</f>
        <v>0048D2</v>
      </c>
      <c r="E335" s="28" t="str">
        <f>CONCATENATE("FN-"&amp;D335)</f>
        <v>FN-0048D2</v>
      </c>
      <c r="F335" s="1" t="s">
        <v>563</v>
      </c>
      <c r="G335" s="11" t="s">
        <v>2074</v>
      </c>
      <c r="H335" s="4"/>
      <c r="I335" s="4"/>
      <c r="J335" s="4"/>
      <c r="K335" s="4"/>
      <c r="L335" s="4"/>
      <c r="M335" s="4"/>
      <c r="N335" s="17">
        <f>COUNTIF(F:F,F335)</f>
        <v>5</v>
      </c>
      <c r="O335" s="4"/>
      <c r="P335" s="17" t="str">
        <f>IF(COUNTIF(F:F,F335)&gt;1,"DUPLICATE","UNIQUE")</f>
        <v>DUPLICATE</v>
      </c>
      <c r="Q335" s="4"/>
      <c r="R335" s="4"/>
      <c r="S335" s="4"/>
      <c r="T335" s="4"/>
      <c r="U335" s="4"/>
      <c r="V335" s="1">
        <v>33.510413999999997</v>
      </c>
      <c r="W335" s="4">
        <v>36.278336000000003</v>
      </c>
      <c r="X335" s="4">
        <f>COUNTIF(W:W, W335)</f>
        <v>5</v>
      </c>
      <c r="Y335" s="4">
        <f>COUNTIF($W$2:W335,W335)</f>
        <v>4</v>
      </c>
      <c r="Z335" s="20"/>
      <c r="AA335" s="4"/>
      <c r="AB335" s="40">
        <f>SUM(ABS(W335),(Y335-1)*0.01)</f>
        <v>36.308336000000004</v>
      </c>
      <c r="AC335" s="4"/>
      <c r="AD335" s="10">
        <f>ABS(W335)/W335</f>
        <v>1</v>
      </c>
      <c r="AG335" s="22">
        <f t="shared" si="5"/>
        <v>36.308336000000004</v>
      </c>
      <c r="AI335" t="str">
        <f>V335&amp;", "&amp;AG335</f>
        <v>33.510414, 36.308336</v>
      </c>
    </row>
    <row r="336" spans="1:35">
      <c r="A336" s="26" t="str">
        <f>CONCATENATE("FN-",C336)</f>
        <v>FN-48D3</v>
      </c>
      <c r="B336" s="27"/>
      <c r="C336" s="29" t="s">
        <v>2075</v>
      </c>
      <c r="D336" s="28" t="str">
        <f>REPT(0, 6-LEN(C336))&amp;C336</f>
        <v>0048D3</v>
      </c>
      <c r="E336" s="28" t="str">
        <f>CONCATENATE("FN-"&amp;D336)</f>
        <v>FN-0048D3</v>
      </c>
      <c r="F336" s="1" t="s">
        <v>282</v>
      </c>
      <c r="G336" s="11" t="s">
        <v>2074</v>
      </c>
      <c r="H336" s="4"/>
      <c r="I336" s="4"/>
      <c r="J336" s="4"/>
      <c r="K336" s="4"/>
      <c r="L336" s="4"/>
      <c r="M336" s="4"/>
      <c r="N336" s="17">
        <f>COUNTIF(F:F,F336)</f>
        <v>6</v>
      </c>
      <c r="O336" s="4"/>
      <c r="P336" s="17" t="str">
        <f>IF(COUNTIF(F:F,F336)&gt;1,"DUPLICATE","UNIQUE")</f>
        <v>DUPLICATE</v>
      </c>
      <c r="Q336" s="4"/>
      <c r="R336" s="4"/>
      <c r="S336" s="4"/>
      <c r="T336" s="4"/>
      <c r="U336" s="4"/>
      <c r="V336" s="1">
        <v>31.898043000000001</v>
      </c>
      <c r="W336" s="4">
        <v>35.204268999999996</v>
      </c>
      <c r="X336" s="4">
        <f>COUNTIF(W:W, W336)</f>
        <v>6</v>
      </c>
      <c r="Y336" s="4">
        <f>COUNTIF($W$2:W336,W336)</f>
        <v>5</v>
      </c>
      <c r="Z336" s="20"/>
      <c r="AA336" s="4"/>
      <c r="AB336" s="40">
        <f>SUM(ABS(W336),(Y336-1)*0.01)</f>
        <v>35.244268999999996</v>
      </c>
      <c r="AC336" s="4"/>
      <c r="AD336" s="10">
        <f>ABS(W336)/W336</f>
        <v>1</v>
      </c>
      <c r="AG336" s="22">
        <f t="shared" si="5"/>
        <v>35.244268999999996</v>
      </c>
      <c r="AI336" t="str">
        <f>V336&amp;", "&amp;AG336</f>
        <v>31.898043, 35.244269</v>
      </c>
    </row>
    <row r="337" spans="1:35">
      <c r="A337" s="26" t="str">
        <f>CONCATENATE("FN-",C337)</f>
        <v>FN-48D4</v>
      </c>
      <c r="B337" s="27"/>
      <c r="C337" s="29" t="s">
        <v>2076</v>
      </c>
      <c r="D337" s="28" t="str">
        <f>REPT(0, 6-LEN(C337))&amp;C337</f>
        <v>0048D4</v>
      </c>
      <c r="E337" s="28" t="str">
        <f>CONCATENATE("FN-"&amp;D337)</f>
        <v>FN-0048D4</v>
      </c>
      <c r="F337" s="1" t="s">
        <v>41</v>
      </c>
      <c r="G337" s="11" t="s">
        <v>2074</v>
      </c>
      <c r="H337" s="4"/>
      <c r="I337" s="4"/>
      <c r="J337" s="4"/>
      <c r="K337" s="4"/>
      <c r="L337" s="4"/>
      <c r="M337" s="4"/>
      <c r="N337" s="17">
        <f>COUNTIF(F:F,F337)</f>
        <v>10</v>
      </c>
      <c r="O337" s="4"/>
      <c r="P337" s="17" t="str">
        <f>IF(COUNTIF(F:F,F337)&gt;1,"DUPLICATE","UNIQUE")</f>
        <v>DUPLICATE</v>
      </c>
      <c r="Q337" s="4"/>
      <c r="R337" s="4"/>
      <c r="S337" s="4"/>
      <c r="T337" s="4"/>
      <c r="U337" s="4"/>
      <c r="V337" s="1">
        <v>41.047866999999997</v>
      </c>
      <c r="W337" s="4">
        <v>28.898271999999999</v>
      </c>
      <c r="X337" s="4">
        <f>COUNTIF(W:W, W337)</f>
        <v>10</v>
      </c>
      <c r="Y337" s="4">
        <f>COUNTIF($W$2:W337,W337)</f>
        <v>8</v>
      </c>
      <c r="Z337" s="20"/>
      <c r="AA337" s="4"/>
      <c r="AB337" s="40">
        <f>SUM(ABS(W337),(Y337-1)*0.01)</f>
        <v>28.968271999999999</v>
      </c>
      <c r="AC337" s="4"/>
      <c r="AD337" s="10">
        <f>ABS(W337)/W337</f>
        <v>1</v>
      </c>
      <c r="AG337" s="22">
        <f t="shared" si="5"/>
        <v>28.968271999999999</v>
      </c>
      <c r="AI337" t="str">
        <f>V337&amp;", "&amp;AG337</f>
        <v>41.047867, 28.968272</v>
      </c>
    </row>
    <row r="338" spans="1:35">
      <c r="A338" s="26" t="str">
        <f>CONCATENATE("FN-",C338)</f>
        <v>FN-48D5</v>
      </c>
      <c r="B338" s="27"/>
      <c r="C338" s="29" t="s">
        <v>2077</v>
      </c>
      <c r="D338" s="28" t="str">
        <f>REPT(0, 6-LEN(C338))&amp;C338</f>
        <v>0048D5</v>
      </c>
      <c r="E338" s="28" t="str">
        <f>CONCATENATE("FN-"&amp;D338)</f>
        <v>FN-0048D5</v>
      </c>
      <c r="F338" s="1" t="s">
        <v>133</v>
      </c>
      <c r="G338" s="11" t="s">
        <v>2074</v>
      </c>
      <c r="H338" s="4"/>
      <c r="I338" s="4"/>
      <c r="J338" s="4"/>
      <c r="K338" s="4"/>
      <c r="L338" s="4"/>
      <c r="M338" s="4"/>
      <c r="N338" s="17">
        <f>COUNTIF(F:F,F338)</f>
        <v>2</v>
      </c>
      <c r="O338" s="4"/>
      <c r="P338" s="17" t="str">
        <f>IF(COUNTIF(F:F,F338)&gt;1,"DUPLICATE","UNIQUE")</f>
        <v>DUPLICATE</v>
      </c>
      <c r="Q338" s="4"/>
      <c r="R338" s="4"/>
      <c r="S338" s="4"/>
      <c r="T338" s="4"/>
      <c r="U338" s="4"/>
      <c r="V338" s="1">
        <v>33.303257000000002</v>
      </c>
      <c r="W338" s="4">
        <v>44.354320999999999</v>
      </c>
      <c r="X338" s="4">
        <f>COUNTIF(W:W, W338)</f>
        <v>2</v>
      </c>
      <c r="Y338" s="4">
        <f>COUNTIF($W$2:W338,W338)</f>
        <v>2</v>
      </c>
      <c r="Z338" s="20"/>
      <c r="AA338" s="4"/>
      <c r="AB338" s="40">
        <f>SUM(ABS(W338),(Y338-1)*0.01)</f>
        <v>44.364320999999997</v>
      </c>
      <c r="AC338" s="4"/>
      <c r="AD338" s="10">
        <f>ABS(W338)/W338</f>
        <v>1</v>
      </c>
      <c r="AG338" s="22">
        <f t="shared" si="5"/>
        <v>44.364320999999997</v>
      </c>
      <c r="AI338" t="str">
        <f>V338&amp;", "&amp;AG338</f>
        <v>33.303257, 44.364321</v>
      </c>
    </row>
    <row r="339" spans="1:35">
      <c r="A339" s="26" t="str">
        <f>CONCATENATE("FN-",C339)</f>
        <v>FN-49A2</v>
      </c>
      <c r="B339" s="27"/>
      <c r="C339" s="29" t="s">
        <v>2078</v>
      </c>
      <c r="D339" s="28" t="str">
        <f>REPT(0, 6-LEN(C339))&amp;C339</f>
        <v>0049A2</v>
      </c>
      <c r="E339" s="28" t="str">
        <f>CONCATENATE("FN-"&amp;D339)</f>
        <v>FN-0049A2</v>
      </c>
      <c r="F339" s="1" t="s">
        <v>812</v>
      </c>
      <c r="G339" s="11" t="s">
        <v>2079</v>
      </c>
      <c r="H339" s="4"/>
      <c r="I339" s="4"/>
      <c r="J339" s="4"/>
      <c r="K339" s="4"/>
      <c r="L339" s="4"/>
      <c r="M339" s="4"/>
      <c r="N339" s="17">
        <f>COUNTIF(F:F,F339)</f>
        <v>1</v>
      </c>
      <c r="O339" s="4"/>
      <c r="P339" s="17" t="str">
        <f>IF(COUNTIF(F:F,F339)&gt;1,"DUPLICATE","UNIQUE")</f>
        <v>UNIQUE</v>
      </c>
      <c r="Q339" s="4"/>
      <c r="R339" s="4"/>
      <c r="S339" s="4"/>
      <c r="T339" s="4"/>
      <c r="U339" s="4"/>
      <c r="V339" s="1">
        <v>32.790162000000002</v>
      </c>
      <c r="W339" s="4">
        <v>-79.926975999999996</v>
      </c>
      <c r="X339" s="4">
        <f>COUNTIF(W:W, W339)</f>
        <v>1</v>
      </c>
      <c r="Y339" s="4">
        <f>COUNTIF($W$2:W339,W339)</f>
        <v>1</v>
      </c>
      <c r="Z339" s="20"/>
      <c r="AA339" s="4"/>
      <c r="AB339" s="40">
        <f>SUM(ABS(W339),(Y339-1)*0.01)</f>
        <v>79.926975999999996</v>
      </c>
      <c r="AC339" s="4"/>
      <c r="AD339" s="10">
        <f>ABS(W339)/W339</f>
        <v>-1</v>
      </c>
      <c r="AG339" s="22">
        <f t="shared" si="5"/>
        <v>-79.926975999999996</v>
      </c>
      <c r="AI339" t="str">
        <f>V339&amp;", "&amp;AG339</f>
        <v>32.790162, -79.926976</v>
      </c>
    </row>
    <row r="340" spans="1:35">
      <c r="A340" s="26" t="str">
        <f>CONCATENATE("FN-",C340)</f>
        <v>FN-49A3</v>
      </c>
      <c r="B340" s="27"/>
      <c r="C340" s="29" t="s">
        <v>2080</v>
      </c>
      <c r="D340" s="28" t="str">
        <f>REPT(0, 6-LEN(C340))&amp;C340</f>
        <v>0049A3</v>
      </c>
      <c r="E340" s="28" t="str">
        <f>CONCATENATE("FN-"&amp;D340)</f>
        <v>FN-0049A3</v>
      </c>
      <c r="F340" s="1" t="s">
        <v>815</v>
      </c>
      <c r="G340" s="11" t="s">
        <v>2079</v>
      </c>
      <c r="H340" s="4"/>
      <c r="I340" s="4"/>
      <c r="J340" s="4"/>
      <c r="K340" s="4"/>
      <c r="L340" s="4"/>
      <c r="M340" s="4"/>
      <c r="N340" s="17">
        <f>COUNTIF(F:F,F340)</f>
        <v>1</v>
      </c>
      <c r="O340" s="4"/>
      <c r="P340" s="17" t="str">
        <f>IF(COUNTIF(F:F,F340)&gt;1,"DUPLICATE","UNIQUE")</f>
        <v>UNIQUE</v>
      </c>
      <c r="Q340" s="4"/>
      <c r="R340" s="4"/>
      <c r="S340" s="4"/>
      <c r="T340" s="4"/>
      <c r="U340" s="4"/>
      <c r="V340" s="1">
        <v>37.227927999999999</v>
      </c>
      <c r="W340" s="4">
        <v>-77.401923999999994</v>
      </c>
      <c r="X340" s="4">
        <f>COUNTIF(W:W, W340)</f>
        <v>1</v>
      </c>
      <c r="Y340" s="4">
        <f>COUNTIF($W$2:W340,W340)</f>
        <v>1</v>
      </c>
      <c r="Z340" s="20"/>
      <c r="AA340" s="4"/>
      <c r="AB340" s="40">
        <f>SUM(ABS(W340),(Y340-1)*0.01)</f>
        <v>77.401923999999994</v>
      </c>
      <c r="AC340" s="4"/>
      <c r="AD340" s="10">
        <f>ABS(W340)/W340</f>
        <v>-1</v>
      </c>
      <c r="AG340" s="22">
        <f t="shared" si="5"/>
        <v>-77.401923999999994</v>
      </c>
      <c r="AI340" t="str">
        <f>V340&amp;", "&amp;AG340</f>
        <v>37.227928, -77.401924</v>
      </c>
    </row>
    <row r="341" spans="1:35">
      <c r="A341" s="26" t="str">
        <f>CONCATENATE("FN-",C341)</f>
        <v>FN-49C3</v>
      </c>
      <c r="B341" s="27"/>
      <c r="C341" s="29" t="s">
        <v>2081</v>
      </c>
      <c r="D341" s="28" t="str">
        <f>REPT(0, 6-LEN(C341))&amp;C341</f>
        <v>0049C3</v>
      </c>
      <c r="E341" s="28" t="str">
        <f>CONCATENATE("FN-"&amp;D341)</f>
        <v>FN-0049C3</v>
      </c>
      <c r="F341" s="1" t="s">
        <v>766</v>
      </c>
      <c r="G341" s="11" t="s">
        <v>2082</v>
      </c>
      <c r="H341" s="4"/>
      <c r="I341" s="4"/>
      <c r="J341" s="4"/>
      <c r="K341" s="4"/>
      <c r="L341" s="4"/>
      <c r="M341" s="4"/>
      <c r="N341" s="17">
        <f>COUNTIF(F:F,F341)</f>
        <v>12</v>
      </c>
      <c r="O341" s="4"/>
      <c r="P341" s="17" t="str">
        <f>IF(COUNTIF(F:F,F341)&gt;1,"DUPLICATE","UNIQUE")</f>
        <v>DUPLICATE</v>
      </c>
      <c r="Q341" s="4"/>
      <c r="R341" s="4"/>
      <c r="S341" s="4"/>
      <c r="T341" s="4"/>
      <c r="U341" s="4"/>
      <c r="V341" s="1">
        <v>42.361145</v>
      </c>
      <c r="W341" s="4">
        <v>-71.057083000000006</v>
      </c>
      <c r="X341" s="4">
        <f>COUNTIF(W:W, W341)</f>
        <v>12</v>
      </c>
      <c r="Y341" s="4">
        <f>COUNTIF($W$2:W341,W341)</f>
        <v>2</v>
      </c>
      <c r="Z341" s="20"/>
      <c r="AA341" s="4"/>
      <c r="AB341" s="40">
        <f>SUM(ABS(W341),(Y341-1)*0.01)</f>
        <v>71.067083000000011</v>
      </c>
      <c r="AC341" s="4"/>
      <c r="AD341" s="10">
        <f>ABS(W341)/W341</f>
        <v>-1</v>
      </c>
      <c r="AG341" s="22">
        <f t="shared" si="5"/>
        <v>-71.067083000000011</v>
      </c>
      <c r="AI341" t="str">
        <f>V341&amp;", "&amp;AG341</f>
        <v>42.361145, -71.067083</v>
      </c>
    </row>
    <row r="342" spans="1:35">
      <c r="A342" s="26" t="str">
        <f>CONCATENATE("FN-",C342)</f>
        <v>FN-49D3</v>
      </c>
      <c r="B342" s="27"/>
      <c r="C342" s="29" t="s">
        <v>2083</v>
      </c>
      <c r="D342" s="28" t="str">
        <f>REPT(0, 6-LEN(C342))&amp;C342</f>
        <v>0049D3</v>
      </c>
      <c r="E342" s="28" t="str">
        <f>CONCATENATE("FN-"&amp;D342)</f>
        <v>FN-0049D3</v>
      </c>
      <c r="F342" s="1" t="s">
        <v>820</v>
      </c>
      <c r="G342" s="11" t="s">
        <v>2084</v>
      </c>
      <c r="H342" s="4"/>
      <c r="I342" s="4"/>
      <c r="J342" s="12"/>
      <c r="K342" s="4"/>
      <c r="L342" s="4"/>
      <c r="M342" s="4"/>
      <c r="N342" s="17">
        <f>COUNTIF(F:F,F342)</f>
        <v>1</v>
      </c>
      <c r="O342" s="4"/>
      <c r="P342" s="17" t="str">
        <f>IF(COUNTIF(F:F,F342)&gt;1,"DUPLICATE","UNIQUE")</f>
        <v>UNIQUE</v>
      </c>
      <c r="Q342" s="4"/>
      <c r="R342" s="4"/>
      <c r="S342" s="4"/>
      <c r="T342" s="4"/>
      <c r="U342" s="4"/>
      <c r="V342" s="1">
        <v>38.7428922</v>
      </c>
      <c r="W342" s="4">
        <v>-77.113590299999998</v>
      </c>
      <c r="X342" s="4">
        <f>COUNTIF(W:W, W342)</f>
        <v>1</v>
      </c>
      <c r="Y342" s="4">
        <f>COUNTIF($W$2:W342,W342)</f>
        <v>1</v>
      </c>
      <c r="Z342" s="20"/>
      <c r="AA342" s="4"/>
      <c r="AB342" s="40">
        <f>SUM(ABS(W342),(Y342-1)*0.01)</f>
        <v>77.113590299999998</v>
      </c>
      <c r="AC342" s="4"/>
      <c r="AD342" s="10">
        <f>ABS(W342)/W342</f>
        <v>-1</v>
      </c>
      <c r="AG342" s="22">
        <f t="shared" si="5"/>
        <v>-77.113590299999998</v>
      </c>
      <c r="AI342" t="str">
        <f>V342&amp;", "&amp;AG342</f>
        <v>38.7428922, -77.1135903</v>
      </c>
    </row>
    <row r="343" spans="1:35">
      <c r="A343" s="26" t="str">
        <f>CONCATENATE("FN-",C343)</f>
        <v>FN-4A10</v>
      </c>
      <c r="B343" s="27"/>
      <c r="C343" s="29" t="s">
        <v>2085</v>
      </c>
      <c r="D343" s="28" t="str">
        <f>REPT(0, 6-LEN(C343))&amp;C343</f>
        <v>004A10</v>
      </c>
      <c r="E343" s="28" t="str">
        <f>CONCATENATE("FN-"&amp;D343)</f>
        <v>FN-004A10</v>
      </c>
      <c r="F343" s="2" t="s">
        <v>823</v>
      </c>
      <c r="G343" s="11" t="s">
        <v>1588</v>
      </c>
      <c r="H343" s="4"/>
      <c r="I343" s="4"/>
      <c r="J343" s="4"/>
      <c r="K343" s="4"/>
      <c r="L343" s="4"/>
      <c r="M343" s="4"/>
      <c r="N343" s="17">
        <f>COUNTIF(F:F,F343)</f>
        <v>2</v>
      </c>
      <c r="O343" s="4"/>
      <c r="P343" s="17" t="str">
        <f>IF(COUNTIF(F:F,F343)&gt;1,"DUPLICATE","UNIQUE")</f>
        <v>DUPLICATE</v>
      </c>
      <c r="Q343" s="4"/>
      <c r="R343" s="4"/>
      <c r="S343" s="4"/>
      <c r="T343" s="4"/>
      <c r="U343" s="4"/>
      <c r="V343" s="2" t="s">
        <v>2086</v>
      </c>
      <c r="W343" s="4">
        <v>15.291944000000001</v>
      </c>
      <c r="X343" s="4">
        <f>COUNTIF(W:W, W343)</f>
        <v>2</v>
      </c>
      <c r="Y343" s="4">
        <f>COUNTIF($W$2:W343,W343)</f>
        <v>1</v>
      </c>
      <c r="Z343" s="20"/>
      <c r="AA343" s="4"/>
      <c r="AB343" s="40">
        <f>SUM(ABS(W343),(Y343-1)*0.01)</f>
        <v>15.291944000000001</v>
      </c>
      <c r="AC343" s="4"/>
      <c r="AD343" s="10">
        <f>ABS(W343)/W343</f>
        <v>1</v>
      </c>
      <c r="AG343" s="22">
        <f t="shared" si="5"/>
        <v>15.291944000000001</v>
      </c>
      <c r="AI343" t="str">
        <f>V343&amp;", "&amp;AG343</f>
        <v>-4.267778, 15.291944</v>
      </c>
    </row>
    <row r="344" spans="1:35">
      <c r="A344" s="26" t="str">
        <f>CONCATENATE("FN-",C344)</f>
        <v>FN-50A2</v>
      </c>
      <c r="B344" s="27"/>
      <c r="C344" s="29" t="s">
        <v>2087</v>
      </c>
      <c r="D344" s="28" t="str">
        <f>REPT(0, 6-LEN(C344))&amp;C344</f>
        <v>0050A2</v>
      </c>
      <c r="E344" s="28" t="str">
        <f>CONCATENATE("FN-"&amp;D344)</f>
        <v>FN-0050A2</v>
      </c>
      <c r="F344" s="1" t="s">
        <v>825</v>
      </c>
      <c r="G344" s="11" t="s">
        <v>2088</v>
      </c>
      <c r="H344" s="4"/>
      <c r="I344" s="4"/>
      <c r="J344" s="4"/>
      <c r="K344" s="4"/>
      <c r="L344" s="4"/>
      <c r="M344" s="4"/>
      <c r="N344" s="17">
        <f>COUNTIF(F:F,F344)</f>
        <v>1</v>
      </c>
      <c r="O344" s="4"/>
      <c r="P344" s="17" t="str">
        <f>IF(COUNTIF(F:F,F344)&gt;1,"DUPLICATE","UNIQUE")</f>
        <v>UNIQUE</v>
      </c>
      <c r="Q344" s="4"/>
      <c r="R344" s="4"/>
      <c r="S344" s="4"/>
      <c r="T344" s="4"/>
      <c r="U344" s="4"/>
      <c r="V344" s="1">
        <v>42.055984000000002</v>
      </c>
      <c r="W344" s="4">
        <v>-87.675171000000006</v>
      </c>
      <c r="X344" s="4">
        <f>COUNTIF(W:W, W344)</f>
        <v>1</v>
      </c>
      <c r="Y344" s="4">
        <f>COUNTIF($W$2:W344,W344)</f>
        <v>1</v>
      </c>
      <c r="Z344" s="20"/>
      <c r="AA344" s="4"/>
      <c r="AB344" s="40">
        <f>SUM(ABS(W344),(Y344-1)*0.01)</f>
        <v>87.675171000000006</v>
      </c>
      <c r="AC344" s="4"/>
      <c r="AD344" s="10">
        <f>ABS(W344)/W344</f>
        <v>-1</v>
      </c>
      <c r="AG344" s="22">
        <f t="shared" si="5"/>
        <v>-87.675171000000006</v>
      </c>
      <c r="AI344" t="str">
        <f>V344&amp;", "&amp;AG344</f>
        <v>42.055984, -87.675171</v>
      </c>
    </row>
    <row r="345" spans="1:35">
      <c r="A345" s="26" t="str">
        <f>CONCATENATE("FN-",C345)</f>
        <v>FN-50C2</v>
      </c>
      <c r="B345" s="27"/>
      <c r="C345" s="29" t="s">
        <v>2089</v>
      </c>
      <c r="D345" s="28" t="str">
        <f>REPT(0, 6-LEN(C345))&amp;C345</f>
        <v>0050C2</v>
      </c>
      <c r="E345" s="28" t="str">
        <f>CONCATENATE("FN-"&amp;D345)</f>
        <v>FN-0050C2</v>
      </c>
      <c r="F345" s="1" t="s">
        <v>2090</v>
      </c>
      <c r="G345" s="11" t="s">
        <v>2091</v>
      </c>
      <c r="H345" s="4"/>
      <c r="I345" s="4"/>
      <c r="J345" s="4"/>
      <c r="K345" s="4"/>
      <c r="L345" s="4"/>
      <c r="M345" s="4"/>
      <c r="N345" s="17">
        <f>COUNTIF(F:F,F345)</f>
        <v>2</v>
      </c>
      <c r="O345" s="4"/>
      <c r="P345" s="17" t="str">
        <f>IF(COUNTIF(F:F,F345)&gt;1,"DUPLICATE","UNIQUE")</f>
        <v>DUPLICATE</v>
      </c>
      <c r="Q345" s="4"/>
      <c r="R345" s="4"/>
      <c r="S345" s="4"/>
      <c r="T345" s="4"/>
      <c r="U345" s="4"/>
      <c r="V345" s="1">
        <v>38.978442999999999</v>
      </c>
      <c r="W345" s="4">
        <v>-76.492180000000005</v>
      </c>
      <c r="X345" s="4">
        <f>COUNTIF(W:W, W345)</f>
        <v>2</v>
      </c>
      <c r="Y345" s="4">
        <f>COUNTIF($W$2:W345,W345)</f>
        <v>1</v>
      </c>
      <c r="Z345" s="20"/>
      <c r="AA345" s="4"/>
      <c r="AB345" s="40">
        <f>SUM(ABS(W345),(Y345-1)*0.01)</f>
        <v>76.492180000000005</v>
      </c>
      <c r="AC345" s="4"/>
      <c r="AD345" s="10">
        <f>ABS(W345)/W345</f>
        <v>-1</v>
      </c>
      <c r="AG345" s="22">
        <f t="shared" si="5"/>
        <v>-76.492180000000005</v>
      </c>
      <c r="AI345" t="str">
        <f>V345&amp;", "&amp;AG345</f>
        <v>38.978443, -76.49218</v>
      </c>
    </row>
    <row r="346" spans="1:35">
      <c r="A346" s="26" t="str">
        <f>CONCATENATE("FN-",C346)</f>
        <v>FN-50C3</v>
      </c>
      <c r="B346" s="27"/>
      <c r="C346" s="29" t="s">
        <v>2092</v>
      </c>
      <c r="D346" s="28" t="str">
        <f>REPT(0, 6-LEN(C346))&amp;C346</f>
        <v>0050C3</v>
      </c>
      <c r="E346" s="28" t="str">
        <f>CONCATENATE("FN-"&amp;D346)</f>
        <v>FN-0050C3</v>
      </c>
      <c r="F346" s="1" t="s">
        <v>66</v>
      </c>
      <c r="G346" s="11" t="s">
        <v>2091</v>
      </c>
      <c r="H346" s="4"/>
      <c r="I346" s="4"/>
      <c r="J346" s="4"/>
      <c r="K346" s="4"/>
      <c r="L346" s="4"/>
      <c r="M346" s="4"/>
      <c r="N346" s="17">
        <f>COUNTIF(F:F,F346)</f>
        <v>20</v>
      </c>
      <c r="O346" s="4"/>
      <c r="P346" s="17" t="str">
        <f>IF(COUNTIF(F:F,F346)&gt;1,"DUPLICATE","UNIQUE")</f>
        <v>DUPLICATE</v>
      </c>
      <c r="Q346" s="4"/>
      <c r="R346" s="4"/>
      <c r="S346" s="4"/>
      <c r="T346" s="4"/>
      <c r="U346" s="4"/>
      <c r="V346" s="1">
        <v>51.507359000000001</v>
      </c>
      <c r="W346" s="4">
        <v>-0.136439</v>
      </c>
      <c r="X346" s="4">
        <f>COUNTIF(W:W, W346)</f>
        <v>20</v>
      </c>
      <c r="Y346" s="4">
        <f>COUNTIF($W$2:W346,W346)</f>
        <v>8</v>
      </c>
      <c r="Z346" s="20"/>
      <c r="AA346" s="4"/>
      <c r="AB346" s="40">
        <f>SUM(ABS(W346),(Y346-1)*0.01)</f>
        <v>0.20643900000000001</v>
      </c>
      <c r="AC346" s="4"/>
      <c r="AD346" s="10">
        <f>ABS(W346)/W346</f>
        <v>-1</v>
      </c>
      <c r="AG346" s="22">
        <f t="shared" si="5"/>
        <v>-0.20643900000000001</v>
      </c>
      <c r="AI346" t="str">
        <f>V346&amp;", "&amp;AG346</f>
        <v>51.507359, -0.206439</v>
      </c>
    </row>
    <row r="347" spans="1:35">
      <c r="A347" s="26" t="str">
        <f>CONCATENATE("FN-",C347)</f>
        <v>FN-50C4</v>
      </c>
      <c r="B347" s="27"/>
      <c r="C347" s="29" t="s">
        <v>2093</v>
      </c>
      <c r="D347" s="28" t="str">
        <f>REPT(0, 6-LEN(C347))&amp;C347</f>
        <v>0050C4</v>
      </c>
      <c r="E347" s="28" t="str">
        <f>CONCATENATE("FN-"&amp;D347)</f>
        <v>FN-0050C4</v>
      </c>
      <c r="F347" s="1" t="s">
        <v>833</v>
      </c>
      <c r="G347" s="11" t="s">
        <v>2091</v>
      </c>
      <c r="H347" s="4"/>
      <c r="I347" s="4"/>
      <c r="J347" s="4"/>
      <c r="K347" s="4"/>
      <c r="L347" s="4"/>
      <c r="M347" s="4"/>
      <c r="N347" s="17">
        <f>COUNTIF(F:F,F347)</f>
        <v>1</v>
      </c>
      <c r="O347" s="4"/>
      <c r="P347" s="17" t="str">
        <f>IF(COUNTIF(F:F,F347)&gt;1,"DUPLICATE","UNIQUE")</f>
        <v>UNIQUE</v>
      </c>
      <c r="Q347" s="4"/>
      <c r="R347" s="4"/>
      <c r="S347" s="4"/>
      <c r="T347" s="4"/>
      <c r="U347" s="4"/>
      <c r="V347" s="1">
        <v>13.193887</v>
      </c>
      <c r="W347" s="4">
        <v>-59.543197999999997</v>
      </c>
      <c r="X347" s="4">
        <f>COUNTIF(W:W, W347)</f>
        <v>1</v>
      </c>
      <c r="Y347" s="4">
        <f>COUNTIF($W$2:W347,W347)</f>
        <v>1</v>
      </c>
      <c r="Z347" s="20">
        <f>SUM(W347,(Y347-1)*0.01)</f>
        <v>-59.543197999999997</v>
      </c>
      <c r="AA347" s="4"/>
      <c r="AB347" s="40">
        <f>SUM(ABS(W347),(Y347-1)*0.01)</f>
        <v>59.543197999999997</v>
      </c>
      <c r="AC347" s="4"/>
      <c r="AD347" s="10">
        <f>ABS(W347)/W347</f>
        <v>-1</v>
      </c>
      <c r="AG347" s="22">
        <f t="shared" si="5"/>
        <v>-59.543197999999997</v>
      </c>
      <c r="AI347" t="str">
        <f>V347&amp;", "&amp;AG347</f>
        <v>13.193887, -59.543198</v>
      </c>
    </row>
    <row r="348" spans="1:35">
      <c r="A348" s="26" t="str">
        <f>CONCATENATE("FN-",C348)</f>
        <v>FN-50D2</v>
      </c>
      <c r="B348" s="27"/>
      <c r="C348" s="29" t="s">
        <v>2094</v>
      </c>
      <c r="D348" s="28" t="str">
        <f>REPT(0, 6-LEN(C348))&amp;C348</f>
        <v>0050D2</v>
      </c>
      <c r="E348" s="28" t="str">
        <f>CONCATENATE("FN-"&amp;D348)</f>
        <v>FN-0050D2</v>
      </c>
      <c r="F348" s="1" t="s">
        <v>835</v>
      </c>
      <c r="G348" s="11" t="s">
        <v>2095</v>
      </c>
      <c r="H348" s="4"/>
      <c r="I348" s="4"/>
      <c r="J348" s="4"/>
      <c r="K348" s="4"/>
      <c r="L348" s="4"/>
      <c r="M348" s="4"/>
      <c r="N348" s="17">
        <f>COUNTIF(F:F,F348)</f>
        <v>2</v>
      </c>
      <c r="O348" s="4"/>
      <c r="P348" s="17" t="str">
        <f>IF(COUNTIF(F:F,F348)&gt;1,"DUPLICATE","UNIQUE")</f>
        <v>DUPLICATE</v>
      </c>
      <c r="Q348" s="4"/>
      <c r="R348" s="4"/>
      <c r="S348" s="4"/>
      <c r="T348" s="4"/>
      <c r="U348" s="4"/>
      <c r="V348" s="1">
        <v>41.012604000000003</v>
      </c>
      <c r="W348" s="4">
        <v>28.959648000000001</v>
      </c>
      <c r="X348" s="4">
        <f>COUNTIF(W:W, W348)</f>
        <v>2</v>
      </c>
      <c r="Y348" s="4">
        <f>COUNTIF($W$2:W348,W348)</f>
        <v>1</v>
      </c>
      <c r="Z348" s="20"/>
      <c r="AA348" s="4"/>
      <c r="AB348" s="40">
        <f>SUM(ABS(W348),(Y348-1)*0.01)</f>
        <v>28.959648000000001</v>
      </c>
      <c r="AC348" s="4"/>
      <c r="AD348" s="10">
        <f>ABS(W348)/W348</f>
        <v>1</v>
      </c>
      <c r="AG348" s="22">
        <f t="shared" si="5"/>
        <v>28.959648000000001</v>
      </c>
      <c r="AI348" t="str">
        <f>V348&amp;", "&amp;AG348</f>
        <v>41.012604, 28.959648</v>
      </c>
    </row>
    <row r="349" spans="1:35">
      <c r="A349" s="26" t="str">
        <f>CONCATENATE("FN-",C349)</f>
        <v>FN-50D3</v>
      </c>
      <c r="B349" s="27"/>
      <c r="C349" s="29" t="s">
        <v>2096</v>
      </c>
      <c r="D349" s="28" t="str">
        <f>REPT(0, 6-LEN(C349))&amp;C349</f>
        <v>0050D3</v>
      </c>
      <c r="E349" s="28" t="str">
        <f>CONCATENATE("FN-"&amp;D349)</f>
        <v>FN-0050D3</v>
      </c>
      <c r="F349" s="1" t="s">
        <v>51</v>
      </c>
      <c r="G349" s="11" t="s">
        <v>2095</v>
      </c>
      <c r="H349" s="4"/>
      <c r="I349" s="4"/>
      <c r="J349" s="4"/>
      <c r="K349" s="4"/>
      <c r="L349" s="4"/>
      <c r="M349" s="4"/>
      <c r="N349" s="17">
        <f>COUNTIF(F:F,F349)</f>
        <v>19</v>
      </c>
      <c r="O349" s="4"/>
      <c r="P349" s="17" t="str">
        <f>IF(COUNTIF(F:F,F349)&gt;1,"DUPLICATE","UNIQUE")</f>
        <v>DUPLICATE</v>
      </c>
      <c r="Q349" s="4"/>
      <c r="R349" s="4"/>
      <c r="S349" s="4"/>
      <c r="T349" s="4"/>
      <c r="U349" s="4"/>
      <c r="V349" s="1">
        <v>48.858092999999997</v>
      </c>
      <c r="W349" s="4">
        <v>2.2946939999999998</v>
      </c>
      <c r="X349" s="4">
        <f>COUNTIF(W:W, W349)</f>
        <v>19</v>
      </c>
      <c r="Y349" s="4">
        <f>COUNTIF($W$2:W349,W349)</f>
        <v>8</v>
      </c>
      <c r="Z349" s="20"/>
      <c r="AA349" s="4"/>
      <c r="AB349" s="40">
        <f>SUM(ABS(W349),(Y349-1)*0.01)</f>
        <v>2.3646939999999996</v>
      </c>
      <c r="AC349" s="4"/>
      <c r="AD349" s="10">
        <f>ABS(W349)/W349</f>
        <v>1</v>
      </c>
      <c r="AG349" s="22">
        <f t="shared" si="5"/>
        <v>2.3646939999999996</v>
      </c>
      <c r="AI349" t="str">
        <f>V349&amp;", "&amp;AG349</f>
        <v>48.858093, 2.364694</v>
      </c>
    </row>
    <row r="350" spans="1:35">
      <c r="A350" s="26" t="str">
        <f>CONCATENATE("FN-",C350)</f>
        <v>FN-51A2</v>
      </c>
      <c r="B350" s="27"/>
      <c r="C350" s="29" t="s">
        <v>2097</v>
      </c>
      <c r="D350" s="28" t="str">
        <f>REPT(0, 6-LEN(C350))&amp;C350</f>
        <v>0051A2</v>
      </c>
      <c r="E350" s="28" t="str">
        <f>CONCATENATE("FN-"&amp;D350)</f>
        <v>FN-0051A2</v>
      </c>
      <c r="F350" s="43" t="s">
        <v>840</v>
      </c>
      <c r="G350" s="11" t="s">
        <v>2098</v>
      </c>
      <c r="H350" s="4"/>
      <c r="I350" s="4"/>
      <c r="J350" s="4"/>
      <c r="K350" s="4"/>
      <c r="L350" s="4"/>
      <c r="M350" s="4"/>
      <c r="N350" s="17">
        <f>COUNTIF(F:F,F350)</f>
        <v>1</v>
      </c>
      <c r="O350" s="4"/>
      <c r="P350" s="17" t="str">
        <f>IF(COUNTIF(F:F,F350)&gt;1,"DUPLICATE","UNIQUE")</f>
        <v>UNIQUE</v>
      </c>
      <c r="Q350" s="4"/>
      <c r="R350" s="4"/>
      <c r="S350" s="4"/>
      <c r="T350" s="4"/>
      <c r="U350" s="4"/>
      <c r="V350" s="43">
        <v>32.033299999999997</v>
      </c>
      <c r="W350" s="4">
        <v>-91.052499999999995</v>
      </c>
      <c r="X350" s="4">
        <f>COUNTIF(W:W, W350)</f>
        <v>1</v>
      </c>
      <c r="Y350" s="4">
        <f>COUNTIF($W$2:W350,W350)</f>
        <v>1</v>
      </c>
      <c r="Z350" s="20"/>
      <c r="AA350" s="4"/>
      <c r="AB350" s="40">
        <f>SUM(ABS(W350),(Y350-1)*0.01)</f>
        <v>91.052499999999995</v>
      </c>
      <c r="AC350" s="4"/>
      <c r="AD350" s="10">
        <f>ABS(W350)/W350</f>
        <v>-1</v>
      </c>
      <c r="AG350" s="22">
        <f t="shared" si="5"/>
        <v>-91.052499999999995</v>
      </c>
      <c r="AI350" t="str">
        <f>V350&amp;", "&amp;AG350</f>
        <v>32.0333, -91.0525</v>
      </c>
    </row>
    <row r="351" spans="1:35">
      <c r="A351" s="26" t="str">
        <f>CONCATENATE("FN-",C351)</f>
        <v>FN-51A3</v>
      </c>
      <c r="B351" s="27"/>
      <c r="C351" s="29" t="s">
        <v>2099</v>
      </c>
      <c r="D351" s="28" t="str">
        <f>REPT(0, 6-LEN(C351))&amp;C351</f>
        <v>0051A3</v>
      </c>
      <c r="E351" s="28" t="str">
        <f>CONCATENATE("FN-"&amp;D351)</f>
        <v>FN-0051A3</v>
      </c>
      <c r="F351" s="1" t="s">
        <v>843</v>
      </c>
      <c r="G351" s="11" t="s">
        <v>2098</v>
      </c>
      <c r="H351" s="4"/>
      <c r="I351" s="4"/>
      <c r="J351" s="4"/>
      <c r="K351" s="4"/>
      <c r="L351" s="4"/>
      <c r="M351" s="4"/>
      <c r="N351" s="17">
        <f>COUNTIF(F:F,F351)</f>
        <v>1</v>
      </c>
      <c r="O351" s="4"/>
      <c r="P351" s="17" t="str">
        <f>IF(COUNTIF(F:F,F351)&gt;1,"DUPLICATE","UNIQUE")</f>
        <v>UNIQUE</v>
      </c>
      <c r="Q351" s="4"/>
      <c r="R351" s="4"/>
      <c r="S351" s="4"/>
      <c r="T351" s="4"/>
      <c r="U351" s="4"/>
      <c r="V351" s="1">
        <v>38.899805000000001</v>
      </c>
      <c r="W351" s="4">
        <v>-77.009056000000001</v>
      </c>
      <c r="X351" s="4">
        <f>COUNTIF(W:W, W351)</f>
        <v>1</v>
      </c>
      <c r="Y351" s="4">
        <f>COUNTIF($W$2:W351,W351)</f>
        <v>1</v>
      </c>
      <c r="Z351" s="20"/>
      <c r="AA351" s="4"/>
      <c r="AB351" s="40">
        <f>SUM(ABS(W351),(Y351-1)*0.01)</f>
        <v>77.009056000000001</v>
      </c>
      <c r="AC351" s="4"/>
      <c r="AD351" s="10">
        <f>ABS(W351)/W351</f>
        <v>-1</v>
      </c>
      <c r="AG351" s="22">
        <f t="shared" si="5"/>
        <v>-77.009056000000001</v>
      </c>
      <c r="AI351" t="str">
        <f>V351&amp;", "&amp;AG351</f>
        <v>38.899805, -77.009056</v>
      </c>
    </row>
    <row r="352" spans="1:35">
      <c r="A352" s="26" t="str">
        <f>CONCATENATE("FN-",C352)</f>
        <v>FN-51C3</v>
      </c>
      <c r="B352" s="27"/>
      <c r="C352" s="29" t="s">
        <v>2100</v>
      </c>
      <c r="D352" s="28" t="str">
        <f>REPT(0, 6-LEN(C352))&amp;C352</f>
        <v>0051C3</v>
      </c>
      <c r="E352" s="28" t="str">
        <f>CONCATENATE("FN-"&amp;D352)</f>
        <v>FN-0051C3</v>
      </c>
      <c r="F352" s="1" t="s">
        <v>66</v>
      </c>
      <c r="G352" s="11" t="s">
        <v>2101</v>
      </c>
      <c r="H352" s="4"/>
      <c r="I352" s="4"/>
      <c r="J352" s="4"/>
      <c r="K352" s="4"/>
      <c r="L352" s="4"/>
      <c r="M352" s="4"/>
      <c r="N352" s="17">
        <f>COUNTIF(F:F,F352)</f>
        <v>20</v>
      </c>
      <c r="O352" s="4"/>
      <c r="P352" s="17" t="str">
        <f>IF(COUNTIF(F:F,F352)&gt;1,"DUPLICATE","UNIQUE")</f>
        <v>DUPLICATE</v>
      </c>
      <c r="Q352" s="4"/>
      <c r="R352" s="4"/>
      <c r="S352" s="4"/>
      <c r="T352" s="4"/>
      <c r="U352" s="4"/>
      <c r="V352" s="1">
        <v>51.507359000000001</v>
      </c>
      <c r="W352" s="4">
        <v>-0.136439</v>
      </c>
      <c r="X352" s="4">
        <f>COUNTIF(W:W, W352)</f>
        <v>20</v>
      </c>
      <c r="Y352" s="4">
        <f>COUNTIF($W$2:W352,W352)</f>
        <v>9</v>
      </c>
      <c r="Z352" s="20"/>
      <c r="AA352" s="4"/>
      <c r="AB352" s="40">
        <f>SUM(ABS(W352),(Y352-1)*0.01)</f>
        <v>0.21643899999999999</v>
      </c>
      <c r="AC352" s="4"/>
      <c r="AD352" s="10">
        <f>ABS(W352)/W352</f>
        <v>-1</v>
      </c>
      <c r="AG352" s="22">
        <f t="shared" si="5"/>
        <v>-0.21643899999999999</v>
      </c>
      <c r="AI352" t="str">
        <f>V352&amp;", "&amp;AG352</f>
        <v>51.507359, -0.216439</v>
      </c>
    </row>
    <row r="353" spans="1:35">
      <c r="A353" s="26" t="str">
        <f>CONCATENATE("FN-",C353)</f>
        <v>FN-51D2</v>
      </c>
      <c r="B353" s="27"/>
      <c r="C353" s="29" t="s">
        <v>2102</v>
      </c>
      <c r="D353" s="28" t="str">
        <f>REPT(0, 6-LEN(C353))&amp;C353</f>
        <v>0051D2</v>
      </c>
      <c r="E353" s="28" t="str">
        <f>CONCATENATE("FN-"&amp;D353)</f>
        <v>FN-0051D2</v>
      </c>
      <c r="F353" s="1" t="s">
        <v>848</v>
      </c>
      <c r="G353" s="11" t="s">
        <v>2103</v>
      </c>
      <c r="H353" s="4"/>
      <c r="I353" s="4"/>
      <c r="J353" s="4"/>
      <c r="K353" s="4"/>
      <c r="L353" s="4"/>
      <c r="M353" s="4"/>
      <c r="N353" s="17">
        <f>COUNTIF(F:F,F353)</f>
        <v>1</v>
      </c>
      <c r="O353" s="4"/>
      <c r="P353" s="17" t="str">
        <f>IF(COUNTIF(F:F,F353)&gt;1,"DUPLICATE","UNIQUE")</f>
        <v>UNIQUE</v>
      </c>
      <c r="Q353" s="4"/>
      <c r="R353" s="4"/>
      <c r="S353" s="4"/>
      <c r="T353" s="4"/>
      <c r="U353" s="4"/>
      <c r="V353" s="1">
        <v>50.134664000000001</v>
      </c>
      <c r="W353" s="4">
        <v>-0.35705599999999998</v>
      </c>
      <c r="X353" s="4">
        <f>COUNTIF(W:W, W353)</f>
        <v>1</v>
      </c>
      <c r="Y353" s="4">
        <f>COUNTIF($W$2:W353,W353)</f>
        <v>1</v>
      </c>
      <c r="Z353" s="20"/>
      <c r="AA353" s="4"/>
      <c r="AB353" s="40">
        <f>SUM(ABS(W353),(Y353-1)*0.01)</f>
        <v>0.35705599999999998</v>
      </c>
      <c r="AC353" s="4"/>
      <c r="AD353" s="10">
        <f>ABS(W353)/W353</f>
        <v>-1</v>
      </c>
      <c r="AG353" s="22">
        <f t="shared" si="5"/>
        <v>-0.35705599999999998</v>
      </c>
      <c r="AI353" t="str">
        <f>V353&amp;", "&amp;AG353</f>
        <v>50.134664, -0.357056</v>
      </c>
    </row>
    <row r="354" spans="1:35">
      <c r="A354" s="26" t="str">
        <f>CONCATENATE("FN-",C354)</f>
        <v>FN-51D3</v>
      </c>
      <c r="B354" s="27"/>
      <c r="C354" s="29" t="s">
        <v>2104</v>
      </c>
      <c r="D354" s="28" t="str">
        <f>REPT(0, 6-LEN(C354))&amp;C354</f>
        <v>0051D3</v>
      </c>
      <c r="E354" s="28" t="str">
        <f>CONCATENATE("FN-"&amp;D354)</f>
        <v>FN-0051D3</v>
      </c>
      <c r="F354" s="1" t="s">
        <v>851</v>
      </c>
      <c r="G354" s="11" t="s">
        <v>2103</v>
      </c>
      <c r="H354" s="4"/>
      <c r="I354" s="4"/>
      <c r="J354" s="4"/>
      <c r="K354" s="4"/>
      <c r="L354" s="4"/>
      <c r="M354" s="4"/>
      <c r="N354" s="17">
        <f>COUNTIF(F:F,F354)</f>
        <v>1</v>
      </c>
      <c r="O354" s="4"/>
      <c r="P354" s="17" t="str">
        <f>IF(COUNTIF(F:F,F354)&gt;1,"DUPLICATE","UNIQUE")</f>
        <v>UNIQUE</v>
      </c>
      <c r="Q354" s="4"/>
      <c r="R354" s="4"/>
      <c r="S354" s="4"/>
      <c r="T354" s="4"/>
      <c r="U354" s="4"/>
      <c r="V354" s="1">
        <v>29.533438</v>
      </c>
      <c r="W354" s="4">
        <v>31.270695</v>
      </c>
      <c r="X354" s="4">
        <f>COUNTIF(W:W, W354)</f>
        <v>1</v>
      </c>
      <c r="Y354" s="4">
        <f>COUNTIF($W$2:W354,W354)</f>
        <v>1</v>
      </c>
      <c r="Z354" s="20"/>
      <c r="AA354" s="4"/>
      <c r="AB354" s="40">
        <f>SUM(ABS(W354),(Y354-1)*0.01)</f>
        <v>31.270695</v>
      </c>
      <c r="AC354" s="4"/>
      <c r="AD354" s="10">
        <f>ABS(W354)/W354</f>
        <v>1</v>
      </c>
      <c r="AG354" s="22">
        <f t="shared" si="5"/>
        <v>31.270695</v>
      </c>
      <c r="AI354" t="str">
        <f>V354&amp;", "&amp;AG354</f>
        <v>29.533438, 31.270695</v>
      </c>
    </row>
    <row r="355" spans="1:35">
      <c r="A355" s="26" t="str">
        <f>CONCATENATE("FN-",C355)</f>
        <v>FN-52A2</v>
      </c>
      <c r="B355" s="27"/>
      <c r="C355" s="29" t="s">
        <v>2105</v>
      </c>
      <c r="D355" s="28" t="str">
        <f>REPT(0, 6-LEN(C355))&amp;C355</f>
        <v>0052A2</v>
      </c>
      <c r="E355" s="28" t="str">
        <f>CONCATENATE("FN-"&amp;D355)</f>
        <v>FN-0052A2</v>
      </c>
      <c r="F355" s="1" t="s">
        <v>766</v>
      </c>
      <c r="G355" s="11" t="s">
        <v>2106</v>
      </c>
      <c r="H355" s="4"/>
      <c r="I355" s="4"/>
      <c r="J355" s="4"/>
      <c r="K355" s="4"/>
      <c r="L355" s="4"/>
      <c r="M355" s="4"/>
      <c r="N355" s="17">
        <f>COUNTIF(F:F,F355)</f>
        <v>12</v>
      </c>
      <c r="O355" s="4"/>
      <c r="P355" s="17" t="str">
        <f>IF(COUNTIF(F:F,F355)&gt;1,"DUPLICATE","UNIQUE")</f>
        <v>DUPLICATE</v>
      </c>
      <c r="Q355" s="4"/>
      <c r="R355" s="4"/>
      <c r="S355" s="4"/>
      <c r="T355" s="4"/>
      <c r="U355" s="4"/>
      <c r="V355" s="1">
        <v>42.361145</v>
      </c>
      <c r="W355" s="4">
        <v>-71.057083000000006</v>
      </c>
      <c r="X355" s="4">
        <f>COUNTIF(W:W, W355)</f>
        <v>12</v>
      </c>
      <c r="Y355" s="4">
        <f>COUNTIF($W$2:W355,W355)</f>
        <v>3</v>
      </c>
      <c r="Z355" s="20"/>
      <c r="AA355" s="4"/>
      <c r="AB355" s="40">
        <f>SUM(ABS(W355),(Y355-1)*0.01)</f>
        <v>71.077083000000002</v>
      </c>
      <c r="AC355" s="4"/>
      <c r="AD355" s="10">
        <f>ABS(W355)/W355</f>
        <v>-1</v>
      </c>
      <c r="AG355" s="22">
        <f t="shared" si="5"/>
        <v>-71.077083000000002</v>
      </c>
      <c r="AI355" t="str">
        <f>V355&amp;", "&amp;AG355</f>
        <v>42.361145, -71.077083</v>
      </c>
    </row>
    <row r="356" spans="1:35">
      <c r="A356" s="26" t="str">
        <f>CONCATENATE("FN-",C356)</f>
        <v>FN-52C2</v>
      </c>
      <c r="B356" s="27"/>
      <c r="C356" s="29" t="s">
        <v>2107</v>
      </c>
      <c r="D356" s="28" t="str">
        <f>REPT(0, 6-LEN(C356))&amp;C356</f>
        <v>0052C2</v>
      </c>
      <c r="E356" s="28" t="str">
        <f>CONCATENATE("FN-"&amp;D356)</f>
        <v>FN-0052C2</v>
      </c>
      <c r="F356" s="1" t="s">
        <v>856</v>
      </c>
      <c r="G356" s="11" t="s">
        <v>2108</v>
      </c>
      <c r="H356" s="4"/>
      <c r="I356" s="4"/>
      <c r="J356" s="4"/>
      <c r="K356" s="4"/>
      <c r="L356" s="4"/>
      <c r="M356" s="4"/>
      <c r="N356" s="17">
        <f>COUNTIF(F:F,F356)</f>
        <v>1</v>
      </c>
      <c r="O356" s="4"/>
      <c r="P356" s="17" t="str">
        <f>IF(COUNTIF(F:F,F356)&gt;1,"DUPLICATE","UNIQUE")</f>
        <v>UNIQUE</v>
      </c>
      <c r="Q356" s="4"/>
      <c r="R356" s="4"/>
      <c r="S356" s="4"/>
      <c r="T356" s="4"/>
      <c r="U356" s="4"/>
      <c r="V356" s="1">
        <v>21.426639999999999</v>
      </c>
      <c r="W356" s="4">
        <v>39.825629999999997</v>
      </c>
      <c r="X356" s="4">
        <f>COUNTIF(W:W, W356)</f>
        <v>1</v>
      </c>
      <c r="Y356" s="4">
        <f>COUNTIF($W$2:W356,W356)</f>
        <v>1</v>
      </c>
      <c r="Z356" s="20"/>
      <c r="AA356" s="4"/>
      <c r="AB356" s="40">
        <f>SUM(ABS(W356),(Y356-1)*0.01)</f>
        <v>39.825629999999997</v>
      </c>
      <c r="AC356" s="4"/>
      <c r="AD356" s="10">
        <f>ABS(W356)/W356</f>
        <v>1</v>
      </c>
      <c r="AG356" s="22">
        <f t="shared" si="5"/>
        <v>39.825629999999997</v>
      </c>
      <c r="AI356" t="str">
        <f>V356&amp;", "&amp;AG356</f>
        <v>21.42664, 39.82563</v>
      </c>
    </row>
    <row r="357" spans="1:35">
      <c r="A357" s="26" t="str">
        <f>CONCATENATE("FN-",C357)</f>
        <v>FN-52D2</v>
      </c>
      <c r="B357" s="27"/>
      <c r="C357" s="29" t="s">
        <v>2109</v>
      </c>
      <c r="D357" s="28" t="str">
        <f>REPT(0, 6-LEN(C357))&amp;C357</f>
        <v>0052D2</v>
      </c>
      <c r="E357" s="28" t="str">
        <f>CONCATENATE("FN-"&amp;D357)</f>
        <v>FN-0052D2</v>
      </c>
      <c r="F357" s="1" t="s">
        <v>1684</v>
      </c>
      <c r="G357" s="11" t="s">
        <v>2110</v>
      </c>
      <c r="H357" s="4"/>
      <c r="I357" s="4"/>
      <c r="J357" s="4"/>
      <c r="K357" s="4"/>
      <c r="L357" s="4"/>
      <c r="M357" s="4"/>
      <c r="N357" s="17">
        <f>COUNTIF(F:F,F357)</f>
        <v>11</v>
      </c>
      <c r="O357" s="4"/>
      <c r="P357" s="17" t="str">
        <f>IF(COUNTIF(F:F,F357)&gt;1,"DUPLICATE","UNIQUE")</f>
        <v>DUPLICATE</v>
      </c>
      <c r="Q357" s="4"/>
      <c r="R357" s="4"/>
      <c r="S357" s="4"/>
      <c r="T357" s="4"/>
      <c r="U357" s="4"/>
      <c r="V357" s="1">
        <v>37.541289999999996</v>
      </c>
      <c r="W357" s="4">
        <v>-77.434769000000003</v>
      </c>
      <c r="X357" s="4">
        <f>COUNTIF(W:W, W357)</f>
        <v>11</v>
      </c>
      <c r="Y357" s="4">
        <f>COUNTIF($W$2:W357,W357)</f>
        <v>6</v>
      </c>
      <c r="Z357" s="20"/>
      <c r="AA357" s="4"/>
      <c r="AB357" s="40">
        <f>SUM(ABS(W357),(Y357-1)*0.01)</f>
        <v>77.484769</v>
      </c>
      <c r="AC357" s="4"/>
      <c r="AD357" s="10">
        <f>ABS(W357)/W357</f>
        <v>-1</v>
      </c>
      <c r="AG357" s="22">
        <f t="shared" si="5"/>
        <v>-77.484769</v>
      </c>
      <c r="AI357" t="str">
        <f>V357&amp;", "&amp;AG357</f>
        <v>37.54129, -77.484769</v>
      </c>
    </row>
    <row r="358" spans="1:35">
      <c r="A358" s="26" t="str">
        <f>CONCATENATE("FN-",C358)</f>
        <v>FN-53A2</v>
      </c>
      <c r="B358" s="27"/>
      <c r="C358" s="29" t="s">
        <v>2111</v>
      </c>
      <c r="D358" s="28" t="str">
        <f>REPT(0, 6-LEN(C358))&amp;C358</f>
        <v>0053A2</v>
      </c>
      <c r="E358" s="28" t="str">
        <f>CONCATENATE("FN-"&amp;D358)</f>
        <v>FN-0053A2</v>
      </c>
      <c r="F358" s="1" t="s">
        <v>2112</v>
      </c>
      <c r="G358" s="11" t="s">
        <v>2113</v>
      </c>
      <c r="H358" s="4"/>
      <c r="I358" s="4"/>
      <c r="J358" s="4"/>
      <c r="K358" s="4"/>
      <c r="L358" s="4"/>
      <c r="M358" s="4"/>
      <c r="N358" s="17">
        <f>COUNTIF(F:F,F358)</f>
        <v>1</v>
      </c>
      <c r="O358" s="4"/>
      <c r="P358" s="17" t="str">
        <f>IF(COUNTIF(F:F,F358)&gt;1,"DUPLICATE","UNIQUE")</f>
        <v>UNIQUE</v>
      </c>
      <c r="Q358" s="4"/>
      <c r="R358" s="4"/>
      <c r="S358" s="4"/>
      <c r="T358" s="4"/>
      <c r="U358" s="4"/>
      <c r="V358" s="1">
        <v>42.354399999999998</v>
      </c>
      <c r="W358" s="4">
        <v>-83.068700000000007</v>
      </c>
      <c r="X358" s="4">
        <f>COUNTIF(W:W, W358)</f>
        <v>1</v>
      </c>
      <c r="Y358" s="4">
        <f>COUNTIF($W$2:W358,W358)</f>
        <v>1</v>
      </c>
      <c r="Z358" s="20"/>
      <c r="AA358" s="4"/>
      <c r="AB358" s="40">
        <f>SUM(ABS(W358),(Y358-1)*0.01)</f>
        <v>83.068700000000007</v>
      </c>
      <c r="AC358" s="4"/>
      <c r="AD358" s="10">
        <f>ABS(W358)/W358</f>
        <v>-1</v>
      </c>
      <c r="AG358" s="22">
        <f t="shared" si="5"/>
        <v>-83.068700000000007</v>
      </c>
      <c r="AI358" t="str">
        <f>V358&amp;", "&amp;AG358</f>
        <v>42.3544, -83.0687</v>
      </c>
    </row>
    <row r="359" spans="1:35">
      <c r="A359" s="26" t="str">
        <f>CONCATENATE("FN-",C359)</f>
        <v>FN-53A3</v>
      </c>
      <c r="B359" s="27"/>
      <c r="C359" s="29" t="s">
        <v>2114</v>
      </c>
      <c r="D359" s="28" t="str">
        <f>REPT(0, 6-LEN(C359))&amp;C359</f>
        <v>0053A3</v>
      </c>
      <c r="E359" s="28" t="str">
        <f>CONCATENATE("FN-"&amp;D359)</f>
        <v>FN-0053A3</v>
      </c>
      <c r="F359" s="1" t="s">
        <v>206</v>
      </c>
      <c r="G359" s="11" t="s">
        <v>2113</v>
      </c>
      <c r="H359" s="4"/>
      <c r="I359" s="4"/>
      <c r="J359" s="4"/>
      <c r="K359" s="4"/>
      <c r="L359" s="4"/>
      <c r="M359" s="4"/>
      <c r="N359" s="17">
        <f>COUNTIF(F:F,F359)</f>
        <v>13</v>
      </c>
      <c r="O359" s="4"/>
      <c r="P359" s="17" t="str">
        <f>IF(COUNTIF(F:F,F359)&gt;1,"DUPLICATE","UNIQUE")</f>
        <v>DUPLICATE</v>
      </c>
      <c r="Q359" s="4"/>
      <c r="R359" s="4"/>
      <c r="S359" s="4"/>
      <c r="T359" s="4"/>
      <c r="U359" s="4"/>
      <c r="V359" s="1">
        <v>41.891930000000002</v>
      </c>
      <c r="W359" s="4">
        <v>12.511329999999999</v>
      </c>
      <c r="X359" s="4">
        <f>COUNTIF(W:W, W359)</f>
        <v>13</v>
      </c>
      <c r="Y359" s="4">
        <f>COUNTIF($W$2:W359,W359)</f>
        <v>3</v>
      </c>
      <c r="Z359" s="20"/>
      <c r="AA359" s="4"/>
      <c r="AB359" s="40">
        <f>SUM(ABS(W359),(Y359-1)*0.01)</f>
        <v>12.531329999999999</v>
      </c>
      <c r="AC359" s="4"/>
      <c r="AD359" s="10">
        <f>ABS(W359)/W359</f>
        <v>1</v>
      </c>
      <c r="AG359" s="22">
        <f t="shared" si="5"/>
        <v>12.531329999999999</v>
      </c>
      <c r="AI359" t="str">
        <f>V359&amp;", "&amp;AG359</f>
        <v>41.89193, 12.53133</v>
      </c>
    </row>
    <row r="360" spans="1:35">
      <c r="A360" s="26" t="str">
        <f>CONCATENATE("FN-",C360)</f>
        <v>FN-53A4</v>
      </c>
      <c r="B360" s="27"/>
      <c r="C360" s="29" t="s">
        <v>2115</v>
      </c>
      <c r="D360" s="28" t="str">
        <f>REPT(0, 6-LEN(C360))&amp;C360</f>
        <v>0053A4</v>
      </c>
      <c r="E360" s="28" t="str">
        <f>CONCATENATE("FN-"&amp;D360)</f>
        <v>FN-0053A4</v>
      </c>
      <c r="F360" s="1" t="s">
        <v>2116</v>
      </c>
      <c r="G360" s="11" t="s">
        <v>2113</v>
      </c>
      <c r="H360" s="4"/>
      <c r="I360" s="4"/>
      <c r="J360" s="4"/>
      <c r="K360" s="4"/>
      <c r="L360" s="4"/>
      <c r="M360" s="4"/>
      <c r="N360" s="17">
        <f>COUNTIF(F:F,F360)</f>
        <v>3</v>
      </c>
      <c r="O360" s="4"/>
      <c r="P360" s="17" t="str">
        <f>IF(COUNTIF(F:F,F360)&gt;1,"DUPLICATE","UNIQUE")</f>
        <v>DUPLICATE</v>
      </c>
      <c r="Q360" s="4"/>
      <c r="R360" s="4"/>
      <c r="S360" s="4"/>
      <c r="T360" s="4"/>
      <c r="U360" s="4"/>
      <c r="V360" s="1">
        <v>33.836081999999998</v>
      </c>
      <c r="W360" s="4">
        <v>-81.163728000000006</v>
      </c>
      <c r="X360" s="4">
        <f>COUNTIF(W:W, W360)</f>
        <v>3</v>
      </c>
      <c r="Y360" s="4">
        <f>COUNTIF($W$2:W360,W360)</f>
        <v>1</v>
      </c>
      <c r="Z360" s="20"/>
      <c r="AA360" s="4"/>
      <c r="AB360" s="40">
        <f>SUM(ABS(W360),(Y360-1)*0.01)</f>
        <v>81.163728000000006</v>
      </c>
      <c r="AC360" s="4"/>
      <c r="AD360" s="10">
        <f>ABS(W360)/W360</f>
        <v>-1</v>
      </c>
      <c r="AG360" s="22">
        <f t="shared" si="5"/>
        <v>-81.163728000000006</v>
      </c>
      <c r="AI360" t="str">
        <f>V360&amp;", "&amp;AG360</f>
        <v>33.836082, -81.163728</v>
      </c>
    </row>
    <row r="361" spans="1:35">
      <c r="A361" s="26" t="str">
        <f>CONCATENATE("FN-",C361)</f>
        <v>FN-53D2</v>
      </c>
      <c r="B361" s="27"/>
      <c r="C361" s="29" t="s">
        <v>2117</v>
      </c>
      <c r="D361" s="28" t="str">
        <f>REPT(0, 6-LEN(C361))&amp;C361</f>
        <v>0053D2</v>
      </c>
      <c r="E361" s="28" t="str">
        <f>CONCATENATE("FN-"&amp;D361)</f>
        <v>FN-0053D2</v>
      </c>
      <c r="F361" s="1" t="s">
        <v>1695</v>
      </c>
      <c r="G361" s="11" t="s">
        <v>2118</v>
      </c>
      <c r="H361" s="4"/>
      <c r="I361" s="4"/>
      <c r="J361" s="4"/>
      <c r="K361" s="4"/>
      <c r="L361" s="4"/>
      <c r="M361" s="4"/>
      <c r="N361" s="17">
        <f>COUNTIF(F:F,F361)</f>
        <v>6</v>
      </c>
      <c r="O361" s="4"/>
      <c r="P361" s="17" t="str">
        <f>IF(COUNTIF(F:F,F361)&gt;1,"DUPLICATE","UNIQUE")</f>
        <v>DUPLICATE</v>
      </c>
      <c r="Q361" s="4"/>
      <c r="R361" s="4"/>
      <c r="S361" s="4"/>
      <c r="T361" s="4"/>
      <c r="U361" s="4"/>
      <c r="V361" s="1">
        <v>36.174464999999998</v>
      </c>
      <c r="W361" s="4">
        <v>-86.767960000000002</v>
      </c>
      <c r="X361" s="4">
        <f>COUNTIF(W:W, W361)</f>
        <v>6</v>
      </c>
      <c r="Y361" s="4">
        <f>COUNTIF($W$2:W361,W361)</f>
        <v>5</v>
      </c>
      <c r="Z361" s="20"/>
      <c r="AA361" s="4"/>
      <c r="AB361" s="40">
        <f>SUM(ABS(W361),(Y361-1)*0.01)</f>
        <v>86.807960000000008</v>
      </c>
      <c r="AC361" s="4"/>
      <c r="AD361" s="10">
        <f>ABS(W361)/W361</f>
        <v>-1</v>
      </c>
      <c r="AG361" s="22">
        <f t="shared" si="5"/>
        <v>-86.807960000000008</v>
      </c>
      <c r="AI361" t="str">
        <f>V361&amp;", "&amp;AG361</f>
        <v>36.174465, -86.80796</v>
      </c>
    </row>
    <row r="362" spans="1:35">
      <c r="A362" s="26" t="str">
        <f>CONCATENATE("FN-",C362)</f>
        <v>FN-53D6</v>
      </c>
      <c r="B362" s="27"/>
      <c r="C362" s="29" t="s">
        <v>2119</v>
      </c>
      <c r="D362" s="28" t="str">
        <f>REPT(0, 6-LEN(C362))&amp;C362</f>
        <v>0053D6</v>
      </c>
      <c r="E362" s="28" t="str">
        <f>CONCATENATE("FN-"&amp;D362)</f>
        <v>FN-0053D6</v>
      </c>
      <c r="F362" s="1" t="s">
        <v>1832</v>
      </c>
      <c r="G362" s="11" t="s">
        <v>2118</v>
      </c>
      <c r="H362" s="4"/>
      <c r="I362" s="4"/>
      <c r="J362" s="4"/>
      <c r="K362" s="4"/>
      <c r="L362" s="4"/>
      <c r="M362" s="4"/>
      <c r="N362" s="17">
        <f>COUNTIF(F:F,F362)</f>
        <v>2</v>
      </c>
      <c r="O362" s="4"/>
      <c r="P362" s="17" t="str">
        <f>IF(COUNTIF(F:F,F362)&gt;1,"DUPLICATE","UNIQUE")</f>
        <v>DUPLICATE</v>
      </c>
      <c r="Q362" s="4"/>
      <c r="R362" s="4"/>
      <c r="S362" s="4"/>
      <c r="T362" s="4"/>
      <c r="U362" s="4"/>
      <c r="V362" s="1">
        <v>35.1175</v>
      </c>
      <c r="W362" s="4">
        <v>-89.971107000000003</v>
      </c>
      <c r="X362" s="4">
        <f>COUNTIF(W:W, W362)</f>
        <v>2</v>
      </c>
      <c r="Y362" s="4">
        <f>COUNTIF($W$2:W362,W362)</f>
        <v>2</v>
      </c>
      <c r="Z362" s="20"/>
      <c r="AA362" s="4"/>
      <c r="AB362" s="40">
        <f>SUM(ABS(W362),(Y362-1)*0.01)</f>
        <v>89.981107000000009</v>
      </c>
      <c r="AC362" s="4"/>
      <c r="AD362" s="10">
        <f>ABS(W362)/W362</f>
        <v>-1</v>
      </c>
      <c r="AG362" s="22">
        <f t="shared" si="5"/>
        <v>-89.981107000000009</v>
      </c>
      <c r="AI362" t="str">
        <f>V362&amp;", "&amp;AG362</f>
        <v>35.1175, -89.981107</v>
      </c>
    </row>
    <row r="363" spans="1:35">
      <c r="A363" s="26" t="str">
        <f>CONCATENATE("FN-",C363)</f>
        <v>FN-54A2</v>
      </c>
      <c r="B363" s="27"/>
      <c r="C363" s="29" t="s">
        <v>2120</v>
      </c>
      <c r="D363" s="28" t="str">
        <f>REPT(0, 6-LEN(C363))&amp;C363</f>
        <v>0054A2</v>
      </c>
      <c r="E363" s="28" t="str">
        <f>CONCATENATE("FN-"&amp;D363)</f>
        <v>FN-0054A2</v>
      </c>
      <c r="F363" s="1" t="s">
        <v>24</v>
      </c>
      <c r="G363" s="11" t="s">
        <v>2121</v>
      </c>
      <c r="H363" s="4"/>
      <c r="I363" s="4"/>
      <c r="J363" s="4"/>
      <c r="K363" s="4"/>
      <c r="L363" s="4"/>
      <c r="M363" s="4"/>
      <c r="N363" s="17">
        <f>COUNTIF(F:F,F363)</f>
        <v>2</v>
      </c>
      <c r="O363" s="4"/>
      <c r="P363" s="17" t="str">
        <f>IF(COUNTIF(F:F,F363)&gt;1,"DUPLICATE","UNIQUE")</f>
        <v>DUPLICATE</v>
      </c>
      <c r="Q363" s="4"/>
      <c r="R363" s="4"/>
      <c r="S363" s="4"/>
      <c r="T363" s="4"/>
      <c r="U363" s="4"/>
      <c r="V363" s="1">
        <v>40.735660000000003</v>
      </c>
      <c r="W363" s="4">
        <v>-74.172370000000001</v>
      </c>
      <c r="X363" s="4">
        <f>COUNTIF(W:W, W363)</f>
        <v>2</v>
      </c>
      <c r="Y363" s="4">
        <f>COUNTIF($W$2:W363,W363)</f>
        <v>2</v>
      </c>
      <c r="Z363" s="20"/>
      <c r="AA363" s="4"/>
      <c r="AB363" s="40">
        <f>SUM(ABS(W363),(Y363-1)*0.01)</f>
        <v>74.182370000000006</v>
      </c>
      <c r="AC363" s="4"/>
      <c r="AD363" s="10">
        <f>ABS(W363)/W363</f>
        <v>-1</v>
      </c>
      <c r="AG363" s="22">
        <f t="shared" si="5"/>
        <v>-74.182370000000006</v>
      </c>
      <c r="AI363" t="str">
        <f>V363&amp;", "&amp;AG363</f>
        <v>40.73566, -74.18237</v>
      </c>
    </row>
    <row r="364" spans="1:35">
      <c r="A364" s="26" t="str">
        <f>CONCATENATE("FN-",C364)</f>
        <v>FN-54A3</v>
      </c>
      <c r="B364" s="27"/>
      <c r="C364" s="29" t="s">
        <v>2122</v>
      </c>
      <c r="D364" s="28" t="str">
        <f>REPT(0, 6-LEN(C364))&amp;C364</f>
        <v>0054A3</v>
      </c>
      <c r="E364" s="28" t="str">
        <f>CONCATENATE("FN-"&amp;D364)</f>
        <v>FN-0054A3</v>
      </c>
      <c r="F364" s="1" t="s">
        <v>142</v>
      </c>
      <c r="G364" s="11" t="s">
        <v>2121</v>
      </c>
      <c r="H364" s="4"/>
      <c r="I364" s="4"/>
      <c r="J364" s="4"/>
      <c r="K364" s="4"/>
      <c r="L364" s="4"/>
      <c r="M364" s="4"/>
      <c r="N364" s="17">
        <f>COUNTIF(F:F,F364)</f>
        <v>8</v>
      </c>
      <c r="O364" s="4"/>
      <c r="P364" s="17" t="str">
        <f>IF(COUNTIF(F:F,F364)&gt;1,"DUPLICATE","UNIQUE")</f>
        <v>DUPLICATE</v>
      </c>
      <c r="Q364" s="4"/>
      <c r="R364" s="4"/>
      <c r="S364" s="4"/>
      <c r="T364" s="4"/>
      <c r="U364" s="4"/>
      <c r="V364" s="1">
        <v>39.998089</v>
      </c>
      <c r="W364" s="4">
        <v>-75.134108999999995</v>
      </c>
      <c r="X364" s="4">
        <f>COUNTIF(W:W, W364)</f>
        <v>8</v>
      </c>
      <c r="Y364" s="4">
        <f>COUNTIF($W$2:W364,W364)</f>
        <v>5</v>
      </c>
      <c r="Z364" s="20"/>
      <c r="AA364" s="4"/>
      <c r="AB364" s="40">
        <f>SUM(ABS(W364),(Y364-1)*0.01)</f>
        <v>75.174109000000001</v>
      </c>
      <c r="AC364" s="4"/>
      <c r="AD364" s="10">
        <f>ABS(W364)/W364</f>
        <v>-1</v>
      </c>
      <c r="AG364" s="22">
        <f t="shared" si="5"/>
        <v>-75.174109000000001</v>
      </c>
      <c r="AI364" t="str">
        <f>V364&amp;", "&amp;AG364</f>
        <v>39.998089, -75.174109</v>
      </c>
    </row>
    <row r="365" spans="1:35">
      <c r="A365" s="26" t="str">
        <f>CONCATENATE("FN-",C365)</f>
        <v>FN-54A4</v>
      </c>
      <c r="B365" s="27"/>
      <c r="C365" s="29" t="s">
        <v>2123</v>
      </c>
      <c r="D365" s="28" t="str">
        <f>REPT(0, 6-LEN(C365))&amp;C365</f>
        <v>0054A4</v>
      </c>
      <c r="E365" s="28" t="str">
        <f>CONCATENATE("FN-"&amp;D365)</f>
        <v>FN-0054A4</v>
      </c>
      <c r="F365" s="1" t="s">
        <v>2124</v>
      </c>
      <c r="G365" s="11" t="s">
        <v>2121</v>
      </c>
      <c r="H365" s="4"/>
      <c r="I365" s="4"/>
      <c r="J365" s="4"/>
      <c r="K365" s="4"/>
      <c r="L365" s="4"/>
      <c r="M365" s="4"/>
      <c r="N365" s="17">
        <f>COUNTIF(F:F,F365)</f>
        <v>1</v>
      </c>
      <c r="O365" s="4"/>
      <c r="P365" s="17" t="str">
        <f>IF(COUNTIF(F:F,F365)&gt;1,"DUPLICATE","UNIQUE")</f>
        <v>UNIQUE</v>
      </c>
      <c r="Q365" s="4"/>
      <c r="R365" s="4"/>
      <c r="S365" s="4"/>
      <c r="T365" s="4"/>
      <c r="U365" s="4"/>
      <c r="V365" s="1">
        <v>45.424720999999998</v>
      </c>
      <c r="W365" s="4">
        <v>-75.694999999999993</v>
      </c>
      <c r="X365" s="4">
        <f>COUNTIF(W:W, W365)</f>
        <v>1</v>
      </c>
      <c r="Y365" s="4">
        <f>COUNTIF($W$2:W365,W365)</f>
        <v>1</v>
      </c>
      <c r="Z365" s="20"/>
      <c r="AA365" s="4"/>
      <c r="AB365" s="40">
        <f>SUM(ABS(W365),(Y365-1)*0.01)</f>
        <v>75.694999999999993</v>
      </c>
      <c r="AC365" s="4"/>
      <c r="AD365" s="10">
        <f>ABS(W365)/W365</f>
        <v>-1</v>
      </c>
      <c r="AG365" s="22">
        <f t="shared" si="5"/>
        <v>-75.694999999999993</v>
      </c>
      <c r="AI365" t="str">
        <f>V365&amp;", "&amp;AG365</f>
        <v>45.424721, -75.695</v>
      </c>
    </row>
    <row r="366" spans="1:35">
      <c r="A366" s="26" t="str">
        <f>CONCATENATE("FN-",C366)</f>
        <v>FN-54C2</v>
      </c>
      <c r="B366" s="27"/>
      <c r="C366" s="29" t="s">
        <v>2125</v>
      </c>
      <c r="D366" s="28" t="str">
        <f>REPT(0, 6-LEN(C366))&amp;C366</f>
        <v>0054C2</v>
      </c>
      <c r="E366" s="28" t="str">
        <f>CONCATENATE("FN-"&amp;D366)</f>
        <v>FN-0054C2</v>
      </c>
      <c r="F366" s="1" t="s">
        <v>524</v>
      </c>
      <c r="G366" s="11" t="s">
        <v>2126</v>
      </c>
      <c r="H366" s="4"/>
      <c r="I366" s="4"/>
      <c r="J366" s="4"/>
      <c r="K366" s="4"/>
      <c r="L366" s="4"/>
      <c r="M366" s="4"/>
      <c r="N366" s="17">
        <f>COUNTIF(F:F,F366)</f>
        <v>5</v>
      </c>
      <c r="O366" s="4"/>
      <c r="P366" s="17" t="str">
        <f>IF(COUNTIF(F:F,F366)&gt;1,"DUPLICATE","UNIQUE")</f>
        <v>DUPLICATE</v>
      </c>
      <c r="Q366" s="4"/>
      <c r="R366" s="4"/>
      <c r="S366" s="4"/>
      <c r="T366" s="4"/>
      <c r="U366" s="4"/>
      <c r="V366" s="1">
        <v>9.3076899999999991</v>
      </c>
      <c r="W366" s="4">
        <v>2.3158340000000002</v>
      </c>
      <c r="X366" s="4">
        <f>COUNTIF(W:W, W366)</f>
        <v>5</v>
      </c>
      <c r="Y366" s="4">
        <f>COUNTIF($W$2:W366,W366)</f>
        <v>3</v>
      </c>
      <c r="Z366" s="20"/>
      <c r="AA366" s="4"/>
      <c r="AB366" s="40">
        <f>SUM(ABS(W366),(Y366-1)*0.01)</f>
        <v>2.3358340000000002</v>
      </c>
      <c r="AC366" s="4"/>
      <c r="AD366" s="10">
        <f>ABS(W366)/W366</f>
        <v>1</v>
      </c>
      <c r="AG366" s="22">
        <f t="shared" si="5"/>
        <v>2.3358340000000002</v>
      </c>
      <c r="AI366" t="str">
        <f>V366&amp;", "&amp;AG366</f>
        <v>9.30769, 2.335834</v>
      </c>
    </row>
    <row r="367" spans="1:35">
      <c r="A367" s="26" t="str">
        <f>CONCATENATE("FN-",C367)</f>
        <v>FN-55A2</v>
      </c>
      <c r="B367" s="27"/>
      <c r="C367" s="29" t="s">
        <v>2127</v>
      </c>
      <c r="D367" s="28" t="str">
        <f>REPT(0, 6-LEN(C367))&amp;C367</f>
        <v>0055A2</v>
      </c>
      <c r="E367" s="28" t="str">
        <f>CONCATENATE("FN-"&amp;D367)</f>
        <v>FN-0055A2</v>
      </c>
      <c r="F367" s="2" t="s">
        <v>884</v>
      </c>
      <c r="G367" s="11" t="s">
        <v>2128</v>
      </c>
      <c r="H367" s="4"/>
      <c r="I367" s="4"/>
      <c r="J367" s="4"/>
      <c r="K367" s="4"/>
      <c r="L367" s="4"/>
      <c r="M367" s="4"/>
      <c r="N367" s="17">
        <f>COUNTIF(F:F,F367)</f>
        <v>1</v>
      </c>
      <c r="O367" s="4"/>
      <c r="P367" s="17" t="str">
        <f>IF(COUNTIF(F:F,F367)&gt;1,"DUPLICATE","UNIQUE")</f>
        <v>UNIQUE</v>
      </c>
      <c r="Q367" s="4"/>
      <c r="R367" s="4"/>
      <c r="S367" s="4"/>
      <c r="T367" s="4"/>
      <c r="U367" s="4"/>
      <c r="V367" s="2">
        <v>-23.533773</v>
      </c>
      <c r="W367" s="4">
        <v>-46.62529</v>
      </c>
      <c r="X367" s="4">
        <f>COUNTIF(W:W, W367)</f>
        <v>1</v>
      </c>
      <c r="Y367" s="4">
        <f>COUNTIF($W$2:W367,W367)</f>
        <v>1</v>
      </c>
      <c r="Z367" s="20"/>
      <c r="AA367" s="4"/>
      <c r="AB367" s="40">
        <f>SUM(ABS(W367),(Y367-1)*0.01)</f>
        <v>46.62529</v>
      </c>
      <c r="AC367" s="4"/>
      <c r="AD367" s="10">
        <f>ABS(W367)/W367</f>
        <v>-1</v>
      </c>
      <c r="AG367" s="22">
        <f t="shared" si="5"/>
        <v>-46.62529</v>
      </c>
      <c r="AI367" t="str">
        <f>V367&amp;", "&amp;AG367</f>
        <v>-23.533773, -46.62529</v>
      </c>
    </row>
    <row r="368" spans="1:35">
      <c r="A368" s="26" t="str">
        <f>CONCATENATE("FN-",C368)</f>
        <v>FN-55A4</v>
      </c>
      <c r="B368" s="27"/>
      <c r="C368" s="29" t="s">
        <v>2129</v>
      </c>
      <c r="D368" s="28" t="str">
        <f>REPT(0, 6-LEN(C368))&amp;C368</f>
        <v>0055A4</v>
      </c>
      <c r="E368" s="28" t="str">
        <f>CONCATENATE("FN-"&amp;D368)</f>
        <v>FN-0055A4</v>
      </c>
      <c r="F368" s="1" t="s">
        <v>221</v>
      </c>
      <c r="G368" s="11" t="s">
        <v>2128</v>
      </c>
      <c r="H368" s="4"/>
      <c r="I368" s="4"/>
      <c r="J368" s="4"/>
      <c r="K368" s="4"/>
      <c r="L368" s="4"/>
      <c r="M368" s="4"/>
      <c r="N368" s="17">
        <f>COUNTIF(F:F,F368)</f>
        <v>3</v>
      </c>
      <c r="O368" s="4"/>
      <c r="P368" s="17" t="str">
        <f>IF(COUNTIF(F:F,F368)&gt;1,"DUPLICATE","UNIQUE")</f>
        <v>DUPLICATE</v>
      </c>
      <c r="Q368" s="4"/>
      <c r="R368" s="4"/>
      <c r="S368" s="4"/>
      <c r="T368" s="4"/>
      <c r="U368" s="4"/>
      <c r="V368" s="1">
        <v>19.432607999999998</v>
      </c>
      <c r="W368" s="4">
        <v>-99.133208999999994</v>
      </c>
      <c r="X368" s="4">
        <f>COUNTIF(W:W, W368)</f>
        <v>3</v>
      </c>
      <c r="Y368" s="4">
        <f>COUNTIF($W$2:W368,W368)</f>
        <v>3</v>
      </c>
      <c r="Z368" s="20"/>
      <c r="AA368" s="4"/>
      <c r="AB368" s="40">
        <f>SUM(ABS(W368),(Y368-1)*0.01)</f>
        <v>99.15320899999999</v>
      </c>
      <c r="AC368" s="4"/>
      <c r="AD368" s="10">
        <f>ABS(W368)/W368</f>
        <v>-1</v>
      </c>
      <c r="AG368" s="22">
        <f t="shared" si="5"/>
        <v>-99.15320899999999</v>
      </c>
      <c r="AI368" t="str">
        <f>V368&amp;", "&amp;AG368</f>
        <v>19.432608, -99.153209</v>
      </c>
    </row>
    <row r="369" spans="1:35">
      <c r="A369" s="26" t="str">
        <f>CONCATENATE("FN-",C369)</f>
        <v>FN-55A5</v>
      </c>
      <c r="B369" s="27"/>
      <c r="C369" s="29" t="s">
        <v>2130</v>
      </c>
      <c r="D369" s="28" t="str">
        <f>REPT(0, 6-LEN(C369))&amp;C369</f>
        <v>0055A5</v>
      </c>
      <c r="E369" s="28" t="str">
        <f>CONCATENATE("FN-"&amp;D369)</f>
        <v>FN-0055A5</v>
      </c>
      <c r="F369" s="1" t="s">
        <v>2116</v>
      </c>
      <c r="G369" s="11" t="s">
        <v>2128</v>
      </c>
      <c r="H369" s="4"/>
      <c r="I369" s="4"/>
      <c r="J369" s="4"/>
      <c r="K369" s="4"/>
      <c r="L369" s="4"/>
      <c r="M369" s="4"/>
      <c r="N369" s="17">
        <f>COUNTIF(F:F,F369)</f>
        <v>3</v>
      </c>
      <c r="O369" s="4"/>
      <c r="P369" s="17" t="str">
        <f>IF(COUNTIF(F:F,F369)&gt;1,"DUPLICATE","UNIQUE")</f>
        <v>DUPLICATE</v>
      </c>
      <c r="Q369" s="4"/>
      <c r="R369" s="4"/>
      <c r="S369" s="4"/>
      <c r="T369" s="4"/>
      <c r="U369" s="4"/>
      <c r="V369" s="1">
        <v>33.836081999999998</v>
      </c>
      <c r="W369" s="4">
        <v>-81.163728000000006</v>
      </c>
      <c r="X369" s="4">
        <f>COUNTIF(W:W, W369)</f>
        <v>3</v>
      </c>
      <c r="Y369" s="4">
        <f>COUNTIF($W$2:W369,W369)</f>
        <v>2</v>
      </c>
      <c r="Z369" s="20"/>
      <c r="AA369" s="4"/>
      <c r="AB369" s="40">
        <f>SUM(ABS(W369),(Y369-1)*0.01)</f>
        <v>81.173728000000011</v>
      </c>
      <c r="AC369" s="4"/>
      <c r="AD369" s="10">
        <f>ABS(W369)/W369</f>
        <v>-1</v>
      </c>
      <c r="AG369" s="22">
        <f t="shared" si="5"/>
        <v>-81.173728000000011</v>
      </c>
      <c r="AI369" t="str">
        <f>V369&amp;", "&amp;AG369</f>
        <v>33.836082, -81.173728</v>
      </c>
    </row>
    <row r="370" spans="1:35">
      <c r="A370" s="26" t="str">
        <f>CONCATENATE("FN-",C370)</f>
        <v>FN-55A6</v>
      </c>
      <c r="B370" s="27"/>
      <c r="C370" s="29" t="s">
        <v>2131</v>
      </c>
      <c r="D370" s="28" t="str">
        <f>REPT(0, 6-LEN(C370))&amp;C370</f>
        <v>0055A6</v>
      </c>
      <c r="E370" s="28" t="str">
        <f>CONCATENATE("FN-"&amp;D370)</f>
        <v>FN-0055A6</v>
      </c>
      <c r="F370" s="1" t="s">
        <v>2132</v>
      </c>
      <c r="G370" s="11" t="s">
        <v>2128</v>
      </c>
      <c r="H370" s="4"/>
      <c r="I370" s="4"/>
      <c r="J370" s="4"/>
      <c r="K370" s="4"/>
      <c r="L370" s="4"/>
      <c r="M370" s="4"/>
      <c r="N370" s="17">
        <f>COUNTIF(F:F,F370)</f>
        <v>3</v>
      </c>
      <c r="O370" s="4"/>
      <c r="P370" s="17" t="str">
        <f>IF(COUNTIF(F:F,F370)&gt;1,"DUPLICATE","UNIQUE")</f>
        <v>DUPLICATE</v>
      </c>
      <c r="Q370" s="4"/>
      <c r="R370" s="4"/>
      <c r="S370" s="4"/>
      <c r="T370" s="4"/>
      <c r="U370" s="4"/>
      <c r="V370" s="1">
        <v>28.6448</v>
      </c>
      <c r="W370" s="4">
        <v>77.216721000000007</v>
      </c>
      <c r="X370" s="4">
        <f>COUNTIF(W:W, W370)</f>
        <v>3</v>
      </c>
      <c r="Y370" s="4">
        <f>COUNTIF($W$2:W370,W370)</f>
        <v>1</v>
      </c>
      <c r="Z370" s="20"/>
      <c r="AA370" s="4"/>
      <c r="AB370" s="40">
        <f>SUM(ABS(W370),(Y370-1)*0.01)</f>
        <v>77.216721000000007</v>
      </c>
      <c r="AC370" s="4"/>
      <c r="AD370" s="10">
        <f>ABS(W370)/W370</f>
        <v>1</v>
      </c>
      <c r="AG370" s="22">
        <f t="shared" si="5"/>
        <v>77.216721000000007</v>
      </c>
      <c r="AI370" t="str">
        <f>V370&amp;", "&amp;AG370</f>
        <v>28.6448, 77.216721</v>
      </c>
    </row>
    <row r="371" spans="1:35">
      <c r="A371" s="26" t="str">
        <f>CONCATENATE("FN-",C371)</f>
        <v>FN-55C2</v>
      </c>
      <c r="B371" s="27"/>
      <c r="C371" s="29" t="s">
        <v>2133</v>
      </c>
      <c r="D371" s="28" t="str">
        <f>REPT(0, 6-LEN(C371))&amp;C371</f>
        <v>0055C2</v>
      </c>
      <c r="E371" s="28" t="str">
        <f>CONCATENATE("FN-"&amp;D371)</f>
        <v>FN-0055C2</v>
      </c>
      <c r="F371" s="1" t="s">
        <v>766</v>
      </c>
      <c r="G371" s="11" t="s">
        <v>2134</v>
      </c>
      <c r="H371" s="4"/>
      <c r="I371" s="4"/>
      <c r="J371" s="4"/>
      <c r="K371" s="4"/>
      <c r="L371" s="4"/>
      <c r="M371" s="4"/>
      <c r="N371" s="17">
        <f>COUNTIF(F:F,F371)</f>
        <v>12</v>
      </c>
      <c r="O371" s="4"/>
      <c r="P371" s="17" t="str">
        <f>IF(COUNTIF(F:F,F371)&gt;1,"DUPLICATE","UNIQUE")</f>
        <v>DUPLICATE</v>
      </c>
      <c r="Q371" s="4"/>
      <c r="R371" s="4"/>
      <c r="S371" s="4"/>
      <c r="T371" s="4"/>
      <c r="U371" s="4"/>
      <c r="V371" s="1">
        <v>42.361145</v>
      </c>
      <c r="W371" s="4">
        <v>-71.057083000000006</v>
      </c>
      <c r="X371" s="4">
        <f>COUNTIF(W:W, W371)</f>
        <v>12</v>
      </c>
      <c r="Y371" s="4">
        <f>COUNTIF($W$2:W371,W371)</f>
        <v>4</v>
      </c>
      <c r="Z371" s="20"/>
      <c r="AA371" s="4"/>
      <c r="AB371" s="40">
        <f>SUM(ABS(W371),(Y371-1)*0.01)</f>
        <v>71.087083000000007</v>
      </c>
      <c r="AC371" s="4"/>
      <c r="AD371" s="10">
        <f>ABS(W371)/W371</f>
        <v>-1</v>
      </c>
      <c r="AG371" s="22">
        <f t="shared" si="5"/>
        <v>-71.087083000000007</v>
      </c>
      <c r="AI371" t="str">
        <f>V371&amp;", "&amp;AG371</f>
        <v>42.361145, -71.087083</v>
      </c>
    </row>
    <row r="372" spans="1:35">
      <c r="A372" s="26" t="str">
        <f>CONCATENATE("FN-",C372)</f>
        <v>FN-55D2</v>
      </c>
      <c r="B372" s="27"/>
      <c r="C372" s="29" t="s">
        <v>2135</v>
      </c>
      <c r="D372" s="28" t="str">
        <f>REPT(0, 6-LEN(C372))&amp;C372</f>
        <v>0055D2</v>
      </c>
      <c r="E372" s="28" t="str">
        <f>CONCATENATE("FN-"&amp;D372)</f>
        <v>FN-0055D2</v>
      </c>
      <c r="F372" s="2" t="s">
        <v>898</v>
      </c>
      <c r="G372" s="11" t="s">
        <v>2136</v>
      </c>
      <c r="H372" s="4"/>
      <c r="I372" s="4"/>
      <c r="J372" s="4"/>
      <c r="K372" s="4"/>
      <c r="L372" s="4"/>
      <c r="M372" s="4"/>
      <c r="N372" s="17">
        <f>COUNTIF(F:F,F372)</f>
        <v>3</v>
      </c>
      <c r="O372" s="4"/>
      <c r="P372" s="17" t="str">
        <f>IF(COUNTIF(F:F,F372)&gt;1,"DUPLICATE","UNIQUE")</f>
        <v>DUPLICATE</v>
      </c>
      <c r="Q372" s="4"/>
      <c r="R372" s="4"/>
      <c r="S372" s="4"/>
      <c r="T372" s="4"/>
      <c r="U372" s="4"/>
      <c r="V372" s="2" t="s">
        <v>2137</v>
      </c>
      <c r="W372" s="4">
        <v>11.866362000000001</v>
      </c>
      <c r="X372" s="4">
        <f>COUNTIF(W:W, W372)</f>
        <v>3</v>
      </c>
      <c r="Y372" s="4">
        <f>COUNTIF($W$2:W372,W372)</f>
        <v>1</v>
      </c>
      <c r="Z372" s="20"/>
      <c r="AA372" s="4"/>
      <c r="AB372" s="40">
        <f>SUM(ABS(W372),(Y372-1)*0.01)</f>
        <v>11.866362000000001</v>
      </c>
      <c r="AC372" s="4"/>
      <c r="AD372" s="10">
        <f>ABS(W372)/W372</f>
        <v>1</v>
      </c>
      <c r="AG372" s="22">
        <f t="shared" si="5"/>
        <v>11.866362000000001</v>
      </c>
      <c r="AI372" t="str">
        <f>V372&amp;", "&amp;AG372</f>
        <v>-4.769162, 11.866362</v>
      </c>
    </row>
    <row r="373" spans="1:35">
      <c r="A373" s="26" t="str">
        <f>CONCATENATE("FN-",C373)</f>
        <v>FN-55D3</v>
      </c>
      <c r="B373" s="27"/>
      <c r="C373" s="29" t="s">
        <v>2138</v>
      </c>
      <c r="D373" s="28" t="str">
        <f>REPT(0, 6-LEN(C373))&amp;C373</f>
        <v>0055D3</v>
      </c>
      <c r="E373" s="28" t="str">
        <f>CONCATENATE("FN-"&amp;D373)</f>
        <v>FN-0055D3</v>
      </c>
      <c r="F373" s="2" t="s">
        <v>801</v>
      </c>
      <c r="G373" s="11" t="s">
        <v>2136</v>
      </c>
      <c r="H373" s="4"/>
      <c r="I373" s="4"/>
      <c r="J373" s="4"/>
      <c r="K373" s="4"/>
      <c r="L373" s="4"/>
      <c r="M373" s="4"/>
      <c r="N373" s="17">
        <f>COUNTIF(F:F,F373)</f>
        <v>2</v>
      </c>
      <c r="O373" s="4"/>
      <c r="P373" s="17" t="str">
        <f>IF(COUNTIF(F:F,F373)&gt;1,"DUPLICATE","UNIQUE")</f>
        <v>DUPLICATE</v>
      </c>
      <c r="Q373" s="4"/>
      <c r="R373" s="4"/>
      <c r="S373" s="4"/>
      <c r="T373" s="4"/>
      <c r="U373" s="4"/>
      <c r="V373" s="2" t="s">
        <v>2072</v>
      </c>
      <c r="W373" s="4">
        <v>31.053028000000001</v>
      </c>
      <c r="X373" s="4">
        <f>COUNTIF(W:W, W373)</f>
        <v>2</v>
      </c>
      <c r="Y373" s="4">
        <f>COUNTIF($W$2:W373,W373)</f>
        <v>2</v>
      </c>
      <c r="Z373" s="20"/>
      <c r="AA373" s="4"/>
      <c r="AB373" s="40">
        <f>SUM(ABS(W373),(Y373-1)*0.01)</f>
        <v>31.063028000000003</v>
      </c>
      <c r="AC373" s="4"/>
      <c r="AD373" s="10">
        <f>ABS(W373)/W373</f>
        <v>1</v>
      </c>
      <c r="AG373" s="22">
        <f t="shared" si="5"/>
        <v>31.063028000000003</v>
      </c>
      <c r="AI373" t="str">
        <f>V373&amp;", "&amp;AG373</f>
        <v>-17.824858, 31.063028</v>
      </c>
    </row>
    <row r="374" spans="1:35">
      <c r="A374" s="26" t="str">
        <f>CONCATENATE("FN-",C374)</f>
        <v>FN-55D4</v>
      </c>
      <c r="B374" s="27"/>
      <c r="C374" s="29" t="s">
        <v>2139</v>
      </c>
      <c r="D374" s="28" t="str">
        <f>REPT(0, 6-LEN(C374))&amp;C374</f>
        <v>0055D4</v>
      </c>
      <c r="E374" s="28" t="str">
        <f>CONCATENATE("FN-"&amp;D374)</f>
        <v>FN-0055D4</v>
      </c>
      <c r="F374" s="1" t="s">
        <v>369</v>
      </c>
      <c r="G374" s="11" t="s">
        <v>2136</v>
      </c>
      <c r="H374" s="4"/>
      <c r="I374" s="4"/>
      <c r="J374" s="4"/>
      <c r="K374" s="4"/>
      <c r="L374" s="4"/>
      <c r="M374" s="4"/>
      <c r="N374" s="17">
        <f>COUNTIF(F:F,F374)</f>
        <v>25</v>
      </c>
      <c r="O374" s="4"/>
      <c r="P374" s="17" t="str">
        <f>IF(COUNTIF(F:F,F374)&gt;1,"DUPLICATE","UNIQUE")</f>
        <v>DUPLICATE</v>
      </c>
      <c r="Q374" s="4"/>
      <c r="R374" s="4"/>
      <c r="S374" s="4"/>
      <c r="T374" s="4"/>
      <c r="U374" s="4"/>
      <c r="V374" s="1">
        <v>30.033332999999999</v>
      </c>
      <c r="W374" s="4">
        <v>31.233333999999999</v>
      </c>
      <c r="X374" s="4">
        <f>COUNTIF(W:W, W374)</f>
        <v>25</v>
      </c>
      <c r="Y374" s="4">
        <f>COUNTIF($W$2:W374,W374)</f>
        <v>16</v>
      </c>
      <c r="Z374" s="20"/>
      <c r="AA374" s="4"/>
      <c r="AB374" s="40">
        <f>SUM(ABS(W374),(Y374-1)*0.01)</f>
        <v>31.383333999999998</v>
      </c>
      <c r="AC374" s="4"/>
      <c r="AD374" s="10">
        <f>ABS(W374)/W374</f>
        <v>1</v>
      </c>
      <c r="AG374" s="22">
        <f t="shared" si="5"/>
        <v>31.383333999999998</v>
      </c>
      <c r="AI374" t="str">
        <f>V374&amp;", "&amp;AG374</f>
        <v>30.033333, 31.383334</v>
      </c>
    </row>
    <row r="375" spans="1:35">
      <c r="A375" s="26" t="str">
        <f>CONCATENATE("FN-",C375)</f>
        <v>FN-56A2</v>
      </c>
      <c r="B375" s="27"/>
      <c r="C375" s="29" t="s">
        <v>2140</v>
      </c>
      <c r="D375" s="28" t="str">
        <f>REPT(0, 6-LEN(C375))&amp;C375</f>
        <v>0056A2</v>
      </c>
      <c r="E375" s="28" t="str">
        <f>CONCATENATE("FN-"&amp;D375)</f>
        <v>FN-0056A2</v>
      </c>
      <c r="F375" s="1" t="s">
        <v>905</v>
      </c>
      <c r="G375" s="11" t="s">
        <v>2141</v>
      </c>
      <c r="H375" s="4"/>
      <c r="I375" s="4"/>
      <c r="J375" s="4"/>
      <c r="K375" s="4"/>
      <c r="L375" s="4"/>
      <c r="M375" s="4"/>
      <c r="N375" s="17">
        <f>COUNTIF(F:F,F375)</f>
        <v>2</v>
      </c>
      <c r="O375" s="4"/>
      <c r="P375" s="17" t="str">
        <f>IF(COUNTIF(F:F,F375)&gt;1,"DUPLICATE","UNIQUE")</f>
        <v>DUPLICATE</v>
      </c>
      <c r="Q375" s="4"/>
      <c r="R375" s="4"/>
      <c r="S375" s="4"/>
      <c r="T375" s="4"/>
      <c r="U375" s="4"/>
      <c r="V375" s="1">
        <v>7.3767360000000002</v>
      </c>
      <c r="W375" s="4">
        <v>3.9397859999999998</v>
      </c>
      <c r="X375" s="4">
        <f>COUNTIF(W:W, W375)</f>
        <v>2</v>
      </c>
      <c r="Y375" s="4">
        <f>COUNTIF($W$2:W375,W375)</f>
        <v>1</v>
      </c>
      <c r="Z375" s="20"/>
      <c r="AA375" s="4"/>
      <c r="AB375" s="40">
        <f>SUM(ABS(W375),(Y375-1)*0.01)</f>
        <v>3.9397859999999998</v>
      </c>
      <c r="AC375" s="4"/>
      <c r="AD375" s="10">
        <f>ABS(W375)/W375</f>
        <v>1</v>
      </c>
      <c r="AG375" s="22">
        <f t="shared" si="5"/>
        <v>3.9397859999999998</v>
      </c>
      <c r="AI375" t="str">
        <f>V375&amp;", "&amp;AG375</f>
        <v>7.376736, 3.939786</v>
      </c>
    </row>
    <row r="376" spans="1:35">
      <c r="A376" s="26" t="str">
        <f>CONCATENATE("FN-",C376)</f>
        <v>FN-56A3</v>
      </c>
      <c r="B376" s="27"/>
      <c r="C376" s="29" t="s">
        <v>2142</v>
      </c>
      <c r="D376" s="28" t="str">
        <f>REPT(0, 6-LEN(C376))&amp;C376</f>
        <v>0056A3</v>
      </c>
      <c r="E376" s="28" t="str">
        <f>CONCATENATE("FN-"&amp;D376)</f>
        <v>FN-0056A3</v>
      </c>
      <c r="F376" s="1" t="s">
        <v>2143</v>
      </c>
      <c r="G376" s="11" t="s">
        <v>2141</v>
      </c>
      <c r="H376" s="4"/>
      <c r="I376" s="4"/>
      <c r="J376" s="4"/>
      <c r="K376" s="4"/>
      <c r="L376" s="4"/>
      <c r="M376" s="4"/>
      <c r="N376" s="17">
        <f>COUNTIF(F:F,F376)</f>
        <v>1</v>
      </c>
      <c r="O376" s="4"/>
      <c r="P376" s="17" t="str">
        <f>IF(COUNTIF(F:F,F376)&gt;1,"DUPLICATE","UNIQUE")</f>
        <v>UNIQUE</v>
      </c>
      <c r="Q376" s="4"/>
      <c r="R376" s="4"/>
      <c r="S376" s="4"/>
      <c r="T376" s="4"/>
      <c r="U376" s="4"/>
      <c r="V376" s="1">
        <v>35.670926000000001</v>
      </c>
      <c r="W376" s="23">
        <v>-80.483402400000003</v>
      </c>
      <c r="X376" s="4">
        <f>COUNTIF(W:W, W376)</f>
        <v>1</v>
      </c>
      <c r="Y376" s="4">
        <f>COUNTIF($W$2:W376,W376)</f>
        <v>1</v>
      </c>
      <c r="Z376" s="20"/>
      <c r="AA376" s="4"/>
      <c r="AB376" s="40">
        <f>SUM(ABS(W376),(Y376-1)*0.01)</f>
        <v>80.483402400000003</v>
      </c>
      <c r="AC376" s="4"/>
      <c r="AD376" s="10">
        <f>ABS(W376)/W376</f>
        <v>-1</v>
      </c>
      <c r="AG376" s="22">
        <f t="shared" si="5"/>
        <v>-80.483402400000003</v>
      </c>
      <c r="AI376" t="str">
        <f>V376&amp;", "&amp;AG376</f>
        <v>35.670926, -80.4834024</v>
      </c>
    </row>
    <row r="377" spans="1:35">
      <c r="A377" s="26" t="str">
        <f>CONCATENATE("FN-",C377)</f>
        <v>FN-56A4</v>
      </c>
      <c r="B377" s="27"/>
      <c r="C377" s="29" t="s">
        <v>2144</v>
      </c>
      <c r="D377" s="28" t="str">
        <f>REPT(0, 6-LEN(C377))&amp;C377</f>
        <v>0056A4</v>
      </c>
      <c r="E377" s="28" t="str">
        <f>CONCATENATE("FN-"&amp;D377)</f>
        <v>FN-0056A4</v>
      </c>
      <c r="F377" s="1" t="s">
        <v>910</v>
      </c>
      <c r="G377" s="11" t="s">
        <v>2141</v>
      </c>
      <c r="H377" s="4"/>
      <c r="I377" s="4"/>
      <c r="J377" s="4"/>
      <c r="K377" s="4"/>
      <c r="L377" s="4"/>
      <c r="M377" s="4"/>
      <c r="N377" s="17">
        <f>COUNTIF(F:F,F377)</f>
        <v>1</v>
      </c>
      <c r="O377" s="4"/>
      <c r="P377" s="17" t="str">
        <f>IF(COUNTIF(F:F,F377)&gt;1,"DUPLICATE","UNIQUE")</f>
        <v>UNIQUE</v>
      </c>
      <c r="Q377" s="4"/>
      <c r="R377" s="4"/>
      <c r="S377" s="4"/>
      <c r="T377" s="4"/>
      <c r="U377" s="4"/>
      <c r="V377" s="1">
        <v>40.807383999999999</v>
      </c>
      <c r="W377" s="4">
        <v>-73.963036000000002</v>
      </c>
      <c r="X377" s="4">
        <f>COUNTIF(W:W, W377)</f>
        <v>1</v>
      </c>
      <c r="Y377" s="4">
        <f>COUNTIF($W$2:W377,W377)</f>
        <v>1</v>
      </c>
      <c r="Z377" s="20"/>
      <c r="AA377" s="4"/>
      <c r="AB377" s="40">
        <f>SUM(ABS(W377),(Y377-1)*0.01)</f>
        <v>73.963036000000002</v>
      </c>
      <c r="AC377" s="4"/>
      <c r="AD377" s="10">
        <f>ABS(W377)/W377</f>
        <v>-1</v>
      </c>
      <c r="AG377" s="22">
        <f t="shared" si="5"/>
        <v>-73.963036000000002</v>
      </c>
      <c r="AI377" t="str">
        <f>V377&amp;", "&amp;AG377</f>
        <v>40.807384, -73.963036</v>
      </c>
    </row>
    <row r="378" spans="1:35">
      <c r="A378" s="26" t="str">
        <f>CONCATENATE("FN-",C378)</f>
        <v>FN-56A5</v>
      </c>
      <c r="B378" s="27"/>
      <c r="C378" s="29" t="s">
        <v>2145</v>
      </c>
      <c r="D378" s="28" t="str">
        <f>REPT(0, 6-LEN(C378))&amp;C378</f>
        <v>0056A5</v>
      </c>
      <c r="E378" s="28" t="str">
        <f>CONCATENATE("FN-"&amp;D378)</f>
        <v>FN-0056A5</v>
      </c>
      <c r="F378" s="1" t="s">
        <v>369</v>
      </c>
      <c r="G378" s="11" t="s">
        <v>2141</v>
      </c>
      <c r="H378" s="4"/>
      <c r="I378" s="4"/>
      <c r="J378" s="4"/>
      <c r="K378" s="4"/>
      <c r="L378" s="4"/>
      <c r="M378" s="4"/>
      <c r="N378" s="17">
        <f>COUNTIF(F:F,F378)</f>
        <v>25</v>
      </c>
      <c r="O378" s="4"/>
      <c r="P378" s="17" t="str">
        <f>IF(COUNTIF(F:F,F378)&gt;1,"DUPLICATE","UNIQUE")</f>
        <v>DUPLICATE</v>
      </c>
      <c r="Q378" s="4"/>
      <c r="R378" s="4"/>
      <c r="S378" s="4"/>
      <c r="T378" s="4"/>
      <c r="U378" s="4"/>
      <c r="V378" s="1">
        <v>30.033332999999999</v>
      </c>
      <c r="W378" s="4">
        <v>31.233333999999999</v>
      </c>
      <c r="X378" s="4">
        <f>COUNTIF(W:W, W378)</f>
        <v>25</v>
      </c>
      <c r="Y378" s="4">
        <f>COUNTIF($W$2:W378,W378)</f>
        <v>17</v>
      </c>
      <c r="Z378" s="20"/>
      <c r="AA378" s="4"/>
      <c r="AB378" s="40">
        <f>SUM(ABS(W378),(Y378-1)*0.01)</f>
        <v>31.393333999999999</v>
      </c>
      <c r="AC378" s="4"/>
      <c r="AD378" s="10">
        <f>ABS(W378)/W378</f>
        <v>1</v>
      </c>
      <c r="AG378" s="22">
        <f t="shared" si="5"/>
        <v>31.393333999999999</v>
      </c>
      <c r="AI378" t="str">
        <f>V378&amp;", "&amp;AG378</f>
        <v>30.033333, 31.393334</v>
      </c>
    </row>
    <row r="379" spans="1:35">
      <c r="A379" s="26" t="str">
        <f>CONCATENATE("FN-",C379)</f>
        <v>FN-56A7</v>
      </c>
      <c r="B379" s="27"/>
      <c r="C379" s="29" t="s">
        <v>2146</v>
      </c>
      <c r="D379" s="28" t="str">
        <f>REPT(0, 6-LEN(C379))&amp;C379</f>
        <v>0056A7</v>
      </c>
      <c r="E379" s="28" t="str">
        <f>CONCATENATE("FN-"&amp;D379)</f>
        <v>FN-0056A7</v>
      </c>
      <c r="F379" s="1" t="s">
        <v>153</v>
      </c>
      <c r="G379" s="11" t="s">
        <v>2141</v>
      </c>
      <c r="H379" s="4"/>
      <c r="I379" s="4"/>
      <c r="J379" s="4"/>
      <c r="K379" s="4"/>
      <c r="L379" s="4"/>
      <c r="M379" s="4"/>
      <c r="N379" s="17">
        <f>COUNTIF(F:F,F379)</f>
        <v>6</v>
      </c>
      <c r="O379" s="4"/>
      <c r="P379" s="17" t="str">
        <f>IF(COUNTIF(F:F,F379)&gt;1,"DUPLICATE","UNIQUE")</f>
        <v>DUPLICATE</v>
      </c>
      <c r="Q379" s="4"/>
      <c r="R379" s="4"/>
      <c r="S379" s="4"/>
      <c r="T379" s="4"/>
      <c r="U379" s="4"/>
      <c r="V379" s="1">
        <v>6.4654220000000002</v>
      </c>
      <c r="W379" s="4">
        <v>3.4064480000000001</v>
      </c>
      <c r="X379" s="4">
        <f>COUNTIF(W:W, W379)</f>
        <v>7</v>
      </c>
      <c r="Y379" s="4">
        <f>COUNTIF($W$2:W379,W379)</f>
        <v>4</v>
      </c>
      <c r="Z379" s="20"/>
      <c r="AA379" s="4"/>
      <c r="AB379" s="40">
        <f>SUM(ABS(W379),(Y379-1)*0.01)</f>
        <v>3.4364479999999999</v>
      </c>
      <c r="AC379" s="4"/>
      <c r="AD379" s="10">
        <f>ABS(W379)/W379</f>
        <v>1</v>
      </c>
      <c r="AG379" s="22">
        <f t="shared" si="5"/>
        <v>3.4364479999999999</v>
      </c>
      <c r="AI379" t="str">
        <f>V379&amp;", "&amp;AG379</f>
        <v>6.465422, 3.436448</v>
      </c>
    </row>
    <row r="380" spans="1:35">
      <c r="A380" s="26" t="str">
        <f>CONCATENATE("FN-",C380)</f>
        <v>FN-56A8</v>
      </c>
      <c r="B380" s="27"/>
      <c r="C380" s="29" t="s">
        <v>2147</v>
      </c>
      <c r="D380" s="28" t="str">
        <f>REPT(0, 6-LEN(C380))&amp;C380</f>
        <v>0056A8</v>
      </c>
      <c r="E380" s="28" t="str">
        <f>CONCATENATE("FN-"&amp;D380)</f>
        <v>FN-0056A8</v>
      </c>
      <c r="F380" s="1" t="s">
        <v>916</v>
      </c>
      <c r="G380" s="11" t="s">
        <v>2141</v>
      </c>
      <c r="H380" s="4"/>
      <c r="I380" s="4"/>
      <c r="J380" s="4"/>
      <c r="K380" s="4"/>
      <c r="L380" s="4"/>
      <c r="M380" s="4"/>
      <c r="N380" s="17">
        <f>COUNTIF(F:F,F380)</f>
        <v>1</v>
      </c>
      <c r="O380" s="4"/>
      <c r="P380" s="17" t="str">
        <f>IF(COUNTIF(F:F,F380)&gt;1,"DUPLICATE","UNIQUE")</f>
        <v>UNIQUE</v>
      </c>
      <c r="Q380" s="4"/>
      <c r="R380" s="4"/>
      <c r="S380" s="4"/>
      <c r="T380" s="4"/>
      <c r="U380" s="4"/>
      <c r="V380" s="1">
        <v>7.3697220000000003</v>
      </c>
      <c r="W380" s="4">
        <v>12.354722000000001</v>
      </c>
      <c r="X380" s="4">
        <f>COUNTIF(W:W, W380)</f>
        <v>1</v>
      </c>
      <c r="Y380" s="4">
        <f>COUNTIF($W$2:W380,W380)</f>
        <v>1</v>
      </c>
      <c r="Z380" s="20"/>
      <c r="AA380" s="4"/>
      <c r="AB380" s="40">
        <f>SUM(ABS(W380),(Y380-1)*0.01)</f>
        <v>12.354722000000001</v>
      </c>
      <c r="AC380" s="4"/>
      <c r="AD380" s="10">
        <f>ABS(W380)/W380</f>
        <v>1</v>
      </c>
      <c r="AG380" s="22">
        <f t="shared" si="5"/>
        <v>12.354722000000001</v>
      </c>
      <c r="AI380" t="str">
        <f>V380&amp;", "&amp;AG380</f>
        <v>7.369722, 12.354722</v>
      </c>
    </row>
    <row r="381" spans="1:35">
      <c r="A381" s="26" t="str">
        <f>CONCATENATE("FN-",C381)</f>
        <v>FN-56A9</v>
      </c>
      <c r="B381" s="27"/>
      <c r="C381" s="29" t="s">
        <v>2148</v>
      </c>
      <c r="D381" s="28" t="str">
        <f>REPT(0, 6-LEN(C381))&amp;C381</f>
        <v>0056A9</v>
      </c>
      <c r="E381" s="28" t="str">
        <f>CONCATENATE("FN-"&amp;D381)</f>
        <v>FN-0056A9</v>
      </c>
      <c r="F381" s="2" t="s">
        <v>823</v>
      </c>
      <c r="G381" s="11" t="s">
        <v>2141</v>
      </c>
      <c r="H381" s="4"/>
      <c r="I381" s="4"/>
      <c r="J381" s="4"/>
      <c r="K381" s="4"/>
      <c r="L381" s="4"/>
      <c r="M381" s="4"/>
      <c r="N381" s="17">
        <f>COUNTIF(F:F,F381)</f>
        <v>2</v>
      </c>
      <c r="O381" s="4"/>
      <c r="P381" s="17" t="str">
        <f>IF(COUNTIF(F:F,F381)&gt;1,"DUPLICATE","UNIQUE")</f>
        <v>DUPLICATE</v>
      </c>
      <c r="Q381" s="4"/>
      <c r="R381" s="4"/>
      <c r="S381" s="4"/>
      <c r="T381" s="4"/>
      <c r="U381" s="4"/>
      <c r="V381" s="2" t="s">
        <v>2086</v>
      </c>
      <c r="W381" s="4">
        <v>15.291944000000001</v>
      </c>
      <c r="X381" s="4">
        <f>COUNTIF(W:W, W381)</f>
        <v>2</v>
      </c>
      <c r="Y381" s="4">
        <f>COUNTIF($W$2:W381,W381)</f>
        <v>2</v>
      </c>
      <c r="Z381" s="20"/>
      <c r="AA381" s="4"/>
      <c r="AB381" s="40">
        <f>SUM(ABS(W381),(Y381-1)*0.01)</f>
        <v>15.301944000000001</v>
      </c>
      <c r="AC381" s="4"/>
      <c r="AD381" s="10">
        <f>ABS(W381)/W381</f>
        <v>1</v>
      </c>
      <c r="AG381" s="22">
        <f t="shared" si="5"/>
        <v>15.301944000000001</v>
      </c>
      <c r="AI381" t="str">
        <f>V381&amp;", "&amp;AG381</f>
        <v>-4.267778, 15.301944</v>
      </c>
    </row>
    <row r="382" spans="1:35">
      <c r="A382" s="26" t="str">
        <f>CONCATENATE("FN-",C382)</f>
        <v>FN-57A5</v>
      </c>
      <c r="B382" s="27"/>
      <c r="C382" s="29" t="s">
        <v>2149</v>
      </c>
      <c r="D382" s="28" t="str">
        <f>REPT(0, 6-LEN(C382))&amp;C382</f>
        <v>0057A5</v>
      </c>
      <c r="E382" s="28" t="str">
        <f>CONCATENATE("FN-"&amp;D382)</f>
        <v>FN-0057A5</v>
      </c>
      <c r="F382" s="1" t="s">
        <v>920</v>
      </c>
      <c r="G382" s="11" t="s">
        <v>2150</v>
      </c>
      <c r="H382" s="4"/>
      <c r="I382" s="4"/>
      <c r="J382" s="4"/>
      <c r="K382" s="4"/>
      <c r="L382" s="4"/>
      <c r="M382" s="4"/>
      <c r="N382" s="17">
        <f>COUNTIF(F:F,F382)</f>
        <v>1</v>
      </c>
      <c r="O382" s="4"/>
      <c r="P382" s="17" t="str">
        <f>IF(COUNTIF(F:F,F382)&gt;1,"DUPLICATE","UNIQUE")</f>
        <v>UNIQUE</v>
      </c>
      <c r="Q382" s="4"/>
      <c r="R382" s="4"/>
      <c r="S382" s="4"/>
      <c r="T382" s="4"/>
      <c r="U382" s="4"/>
      <c r="V382" s="1">
        <v>32.429065999999999</v>
      </c>
      <c r="W382" s="4">
        <v>-85.715232999999998</v>
      </c>
      <c r="X382" s="4">
        <f>COUNTIF(W:W, W382)</f>
        <v>1</v>
      </c>
      <c r="Y382" s="4">
        <f>COUNTIF($W$2:W382,W382)</f>
        <v>1</v>
      </c>
      <c r="Z382" s="20"/>
      <c r="AA382" s="4"/>
      <c r="AB382" s="40">
        <f>SUM(ABS(W382),(Y382-1)*0.01)</f>
        <v>85.715232999999998</v>
      </c>
      <c r="AC382" s="4"/>
      <c r="AD382" s="10">
        <f>ABS(W382)/W382</f>
        <v>-1</v>
      </c>
      <c r="AG382" s="22">
        <f t="shared" si="5"/>
        <v>-85.715232999999998</v>
      </c>
      <c r="AI382" t="str">
        <f>V382&amp;", "&amp;AG382</f>
        <v>32.429066, -85.715233</v>
      </c>
    </row>
    <row r="383" spans="1:35">
      <c r="A383" s="26" t="str">
        <f>CONCATENATE("FN-",C383)</f>
        <v>FN-57A6</v>
      </c>
      <c r="B383" s="27"/>
      <c r="C383" s="29" t="s">
        <v>2151</v>
      </c>
      <c r="D383" s="28" t="str">
        <f>REPT(0, 6-LEN(C383))&amp;C383</f>
        <v>0057A6</v>
      </c>
      <c r="E383" s="28" t="str">
        <f>CONCATENATE("FN-"&amp;D383)</f>
        <v>FN-0057A6</v>
      </c>
      <c r="F383" s="2" t="s">
        <v>757</v>
      </c>
      <c r="G383" s="11" t="s">
        <v>2150</v>
      </c>
      <c r="H383" s="4"/>
      <c r="I383" s="4"/>
      <c r="J383" s="4"/>
      <c r="K383" s="4"/>
      <c r="L383" s="4"/>
      <c r="M383" s="4"/>
      <c r="N383" s="17">
        <f>COUNTIF(F:F,F383)</f>
        <v>3</v>
      </c>
      <c r="O383" s="4"/>
      <c r="P383" s="17" t="str">
        <f>IF(COUNTIF(F:F,F383)&gt;1,"DUPLICATE","UNIQUE")</f>
        <v>DUPLICATE</v>
      </c>
      <c r="Q383" s="4"/>
      <c r="R383" s="4"/>
      <c r="S383" s="4"/>
      <c r="T383" s="4"/>
      <c r="U383" s="4"/>
      <c r="V383" s="2" t="s">
        <v>1557</v>
      </c>
      <c r="W383" s="4">
        <v>28.187840000000001</v>
      </c>
      <c r="X383" s="4">
        <f>COUNTIF(W:W, W383)</f>
        <v>3</v>
      </c>
      <c r="Y383" s="4">
        <f>COUNTIF($W$2:W383,W383)</f>
        <v>2</v>
      </c>
      <c r="Z383" s="20"/>
      <c r="AA383" s="4"/>
      <c r="AB383" s="40">
        <f>SUM(ABS(W383),(Y383-1)*0.01)</f>
        <v>28.197840000000003</v>
      </c>
      <c r="AC383" s="4"/>
      <c r="AD383" s="10">
        <f>ABS(W383)/W383</f>
        <v>1</v>
      </c>
      <c r="AG383" s="22">
        <f t="shared" si="5"/>
        <v>28.197840000000003</v>
      </c>
      <c r="AI383" t="str">
        <f>V383&amp;", "&amp;AG383</f>
        <v>-25.74486 , 28.19784</v>
      </c>
    </row>
    <row r="384" spans="1:35">
      <c r="A384" s="26" t="str">
        <f>CONCATENATE("FN-",C384)</f>
        <v>FN-57A7</v>
      </c>
      <c r="B384" s="27"/>
      <c r="C384" s="29" t="s">
        <v>2152</v>
      </c>
      <c r="D384" s="28" t="str">
        <f>REPT(0, 6-LEN(C384))&amp;C384</f>
        <v>0057A7</v>
      </c>
      <c r="E384" s="28" t="str">
        <f>CONCATENATE("FN-"&amp;D384)</f>
        <v>FN-0057A7</v>
      </c>
      <c r="F384" s="1" t="s">
        <v>2116</v>
      </c>
      <c r="G384" s="11" t="s">
        <v>2150</v>
      </c>
      <c r="H384" s="4"/>
      <c r="I384" s="4"/>
      <c r="J384" s="4"/>
      <c r="K384" s="4"/>
      <c r="L384" s="4"/>
      <c r="M384" s="4"/>
      <c r="N384" s="17">
        <f>COUNTIF(F:F,F384)</f>
        <v>3</v>
      </c>
      <c r="O384" s="4"/>
      <c r="P384" s="17" t="str">
        <f>IF(COUNTIF(F:F,F384)&gt;1,"DUPLICATE","UNIQUE")</f>
        <v>DUPLICATE</v>
      </c>
      <c r="Q384" s="4"/>
      <c r="R384" s="4"/>
      <c r="S384" s="4"/>
      <c r="T384" s="4"/>
      <c r="U384" s="4"/>
      <c r="V384" s="1">
        <v>33.836081999999998</v>
      </c>
      <c r="W384" s="4">
        <v>-81.163728000000006</v>
      </c>
      <c r="X384" s="4">
        <f>COUNTIF(W:W, W384)</f>
        <v>3</v>
      </c>
      <c r="Y384" s="4">
        <f>COUNTIF($W$2:W384,W384)</f>
        <v>3</v>
      </c>
      <c r="Z384" s="20"/>
      <c r="AA384" s="4"/>
      <c r="AB384" s="40">
        <f>SUM(ABS(W384),(Y384-1)*0.01)</f>
        <v>81.183728000000002</v>
      </c>
      <c r="AC384" s="4"/>
      <c r="AD384" s="10">
        <f>ABS(W384)/W384</f>
        <v>-1</v>
      </c>
      <c r="AG384" s="22">
        <f t="shared" ref="AG384:AG447" si="6">AB384*AD384</f>
        <v>-81.183728000000002</v>
      </c>
      <c r="AI384" t="str">
        <f>V384&amp;", "&amp;AG384</f>
        <v>33.836082, -81.183728</v>
      </c>
    </row>
    <row r="385" spans="1:35">
      <c r="A385" s="26" t="str">
        <f>CONCATENATE("FN-",C385)</f>
        <v>FN-57A8</v>
      </c>
      <c r="B385" s="27"/>
      <c r="C385" s="29" t="s">
        <v>2153</v>
      </c>
      <c r="D385" s="28" t="str">
        <f>REPT(0, 6-LEN(C385))&amp;C385</f>
        <v>0057A8</v>
      </c>
      <c r="E385" s="28" t="str">
        <f>CONCATENATE("FN-"&amp;D385)</f>
        <v>FN-0057A8</v>
      </c>
      <c r="F385" s="1" t="s">
        <v>2154</v>
      </c>
      <c r="G385" s="11" t="s">
        <v>2150</v>
      </c>
      <c r="H385" s="4"/>
      <c r="I385" s="4"/>
      <c r="J385" s="4"/>
      <c r="K385" s="4"/>
      <c r="L385" s="4"/>
      <c r="M385" s="4"/>
      <c r="N385" s="17">
        <f>COUNTIF(F:F,F385)</f>
        <v>1</v>
      </c>
      <c r="O385" s="4"/>
      <c r="P385" s="17" t="str">
        <f>IF(COUNTIF(F:F,F385)&gt;1,"DUPLICATE","UNIQUE")</f>
        <v>UNIQUE</v>
      </c>
      <c r="Q385" s="4"/>
      <c r="R385" s="4"/>
      <c r="S385" s="4"/>
      <c r="T385" s="4"/>
      <c r="U385" s="4"/>
      <c r="V385" s="1">
        <v>40.340000000000003</v>
      </c>
      <c r="W385" s="4">
        <v>-75.11</v>
      </c>
      <c r="X385" s="4">
        <f>COUNTIF(W:W, W385)</f>
        <v>1</v>
      </c>
      <c r="Y385" s="4">
        <f>COUNTIF($W$2:W385,W385)</f>
        <v>1</v>
      </c>
      <c r="Z385" s="20"/>
      <c r="AA385" s="4"/>
      <c r="AB385" s="40">
        <f>SUM(ABS(W385),(Y385-1)*0.01)</f>
        <v>75.11</v>
      </c>
      <c r="AC385" s="4"/>
      <c r="AD385" s="10">
        <f>ABS(W385)/W385</f>
        <v>-1</v>
      </c>
      <c r="AG385" s="22">
        <f t="shared" si="6"/>
        <v>-75.11</v>
      </c>
      <c r="AI385" t="str">
        <f>V385&amp;", "&amp;AG385</f>
        <v>40.34, -75.11</v>
      </c>
    </row>
    <row r="386" spans="1:35">
      <c r="A386" s="26" t="str">
        <f>CONCATENATE("FN-",C386)</f>
        <v>FN-57C3</v>
      </c>
      <c r="B386" s="27"/>
      <c r="C386" s="29" t="s">
        <v>2155</v>
      </c>
      <c r="D386" s="28" t="str">
        <f>REPT(0, 6-LEN(C386))&amp;C386</f>
        <v>0057C3</v>
      </c>
      <c r="E386" s="28" t="str">
        <f>CONCATENATE("FN-"&amp;D386)</f>
        <v>FN-0057C3</v>
      </c>
      <c r="F386" s="1" t="s">
        <v>929</v>
      </c>
      <c r="G386" s="11" t="s">
        <v>2156</v>
      </c>
      <c r="H386" s="4"/>
      <c r="I386" s="4"/>
      <c r="J386" s="4"/>
      <c r="K386" s="4"/>
      <c r="L386" s="4"/>
      <c r="M386" s="4"/>
      <c r="N386" s="17">
        <f>COUNTIF(F:F,F386)</f>
        <v>1</v>
      </c>
      <c r="O386" s="4"/>
      <c r="P386" s="17" t="str">
        <f>IF(COUNTIF(F:F,F386)&gt;1,"DUPLICATE","UNIQUE")</f>
        <v>UNIQUE</v>
      </c>
      <c r="Q386" s="4"/>
      <c r="R386" s="4"/>
      <c r="S386" s="4"/>
      <c r="T386" s="4"/>
      <c r="U386" s="4"/>
      <c r="V386" s="1">
        <v>29.378585999999999</v>
      </c>
      <c r="W386" s="4">
        <v>47.990341000000001</v>
      </c>
      <c r="X386" s="4">
        <f>COUNTIF(W:W, W386)</f>
        <v>1</v>
      </c>
      <c r="Y386" s="4">
        <f>COUNTIF($W$2:W386,W386)</f>
        <v>1</v>
      </c>
      <c r="Z386" s="20"/>
      <c r="AA386" s="4"/>
      <c r="AB386" s="40">
        <f>SUM(ABS(W386),(Y386-1)*0.01)</f>
        <v>47.990341000000001</v>
      </c>
      <c r="AC386" s="4"/>
      <c r="AD386" s="10">
        <f>ABS(W386)/W386</f>
        <v>1</v>
      </c>
      <c r="AG386" s="22">
        <f t="shared" si="6"/>
        <v>47.990341000000001</v>
      </c>
      <c r="AI386" t="str">
        <f>V386&amp;", "&amp;AG386</f>
        <v>29.378586, 47.990341</v>
      </c>
    </row>
    <row r="387" spans="1:35">
      <c r="A387" s="26" t="str">
        <f>CONCATENATE("FN-",C387)</f>
        <v>FN-57D1</v>
      </c>
      <c r="B387" s="27"/>
      <c r="C387" s="29" t="s">
        <v>2157</v>
      </c>
      <c r="D387" s="28" t="str">
        <f>REPT(0, 6-LEN(C387))&amp;C387</f>
        <v>0057D1</v>
      </c>
      <c r="E387" s="28" t="str">
        <f>CONCATENATE("FN-"&amp;D387)</f>
        <v>FN-0057D1</v>
      </c>
      <c r="F387" s="1" t="s">
        <v>372</v>
      </c>
      <c r="G387" s="11" t="s">
        <v>2158</v>
      </c>
      <c r="H387" s="4"/>
      <c r="I387" s="4"/>
      <c r="J387" s="4"/>
      <c r="K387" s="4"/>
      <c r="L387" s="4"/>
      <c r="M387" s="4"/>
      <c r="N387" s="17">
        <f>COUNTIF(F:F,F387)</f>
        <v>2</v>
      </c>
      <c r="O387" s="4"/>
      <c r="P387" s="17" t="str">
        <f>IF(COUNTIF(F:F,F387)&gt;1,"DUPLICATE","UNIQUE")</f>
        <v>DUPLICATE</v>
      </c>
      <c r="Q387" s="4"/>
      <c r="R387" s="4"/>
      <c r="S387" s="4"/>
      <c r="T387" s="4"/>
      <c r="U387" s="4"/>
      <c r="V387" s="1">
        <v>24.774265</v>
      </c>
      <c r="W387" s="4">
        <v>46.738585999999998</v>
      </c>
      <c r="X387" s="4">
        <f>COUNTIF(W:W, W387)</f>
        <v>2</v>
      </c>
      <c r="Y387" s="4">
        <f>COUNTIF($W$2:W387,W387)</f>
        <v>2</v>
      </c>
      <c r="Z387" s="20"/>
      <c r="AA387" s="4"/>
      <c r="AB387" s="40">
        <f>SUM(ABS(W387),(Y387-1)*0.01)</f>
        <v>46.748585999999996</v>
      </c>
      <c r="AC387" s="4"/>
      <c r="AD387" s="10">
        <f>ABS(W387)/W387</f>
        <v>1</v>
      </c>
      <c r="AG387" s="22">
        <f t="shared" si="6"/>
        <v>46.748585999999996</v>
      </c>
      <c r="AI387" t="str">
        <f>V387&amp;", "&amp;AG387</f>
        <v>24.774265, 46.748586</v>
      </c>
    </row>
    <row r="388" spans="1:35">
      <c r="A388" s="26" t="str">
        <f>CONCATENATE("FN-",C388)</f>
        <v>FN-57D2</v>
      </c>
      <c r="B388" s="27"/>
      <c r="C388" s="29" t="s">
        <v>2159</v>
      </c>
      <c r="D388" s="28" t="str">
        <f>REPT(0, 6-LEN(C388))&amp;C388</f>
        <v>0057D2</v>
      </c>
      <c r="E388" s="28" t="str">
        <f>CONCATENATE("FN-"&amp;D388)</f>
        <v>FN-0057D2</v>
      </c>
      <c r="F388" s="1" t="s">
        <v>935</v>
      </c>
      <c r="G388" s="11" t="s">
        <v>2158</v>
      </c>
      <c r="H388" s="4"/>
      <c r="I388" s="4"/>
      <c r="J388" s="4"/>
      <c r="K388" s="4"/>
      <c r="L388" s="4"/>
      <c r="M388" s="4"/>
      <c r="N388" s="17">
        <f>COUNTIF(F:F,F388)</f>
        <v>1</v>
      </c>
      <c r="O388" s="4"/>
      <c r="P388" s="17" t="str">
        <f>IF(COUNTIF(F:F,F388)&gt;1,"DUPLICATE","UNIQUE")</f>
        <v>UNIQUE</v>
      </c>
      <c r="Q388" s="4"/>
      <c r="R388" s="4"/>
      <c r="S388" s="4"/>
      <c r="T388" s="4"/>
      <c r="U388" s="4"/>
      <c r="V388" s="1">
        <v>32.779167000000001</v>
      </c>
      <c r="W388" s="4">
        <v>-96.808891000000003</v>
      </c>
      <c r="X388" s="4">
        <f>COUNTIF(W:W, W388)</f>
        <v>1</v>
      </c>
      <c r="Y388" s="4">
        <f>COUNTIF($W$2:W388,W388)</f>
        <v>1</v>
      </c>
      <c r="Z388" s="20"/>
      <c r="AA388" s="4"/>
      <c r="AB388" s="40">
        <f>SUM(ABS(W388),(Y388-1)*0.01)</f>
        <v>96.808891000000003</v>
      </c>
      <c r="AC388" s="4"/>
      <c r="AD388" s="10">
        <f>ABS(W388)/W388</f>
        <v>-1</v>
      </c>
      <c r="AG388" s="22">
        <f t="shared" si="6"/>
        <v>-96.808891000000003</v>
      </c>
      <c r="AI388" t="str">
        <f>V388&amp;", "&amp;AG388</f>
        <v>32.779167, -96.808891</v>
      </c>
    </row>
    <row r="389" spans="1:35">
      <c r="A389" s="26" t="str">
        <f>CONCATENATE("FN-",C389)</f>
        <v>FN-58A2</v>
      </c>
      <c r="B389" s="27"/>
      <c r="C389" s="29" t="s">
        <v>2160</v>
      </c>
      <c r="D389" s="28" t="str">
        <f>REPT(0, 6-LEN(C389))&amp;C389</f>
        <v>0058A2</v>
      </c>
      <c r="E389" s="28" t="str">
        <f>CONCATENATE("FN-"&amp;D389)</f>
        <v>FN-0058A2</v>
      </c>
      <c r="F389" s="1" t="s">
        <v>2161</v>
      </c>
      <c r="G389" s="11" t="s">
        <v>2162</v>
      </c>
      <c r="H389" s="4"/>
      <c r="I389" s="4"/>
      <c r="J389" s="4"/>
      <c r="K389" s="4"/>
      <c r="L389" s="4"/>
      <c r="M389" s="4"/>
      <c r="N389" s="17">
        <f>COUNTIF(F:F,F389)</f>
        <v>2</v>
      </c>
      <c r="O389" s="4"/>
      <c r="P389" s="17" t="str">
        <f>IF(COUNTIF(F:F,F389)&gt;1,"DUPLICATE","UNIQUE")</f>
        <v>DUPLICATE</v>
      </c>
      <c r="Q389" s="4"/>
      <c r="R389" s="4"/>
      <c r="S389" s="4"/>
      <c r="T389" s="4"/>
      <c r="U389" s="4"/>
      <c r="V389" s="1">
        <v>33.753746</v>
      </c>
      <c r="W389" s="4">
        <v>-84.386330000000001</v>
      </c>
      <c r="X389" s="4">
        <f>COUNTIF(W:W, W389)</f>
        <v>2</v>
      </c>
      <c r="Y389" s="4">
        <f>COUNTIF($W$2:W389,W389)</f>
        <v>1</v>
      </c>
      <c r="Z389" s="20"/>
      <c r="AA389" s="4"/>
      <c r="AB389" s="40">
        <f>SUM(ABS(W389),(Y389-1)*0.01)</f>
        <v>84.386330000000001</v>
      </c>
      <c r="AC389" s="4"/>
      <c r="AD389" s="10">
        <f>ABS(W389)/W389</f>
        <v>-1</v>
      </c>
      <c r="AG389" s="22">
        <f t="shared" si="6"/>
        <v>-84.386330000000001</v>
      </c>
      <c r="AI389" t="str">
        <f>V389&amp;", "&amp;AG389</f>
        <v>33.753746, -84.38633</v>
      </c>
    </row>
    <row r="390" spans="1:35">
      <c r="A390" s="26" t="str">
        <f>CONCATENATE("FN-",C390)</f>
        <v>FN-58A3</v>
      </c>
      <c r="B390" s="27"/>
      <c r="C390" s="29" t="s">
        <v>2163</v>
      </c>
      <c r="D390" s="28" t="str">
        <f>REPT(0, 6-LEN(C390))&amp;C390</f>
        <v>0058A3</v>
      </c>
      <c r="E390" s="28" t="str">
        <f>CONCATENATE("FN-"&amp;D390)</f>
        <v>FN-0058A3</v>
      </c>
      <c r="F390" s="1" t="s">
        <v>1672</v>
      </c>
      <c r="G390" s="11" t="s">
        <v>2162</v>
      </c>
      <c r="H390" s="4"/>
      <c r="I390" s="4"/>
      <c r="J390" s="4"/>
      <c r="K390" s="4"/>
      <c r="L390" s="4"/>
      <c r="M390" s="4"/>
      <c r="N390" s="17">
        <f>COUNTIF(F:F,F390)</f>
        <v>17</v>
      </c>
      <c r="O390" s="4"/>
      <c r="P390" s="17" t="str">
        <f>IF(COUNTIF(F:F,F390)&gt;1,"DUPLICATE","UNIQUE")</f>
        <v>DUPLICATE</v>
      </c>
      <c r="Q390" s="4"/>
      <c r="R390" s="4"/>
      <c r="S390" s="4"/>
      <c r="T390" s="4"/>
      <c r="U390" s="4"/>
      <c r="V390" s="1">
        <v>40.712800000000001</v>
      </c>
      <c r="W390" s="4">
        <v>-74.006</v>
      </c>
      <c r="X390" s="4">
        <f>COUNTIF(W:W, W390)</f>
        <v>19</v>
      </c>
      <c r="Y390" s="4">
        <f>COUNTIF($W$2:W390,W390)</f>
        <v>12</v>
      </c>
      <c r="Z390" s="20"/>
      <c r="AA390" s="4"/>
      <c r="AB390" s="40">
        <f>SUM(ABS(W390),(Y390-1)*0.01)</f>
        <v>74.116</v>
      </c>
      <c r="AC390" s="4"/>
      <c r="AD390" s="10">
        <f>ABS(W390)/W390</f>
        <v>-1</v>
      </c>
      <c r="AG390" s="22">
        <f t="shared" si="6"/>
        <v>-74.116</v>
      </c>
      <c r="AI390" t="str">
        <f>V390&amp;", "&amp;AG390</f>
        <v>40.7128, -74.116</v>
      </c>
    </row>
    <row r="391" spans="1:35">
      <c r="A391" s="26" t="str">
        <f>CONCATENATE("FN-",C391)</f>
        <v>FN-58A4</v>
      </c>
      <c r="B391" s="27"/>
      <c r="C391" s="29" t="s">
        <v>2164</v>
      </c>
      <c r="D391" s="28" t="str">
        <f>REPT(0, 6-LEN(C391))&amp;C391</f>
        <v>0058A4</v>
      </c>
      <c r="E391" s="28" t="str">
        <f>CONCATENATE("FN-"&amp;D391)</f>
        <v>FN-0058A4</v>
      </c>
      <c r="F391" s="1" t="s">
        <v>1677</v>
      </c>
      <c r="G391" s="11" t="s">
        <v>2162</v>
      </c>
      <c r="H391" s="4"/>
      <c r="I391" s="4"/>
      <c r="J391" s="4"/>
      <c r="K391" s="4"/>
      <c r="L391" s="4"/>
      <c r="M391" s="4"/>
      <c r="N391" s="17">
        <f>COUNTIF(F:F,F391)</f>
        <v>9</v>
      </c>
      <c r="O391" s="4"/>
      <c r="P391" s="17" t="str">
        <f>IF(COUNTIF(F:F,F391)&gt;1,"DUPLICATE","UNIQUE")</f>
        <v>DUPLICATE</v>
      </c>
      <c r="Q391" s="4"/>
      <c r="R391" s="4"/>
      <c r="S391" s="4"/>
      <c r="T391" s="4"/>
      <c r="U391" s="4"/>
      <c r="V391" s="1">
        <v>48.858092999999997</v>
      </c>
      <c r="W391" s="4">
        <v>2.2946900000000001</v>
      </c>
      <c r="X391" s="4">
        <f>COUNTIF(W:W, W391)</f>
        <v>9</v>
      </c>
      <c r="Y391" s="4">
        <f>COUNTIF($W$2:W391,W391)</f>
        <v>8</v>
      </c>
      <c r="Z391" s="20"/>
      <c r="AA391" s="4"/>
      <c r="AB391" s="40">
        <f>SUM(ABS(W391),(Y391-1)*0.01)</f>
        <v>2.36469</v>
      </c>
      <c r="AC391" s="4"/>
      <c r="AD391" s="10">
        <f>ABS(W391)/W391</f>
        <v>1</v>
      </c>
      <c r="AG391" s="22">
        <f t="shared" si="6"/>
        <v>2.36469</v>
      </c>
      <c r="AI391" t="str">
        <f>V391&amp;", "&amp;AG391</f>
        <v>48.858093, 2.36469</v>
      </c>
    </row>
    <row r="392" spans="1:35">
      <c r="A392" s="26" t="str">
        <f>CONCATENATE("FN-",C392)</f>
        <v>FN-58D2</v>
      </c>
      <c r="B392" s="27"/>
      <c r="C392" s="29" t="s">
        <v>2165</v>
      </c>
      <c r="D392" s="28" t="str">
        <f>REPT(0, 6-LEN(C392))&amp;C392</f>
        <v>0058D2</v>
      </c>
      <c r="E392" s="28" t="str">
        <f>CONCATENATE("FN-"&amp;D392)</f>
        <v>FN-0058D2</v>
      </c>
      <c r="F392" s="1" t="s">
        <v>2161</v>
      </c>
      <c r="G392" s="11" t="s">
        <v>2166</v>
      </c>
      <c r="H392" s="4"/>
      <c r="I392" s="4"/>
      <c r="J392" s="4"/>
      <c r="K392" s="4"/>
      <c r="L392" s="4"/>
      <c r="M392" s="4"/>
      <c r="N392" s="17">
        <f>COUNTIF(F:F,F392)</f>
        <v>2</v>
      </c>
      <c r="O392" s="4"/>
      <c r="P392" s="17" t="str">
        <f>IF(COUNTIF(F:F,F392)&gt;1,"DUPLICATE","UNIQUE")</f>
        <v>DUPLICATE</v>
      </c>
      <c r="Q392" s="4"/>
      <c r="R392" s="4"/>
      <c r="S392" s="4"/>
      <c r="T392" s="4"/>
      <c r="U392" s="4"/>
      <c r="V392" s="1">
        <v>33.753746</v>
      </c>
      <c r="W392" s="4">
        <v>-84.386330000000001</v>
      </c>
      <c r="X392" s="4">
        <f>COUNTIF(W:W, W392)</f>
        <v>2</v>
      </c>
      <c r="Y392" s="4">
        <f>COUNTIF($W$2:W392,W392)</f>
        <v>2</v>
      </c>
      <c r="Z392" s="20"/>
      <c r="AA392" s="4"/>
      <c r="AB392" s="40">
        <f>SUM(ABS(W392),(Y392-1)*0.01)</f>
        <v>84.396330000000006</v>
      </c>
      <c r="AC392" s="4"/>
      <c r="AD392" s="10">
        <f>ABS(W392)/W392</f>
        <v>-1</v>
      </c>
      <c r="AG392" s="22">
        <f t="shared" si="6"/>
        <v>-84.396330000000006</v>
      </c>
      <c r="AI392" t="str">
        <f>V392&amp;", "&amp;AG392</f>
        <v>33.753746, -84.39633</v>
      </c>
    </row>
    <row r="393" spans="1:35">
      <c r="A393" s="26" t="str">
        <f>CONCATENATE("FN-",C393)</f>
        <v>FN-60A4</v>
      </c>
      <c r="B393" s="27"/>
      <c r="C393" s="29" t="s">
        <v>2167</v>
      </c>
      <c r="D393" s="28" t="str">
        <f>REPT(0, 6-LEN(C393))&amp;C393</f>
        <v>0060A4</v>
      </c>
      <c r="E393" s="28" t="str">
        <f>CONCATENATE("FN-"&amp;D393)</f>
        <v>FN-0060A4</v>
      </c>
      <c r="F393" s="1" t="s">
        <v>2168</v>
      </c>
      <c r="G393" s="11" t="s">
        <v>2169</v>
      </c>
      <c r="H393" s="4"/>
      <c r="I393" s="4"/>
      <c r="J393" s="4"/>
      <c r="K393" s="4"/>
      <c r="L393" s="4"/>
      <c r="M393" s="4"/>
      <c r="N393" s="17">
        <f>COUNTIF(F:F,F393)</f>
        <v>1</v>
      </c>
      <c r="O393" s="4"/>
      <c r="P393" s="17" t="str">
        <f>IF(COUNTIF(F:F,F393)&gt;1,"DUPLICATE","UNIQUE")</f>
        <v>UNIQUE</v>
      </c>
      <c r="Q393" s="4"/>
      <c r="R393" s="4"/>
      <c r="S393" s="4"/>
      <c r="T393" s="4"/>
      <c r="U393" s="4"/>
      <c r="V393" s="1">
        <v>23.128993999999999</v>
      </c>
      <c r="W393" s="4">
        <v>113.25324999999999</v>
      </c>
      <c r="X393" s="4">
        <f>COUNTIF(W:W, W393)</f>
        <v>1</v>
      </c>
      <c r="Y393" s="4">
        <f>COUNTIF($W$2:W393,W393)</f>
        <v>1</v>
      </c>
      <c r="Z393" s="20"/>
      <c r="AA393" s="4"/>
      <c r="AB393" s="40">
        <f>SUM(ABS(W393),(Y393-1)*0.01)</f>
        <v>113.25324999999999</v>
      </c>
      <c r="AC393" s="4"/>
      <c r="AD393" s="10">
        <f>ABS(W393)/W393</f>
        <v>1</v>
      </c>
      <c r="AG393" s="22">
        <f t="shared" si="6"/>
        <v>113.25324999999999</v>
      </c>
      <c r="AI393" t="str">
        <f>V393&amp;", "&amp;AG393</f>
        <v>23.128994, 113.25325</v>
      </c>
    </row>
    <row r="394" spans="1:35">
      <c r="A394" s="26" t="str">
        <f>CONCATENATE("FN-",C394)</f>
        <v>FN-60A5</v>
      </c>
      <c r="B394" s="27"/>
      <c r="C394" s="29" t="s">
        <v>2170</v>
      </c>
      <c r="D394" s="28" t="str">
        <f>REPT(0, 6-LEN(C394))&amp;C394</f>
        <v>0060A5</v>
      </c>
      <c r="E394" s="28" t="str">
        <f>CONCATENATE("FN-"&amp;D394)</f>
        <v>FN-0060A5</v>
      </c>
      <c r="F394" s="1" t="s">
        <v>213</v>
      </c>
      <c r="G394" s="11" t="s">
        <v>2169</v>
      </c>
      <c r="H394" s="4"/>
      <c r="I394" s="4"/>
      <c r="J394" s="4"/>
      <c r="K394" s="4"/>
      <c r="L394" s="4"/>
      <c r="M394" s="4"/>
      <c r="N394" s="17">
        <f>COUNTIF(F:F,F394)</f>
        <v>2</v>
      </c>
      <c r="O394" s="4"/>
      <c r="P394" s="17" t="str">
        <f>IF(COUNTIF(F:F,F394)&gt;1,"DUPLICATE","UNIQUE")</f>
        <v>DUPLICATE</v>
      </c>
      <c r="Q394" s="4"/>
      <c r="R394" s="4"/>
      <c r="S394" s="4"/>
      <c r="T394" s="4"/>
      <c r="U394" s="4"/>
      <c r="V394" s="1">
        <v>39.916668000000001</v>
      </c>
      <c r="W394" s="4">
        <v>116.383331</v>
      </c>
      <c r="X394" s="4">
        <f>COUNTIF(W:W, W394)</f>
        <v>2</v>
      </c>
      <c r="Y394" s="4">
        <f>COUNTIF($W$2:W394,W394)</f>
        <v>2</v>
      </c>
      <c r="Z394" s="20"/>
      <c r="AA394" s="4"/>
      <c r="AB394" s="40">
        <f>SUM(ABS(W394),(Y394-1)*0.01)</f>
        <v>116.393331</v>
      </c>
      <c r="AC394" s="4"/>
      <c r="AD394" s="10">
        <f>ABS(W394)/W394</f>
        <v>1</v>
      </c>
      <c r="AG394" s="22">
        <f t="shared" si="6"/>
        <v>116.393331</v>
      </c>
      <c r="AI394" t="str">
        <f>V394&amp;", "&amp;AG394</f>
        <v>39.916668, 116.393331</v>
      </c>
    </row>
    <row r="395" spans="1:35">
      <c r="A395" s="26" t="str">
        <f>CONCATENATE("FN-",C395)</f>
        <v>FN-60C2</v>
      </c>
      <c r="B395" s="27"/>
      <c r="C395" s="29" t="s">
        <v>2171</v>
      </c>
      <c r="D395" s="28" t="str">
        <f>REPT(0, 6-LEN(C395))&amp;C395</f>
        <v>0060C2</v>
      </c>
      <c r="E395" s="28" t="str">
        <f>CONCATENATE("FN-"&amp;D395)</f>
        <v>FN-0060C2</v>
      </c>
      <c r="F395" s="1" t="s">
        <v>1684</v>
      </c>
      <c r="G395" s="11" t="s">
        <v>2172</v>
      </c>
      <c r="H395" s="4"/>
      <c r="I395" s="4"/>
      <c r="J395" s="4"/>
      <c r="K395" s="4"/>
      <c r="L395" s="4"/>
      <c r="M395" s="4"/>
      <c r="N395" s="17">
        <f>COUNTIF(F:F,F395)</f>
        <v>11</v>
      </c>
      <c r="O395" s="4"/>
      <c r="P395" s="17" t="str">
        <f>IF(COUNTIF(F:F,F395)&gt;1,"DUPLICATE","UNIQUE")</f>
        <v>DUPLICATE</v>
      </c>
      <c r="Q395" s="4"/>
      <c r="R395" s="4"/>
      <c r="S395" s="4"/>
      <c r="T395" s="4"/>
      <c r="U395" s="4"/>
      <c r="V395" s="1">
        <v>37.541289999999996</v>
      </c>
      <c r="W395" s="4">
        <v>-77.434769000000003</v>
      </c>
      <c r="X395" s="4">
        <f>COUNTIF(W:W, W395)</f>
        <v>11</v>
      </c>
      <c r="Y395" s="4">
        <f>COUNTIF($W$2:W395,W395)</f>
        <v>7</v>
      </c>
      <c r="Z395" s="20"/>
      <c r="AA395" s="4"/>
      <c r="AB395" s="40">
        <f>SUM(ABS(W395),(Y395-1)*0.01)</f>
        <v>77.494769000000005</v>
      </c>
      <c r="AC395" s="4"/>
      <c r="AD395" s="10">
        <f>ABS(W395)/W395</f>
        <v>-1</v>
      </c>
      <c r="AG395" s="22">
        <f t="shared" si="6"/>
        <v>-77.494769000000005</v>
      </c>
      <c r="AI395" t="str">
        <f>V395&amp;", "&amp;AG395</f>
        <v>37.54129, -77.494769</v>
      </c>
    </row>
    <row r="396" spans="1:35">
      <c r="A396" s="26" t="str">
        <f>CONCATENATE("FN-",C396)</f>
        <v>FN-60D2</v>
      </c>
      <c r="B396" s="27"/>
      <c r="C396" s="29" t="s">
        <v>2173</v>
      </c>
      <c r="D396" s="28" t="str">
        <f>REPT(0, 6-LEN(C396))&amp;C396</f>
        <v>0060D2</v>
      </c>
      <c r="E396" s="28" t="str">
        <f>CONCATENATE("FN-"&amp;D396)</f>
        <v>FN-0060D2</v>
      </c>
      <c r="F396" s="1" t="s">
        <v>1572</v>
      </c>
      <c r="G396" s="11" t="s">
        <v>2174</v>
      </c>
      <c r="H396" s="4"/>
      <c r="I396" s="4"/>
      <c r="J396" s="4"/>
      <c r="K396" s="4"/>
      <c r="L396" s="4"/>
      <c r="M396" s="4"/>
      <c r="N396" s="17">
        <f>COUNTIF(F:F,F396)</f>
        <v>4</v>
      </c>
      <c r="O396" s="4"/>
      <c r="P396" s="17" t="str">
        <f>IF(COUNTIF(F:F,F396)&gt;1,"DUPLICATE","UNIQUE")</f>
        <v>DUPLICATE</v>
      </c>
      <c r="Q396" s="4"/>
      <c r="R396" s="4"/>
      <c r="S396" s="4"/>
      <c r="T396" s="4"/>
      <c r="U396" s="4"/>
      <c r="V396" s="1">
        <v>14.1666667</v>
      </c>
      <c r="W396" s="4">
        <v>38.96</v>
      </c>
      <c r="X396" s="4">
        <f>COUNTIF(W:W, W396)</f>
        <v>4</v>
      </c>
      <c r="Y396" s="4">
        <f>COUNTIF($W$2:W396,W396)</f>
        <v>3</v>
      </c>
      <c r="Z396" s="20"/>
      <c r="AA396" s="4"/>
      <c r="AB396" s="40">
        <f>SUM(ABS(W396),(Y396-1)*0.01)</f>
        <v>38.980000000000004</v>
      </c>
      <c r="AC396" s="4"/>
      <c r="AD396" s="10">
        <f>ABS(W396)/W396</f>
        <v>1</v>
      </c>
      <c r="AG396" s="22">
        <f t="shared" si="6"/>
        <v>38.980000000000004</v>
      </c>
      <c r="AI396" t="str">
        <f>V396&amp;", "&amp;AG396</f>
        <v>14.1666667, 38.98</v>
      </c>
    </row>
    <row r="397" spans="1:35">
      <c r="A397" s="26" t="str">
        <f>CONCATENATE("FN-",C397)</f>
        <v>FN-61A4</v>
      </c>
      <c r="B397" s="27"/>
      <c r="C397" s="29" t="s">
        <v>2175</v>
      </c>
      <c r="D397" s="28" t="str">
        <f>REPT(0, 6-LEN(C397))&amp;C397</f>
        <v>0061A4</v>
      </c>
      <c r="E397" s="28" t="str">
        <f>CONCATENATE("FN-"&amp;D397)</f>
        <v>FN-0061A4</v>
      </c>
      <c r="F397" s="41" t="s">
        <v>2176</v>
      </c>
      <c r="G397" s="11" t="s">
        <v>2177</v>
      </c>
      <c r="H397" s="4"/>
      <c r="I397" s="4"/>
      <c r="J397" s="4"/>
      <c r="K397" s="4"/>
      <c r="L397" s="4"/>
      <c r="M397" s="4"/>
      <c r="N397" s="17">
        <f>COUNTIF(F:F,F397)</f>
        <v>1</v>
      </c>
      <c r="O397" s="4"/>
      <c r="P397" s="17" t="str">
        <f>IF(COUNTIF(F:F,F397)&gt;1,"DUPLICATE","UNIQUE")</f>
        <v>UNIQUE</v>
      </c>
      <c r="Q397" s="4"/>
      <c r="R397" s="4"/>
      <c r="S397" s="4"/>
      <c r="T397" s="4"/>
      <c r="U397" s="4"/>
      <c r="V397" s="1">
        <v>38.919699999999999</v>
      </c>
      <c r="W397" s="4">
        <v>-77.018699999999995</v>
      </c>
      <c r="X397" s="4">
        <f>COUNTIF(W:W, W397)</f>
        <v>1</v>
      </c>
      <c r="Y397" s="4">
        <f>COUNTIF($W$2:W397,W397)</f>
        <v>1</v>
      </c>
      <c r="Z397" s="20"/>
      <c r="AA397" s="4"/>
      <c r="AB397" s="40">
        <f>SUM(ABS(W397),(Y397-1)*0.01)</f>
        <v>77.018699999999995</v>
      </c>
      <c r="AC397" s="4"/>
      <c r="AD397" s="10">
        <f>ABS(W397)/W397</f>
        <v>-1</v>
      </c>
      <c r="AG397" s="22">
        <f t="shared" si="6"/>
        <v>-77.018699999999995</v>
      </c>
      <c r="AI397" t="str">
        <f>V397&amp;", "&amp;AG397</f>
        <v>38.9197, -77.0187</v>
      </c>
    </row>
    <row r="398" spans="1:35">
      <c r="A398" s="26" t="str">
        <f>CONCATENATE("FN-",C398)</f>
        <v>FN-61A5</v>
      </c>
      <c r="B398" s="27"/>
      <c r="C398" s="29" t="s">
        <v>2178</v>
      </c>
      <c r="D398" s="28" t="str">
        <f>REPT(0, 6-LEN(C398))&amp;C398</f>
        <v>0061A5</v>
      </c>
      <c r="E398" s="28" t="str">
        <f>CONCATENATE("FN-"&amp;D398)</f>
        <v>FN-0061A5</v>
      </c>
      <c r="F398" s="1" t="s">
        <v>326</v>
      </c>
      <c r="G398" s="11" t="s">
        <v>2177</v>
      </c>
      <c r="H398" s="4"/>
      <c r="I398" s="4"/>
      <c r="J398" s="4"/>
      <c r="K398" s="4"/>
      <c r="L398" s="4"/>
      <c r="M398" s="4"/>
      <c r="N398" s="17">
        <f>COUNTIF(F:F,F398)</f>
        <v>4</v>
      </c>
      <c r="O398" s="4"/>
      <c r="P398" s="17" t="str">
        <f>IF(COUNTIF(F:F,F398)&gt;1,"DUPLICATE","UNIQUE")</f>
        <v>DUPLICATE</v>
      </c>
      <c r="Q398" s="4"/>
      <c r="R398" s="4"/>
      <c r="S398" s="4"/>
      <c r="T398" s="4"/>
      <c r="U398" s="4"/>
      <c r="V398" s="1">
        <v>41.881832000000003</v>
      </c>
      <c r="W398" s="4">
        <v>-87.623176999999998</v>
      </c>
      <c r="X398" s="4">
        <f>COUNTIF(W:W, W398)</f>
        <v>4</v>
      </c>
      <c r="Y398" s="4">
        <f>COUNTIF($W$2:W398,W398)</f>
        <v>3</v>
      </c>
      <c r="Z398" s="20"/>
      <c r="AA398" s="4"/>
      <c r="AB398" s="40">
        <f>SUM(ABS(W398),(Y398-1)*0.01)</f>
        <v>87.643176999999994</v>
      </c>
      <c r="AC398" s="4"/>
      <c r="AD398" s="10">
        <f>ABS(W398)/W398</f>
        <v>-1</v>
      </c>
      <c r="AG398" s="22">
        <f t="shared" si="6"/>
        <v>-87.643176999999994</v>
      </c>
      <c r="AI398" t="str">
        <f>V398&amp;", "&amp;AG398</f>
        <v>41.881832, -87.643177</v>
      </c>
    </row>
    <row r="399" spans="1:35">
      <c r="A399" s="26" t="str">
        <f>CONCATENATE("FN-",C399)</f>
        <v>FN-61A8</v>
      </c>
      <c r="B399" s="27"/>
      <c r="C399" s="29" t="s">
        <v>2179</v>
      </c>
      <c r="D399" s="28" t="str">
        <f>REPT(0, 6-LEN(C399))&amp;C399</f>
        <v>0061A8</v>
      </c>
      <c r="E399" s="28" t="str">
        <f>CONCATENATE("FN-"&amp;D399)</f>
        <v>FN-0061A8</v>
      </c>
      <c r="F399" s="1" t="s">
        <v>963</v>
      </c>
      <c r="G399" s="11" t="s">
        <v>2177</v>
      </c>
      <c r="H399" s="4"/>
      <c r="I399" s="4"/>
      <c r="J399" s="4"/>
      <c r="K399" s="4"/>
      <c r="L399" s="4"/>
      <c r="M399" s="4"/>
      <c r="N399" s="17">
        <f>COUNTIF(F:F,F399)</f>
        <v>1</v>
      </c>
      <c r="O399" s="4"/>
      <c r="P399" s="17" t="str">
        <f>IF(COUNTIF(F:F,F399)&gt;1,"DUPLICATE","UNIQUE")</f>
        <v>UNIQUE</v>
      </c>
      <c r="Q399" s="4"/>
      <c r="R399" s="4"/>
      <c r="S399" s="4"/>
      <c r="T399" s="4"/>
      <c r="U399" s="4"/>
      <c r="V399" s="1">
        <v>38.627270000000003</v>
      </c>
      <c r="W399" s="4">
        <v>-90.197890000000001</v>
      </c>
      <c r="X399" s="4">
        <f>COUNTIF(W:W, W399)</f>
        <v>1</v>
      </c>
      <c r="Y399" s="4">
        <f>COUNTIF($W$2:W399,W399)</f>
        <v>1</v>
      </c>
      <c r="Z399" s="20"/>
      <c r="AA399" s="4"/>
      <c r="AB399" s="40">
        <f>SUM(ABS(W399),(Y399-1)*0.01)</f>
        <v>90.197890000000001</v>
      </c>
      <c r="AC399" s="4"/>
      <c r="AD399" s="10">
        <f>ABS(W399)/W399</f>
        <v>-1</v>
      </c>
      <c r="AG399" s="22">
        <f t="shared" si="6"/>
        <v>-90.197890000000001</v>
      </c>
      <c r="AI399" t="str">
        <f>V399&amp;", "&amp;AG399</f>
        <v>38.62727, -90.19789</v>
      </c>
    </row>
    <row r="400" spans="1:35">
      <c r="A400" s="26" t="str">
        <f>CONCATENATE("FN-",C400)</f>
        <v>FN-61B2</v>
      </c>
      <c r="B400" s="27"/>
      <c r="C400" s="29" t="s">
        <v>2180</v>
      </c>
      <c r="D400" s="28" t="str">
        <f>REPT(0, 6-LEN(C400))&amp;C400</f>
        <v>0061B2</v>
      </c>
      <c r="E400" s="28" t="str">
        <f>CONCATENATE("FN-"&amp;D400)</f>
        <v>FN-0061B2</v>
      </c>
      <c r="F400" s="1" t="s">
        <v>835</v>
      </c>
      <c r="G400" s="11" t="s">
        <v>2181</v>
      </c>
      <c r="H400" s="4"/>
      <c r="I400" s="4"/>
      <c r="J400" s="4"/>
      <c r="K400" s="4"/>
      <c r="L400" s="4"/>
      <c r="M400" s="4"/>
      <c r="N400" s="17">
        <f>COUNTIF(F:F,F400)</f>
        <v>2</v>
      </c>
      <c r="O400" s="4"/>
      <c r="P400" s="17" t="str">
        <f>IF(COUNTIF(F:F,F400)&gt;1,"DUPLICATE","UNIQUE")</f>
        <v>DUPLICATE</v>
      </c>
      <c r="Q400" s="4"/>
      <c r="R400" s="4"/>
      <c r="S400" s="4"/>
      <c r="T400" s="4"/>
      <c r="U400" s="4"/>
      <c r="V400" s="1">
        <v>41.012604000000003</v>
      </c>
      <c r="W400" s="4">
        <v>28.959648000000001</v>
      </c>
      <c r="X400" s="4">
        <f>COUNTIF(W:W, W400)</f>
        <v>2</v>
      </c>
      <c r="Y400" s="4">
        <f>COUNTIF($W$2:W400,W400)</f>
        <v>2</v>
      </c>
      <c r="Z400" s="20"/>
      <c r="AA400" s="4"/>
      <c r="AB400" s="40">
        <f>SUM(ABS(W400),(Y400-1)*0.01)</f>
        <v>28.969648000000003</v>
      </c>
      <c r="AC400" s="4"/>
      <c r="AD400" s="10">
        <f>ABS(W400)/W400</f>
        <v>1</v>
      </c>
      <c r="AG400" s="22">
        <f t="shared" si="6"/>
        <v>28.969648000000003</v>
      </c>
      <c r="AI400" t="str">
        <f>V400&amp;", "&amp;AG400</f>
        <v>41.012604, 28.969648</v>
      </c>
    </row>
    <row r="401" spans="1:35">
      <c r="A401" s="26" t="str">
        <f>CONCATENATE("FN-",C401)</f>
        <v>FN-61B3</v>
      </c>
      <c r="B401" s="27"/>
      <c r="C401" s="29" t="s">
        <v>2182</v>
      </c>
      <c r="D401" s="28" t="str">
        <f>REPT(0, 6-LEN(C401))&amp;C401</f>
        <v>0061B3</v>
      </c>
      <c r="E401" s="28" t="str">
        <f>CONCATENATE("FN-"&amp;D401)</f>
        <v>FN-0061B3</v>
      </c>
      <c r="F401" s="1" t="s">
        <v>1677</v>
      </c>
      <c r="G401" s="11" t="s">
        <v>2181</v>
      </c>
      <c r="H401" s="4"/>
      <c r="I401" s="4"/>
      <c r="J401" s="4"/>
      <c r="K401" s="4"/>
      <c r="L401" s="4"/>
      <c r="M401" s="4"/>
      <c r="N401" s="17">
        <f>COUNTIF(F:F,F401)</f>
        <v>9</v>
      </c>
      <c r="O401" s="4"/>
      <c r="P401" s="17" t="str">
        <f>IF(COUNTIF(F:F,F401)&gt;1,"DUPLICATE","UNIQUE")</f>
        <v>DUPLICATE</v>
      </c>
      <c r="Q401" s="4"/>
      <c r="R401" s="4"/>
      <c r="S401" s="4"/>
      <c r="T401" s="4"/>
      <c r="U401" s="4"/>
      <c r="V401" s="1">
        <v>48.858092999999997</v>
      </c>
      <c r="W401" s="4">
        <v>2.2946900000000001</v>
      </c>
      <c r="X401" s="4">
        <f>COUNTIF(W:W, W401)</f>
        <v>9</v>
      </c>
      <c r="Y401" s="4">
        <f>COUNTIF($W$2:W401,W401)</f>
        <v>9</v>
      </c>
      <c r="Z401" s="20"/>
      <c r="AA401" s="4"/>
      <c r="AB401" s="40">
        <f>SUM(ABS(W401),(Y401-1)*0.01)</f>
        <v>2.3746900000000002</v>
      </c>
      <c r="AC401" s="4"/>
      <c r="AD401" s="10">
        <f>ABS(W401)/W401</f>
        <v>1</v>
      </c>
      <c r="AG401" s="22">
        <f t="shared" si="6"/>
        <v>2.3746900000000002</v>
      </c>
      <c r="AI401" t="str">
        <f>V401&amp;", "&amp;AG401</f>
        <v>48.858093, 2.37469</v>
      </c>
    </row>
    <row r="402" spans="1:35">
      <c r="A402" s="26" t="str">
        <f>CONCATENATE("FN-",C402)</f>
        <v>FN-61D2</v>
      </c>
      <c r="B402" s="27"/>
      <c r="C402" s="29" t="s">
        <v>2183</v>
      </c>
      <c r="D402" s="28" t="str">
        <f>REPT(0, 6-LEN(C402))&amp;C402</f>
        <v>0061D2</v>
      </c>
      <c r="E402" s="28" t="str">
        <f>CONCATENATE("FN-"&amp;D402)</f>
        <v>FN-0061D2</v>
      </c>
      <c r="F402" s="2" t="s">
        <v>2184</v>
      </c>
      <c r="G402" s="11" t="s">
        <v>2185</v>
      </c>
      <c r="H402" s="4"/>
      <c r="I402" s="4"/>
      <c r="J402" s="4"/>
      <c r="K402" s="4"/>
      <c r="L402" s="4"/>
      <c r="M402" s="4"/>
      <c r="N402" s="17">
        <f>COUNTIF(F:F,F402)</f>
        <v>1</v>
      </c>
      <c r="O402" s="4"/>
      <c r="P402" s="17" t="str">
        <f>IF(COUNTIF(F:F,F402)&gt;1,"DUPLICATE","UNIQUE")</f>
        <v>UNIQUE</v>
      </c>
      <c r="Q402" s="4"/>
      <c r="R402" s="4"/>
      <c r="S402" s="4"/>
      <c r="T402" s="4"/>
      <c r="U402" s="4"/>
      <c r="V402" s="2" t="s">
        <v>2186</v>
      </c>
      <c r="W402" s="4">
        <v>-60.025779999999997</v>
      </c>
      <c r="X402" s="4">
        <f>COUNTIF(W:W, W402)</f>
        <v>1</v>
      </c>
      <c r="Y402" s="4">
        <f>COUNTIF($W$2:W402,W402)</f>
        <v>1</v>
      </c>
      <c r="Z402" s="20"/>
      <c r="AA402" s="4"/>
      <c r="AB402" s="40">
        <f>SUM(ABS(W402),(Y402-1)*0.01)</f>
        <v>60.025779999999997</v>
      </c>
      <c r="AC402" s="4"/>
      <c r="AD402" s="10">
        <f>ABS(W402)/W402</f>
        <v>-1</v>
      </c>
      <c r="AG402" s="22">
        <f t="shared" si="6"/>
        <v>-60.025779999999997</v>
      </c>
      <c r="AI402" t="str">
        <f>V402&amp;", "&amp;AG402</f>
        <v>-3.117034, -60.02578</v>
      </c>
    </row>
    <row r="403" spans="1:35">
      <c r="A403" s="26" t="str">
        <f>CONCATENATE("FN-",C403)</f>
        <v>FN-62A3</v>
      </c>
      <c r="B403" s="27"/>
      <c r="C403" s="29" t="s">
        <v>2187</v>
      </c>
      <c r="D403" s="28" t="str">
        <f>REPT(0, 6-LEN(C403))&amp;C403</f>
        <v>0062A3</v>
      </c>
      <c r="E403" s="28" t="str">
        <f>CONCATENATE("FN-"&amp;D403)</f>
        <v>FN-0062A3</v>
      </c>
      <c r="F403" s="1" t="s">
        <v>2090</v>
      </c>
      <c r="G403" s="11" t="s">
        <v>2188</v>
      </c>
      <c r="H403" s="4"/>
      <c r="I403" s="4"/>
      <c r="J403" s="4"/>
      <c r="K403" s="4"/>
      <c r="L403" s="4"/>
      <c r="M403" s="4"/>
      <c r="N403" s="17">
        <f>COUNTIF(F:F,F403)</f>
        <v>2</v>
      </c>
      <c r="O403" s="4"/>
      <c r="P403" s="17" t="str">
        <f>IF(COUNTIF(F:F,F403)&gt;1,"DUPLICATE","UNIQUE")</f>
        <v>DUPLICATE</v>
      </c>
      <c r="Q403" s="4"/>
      <c r="R403" s="4"/>
      <c r="S403" s="4"/>
      <c r="T403" s="4"/>
      <c r="U403" s="4"/>
      <c r="V403" s="1">
        <v>38.978442999999999</v>
      </c>
      <c r="W403" s="4">
        <v>-76.492180000000005</v>
      </c>
      <c r="X403" s="4">
        <f>COUNTIF(W:W, W403)</f>
        <v>2</v>
      </c>
      <c r="Y403" s="4">
        <f>COUNTIF($W$2:W403,W403)</f>
        <v>2</v>
      </c>
      <c r="Z403" s="20"/>
      <c r="AA403" s="4"/>
      <c r="AB403" s="40">
        <f>SUM(ABS(W403),(Y403-1)*0.01)</f>
        <v>76.50218000000001</v>
      </c>
      <c r="AC403" s="4"/>
      <c r="AD403" s="10">
        <f>ABS(W403)/W403</f>
        <v>-1</v>
      </c>
      <c r="AG403" s="22">
        <f t="shared" si="6"/>
        <v>-76.50218000000001</v>
      </c>
      <c r="AI403" t="str">
        <f>V403&amp;", "&amp;AG403</f>
        <v>38.978443, -76.50218</v>
      </c>
    </row>
    <row r="404" spans="1:35">
      <c r="A404" s="26" t="str">
        <f>CONCATENATE("FN-",C404)</f>
        <v>FN-62A4</v>
      </c>
      <c r="B404" s="27"/>
      <c r="C404" s="29" t="s">
        <v>2189</v>
      </c>
      <c r="D404" s="28" t="str">
        <f>REPT(0, 6-LEN(C404))&amp;C404</f>
        <v>0062A4</v>
      </c>
      <c r="E404" s="28" t="str">
        <f>CONCATENATE("FN-"&amp;D404)</f>
        <v>FN-0062A4</v>
      </c>
      <c r="F404" s="1" t="s">
        <v>206</v>
      </c>
      <c r="G404" s="11" t="s">
        <v>2188</v>
      </c>
      <c r="H404" s="4"/>
      <c r="I404" s="4"/>
      <c r="J404" s="4"/>
      <c r="K404" s="4"/>
      <c r="L404" s="4"/>
      <c r="M404" s="4"/>
      <c r="N404" s="17">
        <f>COUNTIF(F:F,F404)</f>
        <v>13</v>
      </c>
      <c r="O404" s="4"/>
      <c r="P404" s="17" t="str">
        <f>IF(COUNTIF(F:F,F404)&gt;1,"DUPLICATE","UNIQUE")</f>
        <v>DUPLICATE</v>
      </c>
      <c r="Q404" s="4"/>
      <c r="R404" s="4"/>
      <c r="S404" s="4"/>
      <c r="T404" s="4"/>
      <c r="U404" s="4"/>
      <c r="V404" s="1">
        <v>41.891930000000002</v>
      </c>
      <c r="W404" s="4">
        <v>12.511329999999999</v>
      </c>
      <c r="X404" s="4">
        <f>COUNTIF(W:W, W404)</f>
        <v>13</v>
      </c>
      <c r="Y404" s="4">
        <f>COUNTIF($W$2:W404,W404)</f>
        <v>4</v>
      </c>
      <c r="Z404" s="20"/>
      <c r="AA404" s="4"/>
      <c r="AB404" s="40">
        <f>SUM(ABS(W404),(Y404-1)*0.01)</f>
        <v>12.541329999999999</v>
      </c>
      <c r="AC404" s="4"/>
      <c r="AD404" s="10">
        <f>ABS(W404)/W404</f>
        <v>1</v>
      </c>
      <c r="AG404" s="22">
        <f t="shared" si="6"/>
        <v>12.541329999999999</v>
      </c>
      <c r="AI404" t="str">
        <f>V404&amp;", "&amp;AG404</f>
        <v>41.89193, 12.54133</v>
      </c>
    </row>
    <row r="405" spans="1:35">
      <c r="A405" s="26" t="str">
        <f>CONCATENATE("FN-",C405)</f>
        <v>FN-62A5</v>
      </c>
      <c r="B405" s="27"/>
      <c r="C405" s="29" t="s">
        <v>2190</v>
      </c>
      <c r="D405" s="28" t="str">
        <f>REPT(0, 6-LEN(C405))&amp;C405</f>
        <v>0062A5</v>
      </c>
      <c r="E405" s="28" t="str">
        <f>CONCATENATE("FN-"&amp;D405)</f>
        <v>FN-0062A5</v>
      </c>
      <c r="F405" s="1" t="s">
        <v>51</v>
      </c>
      <c r="G405" s="11" t="s">
        <v>2188</v>
      </c>
      <c r="H405" s="4"/>
      <c r="I405" s="4"/>
      <c r="J405" s="4"/>
      <c r="K405" s="4"/>
      <c r="L405" s="4"/>
      <c r="M405" s="4"/>
      <c r="N405" s="17">
        <f>COUNTIF(F:F,F405)</f>
        <v>19</v>
      </c>
      <c r="O405" s="4"/>
      <c r="P405" s="17" t="str">
        <f>IF(COUNTIF(F:F,F405)&gt;1,"DUPLICATE","UNIQUE")</f>
        <v>DUPLICATE</v>
      </c>
      <c r="Q405" s="4"/>
      <c r="R405" s="4"/>
      <c r="S405" s="4"/>
      <c r="T405" s="4"/>
      <c r="U405" s="4"/>
      <c r="V405" s="1">
        <v>48.858092999999997</v>
      </c>
      <c r="W405" s="4">
        <v>2.2946939999999998</v>
      </c>
      <c r="X405" s="4">
        <f>COUNTIF(W:W, W405)</f>
        <v>19</v>
      </c>
      <c r="Y405" s="4">
        <f>COUNTIF($W$2:W405,W405)</f>
        <v>9</v>
      </c>
      <c r="Z405" s="20"/>
      <c r="AA405" s="4"/>
      <c r="AB405" s="40">
        <f>SUM(ABS(W405),(Y405-1)*0.01)</f>
        <v>2.3746939999999999</v>
      </c>
      <c r="AC405" s="4"/>
      <c r="AD405" s="10">
        <f>ABS(W405)/W405</f>
        <v>1</v>
      </c>
      <c r="AG405" s="22">
        <f t="shared" si="6"/>
        <v>2.3746939999999999</v>
      </c>
      <c r="AI405" t="str">
        <f>V405&amp;", "&amp;AG405</f>
        <v>48.858093, 2.374694</v>
      </c>
    </row>
    <row r="406" spans="1:35">
      <c r="A406" s="26" t="str">
        <f>CONCATENATE("FN-",C406)</f>
        <v>FN-62A6</v>
      </c>
      <c r="B406" s="27"/>
      <c r="C406" s="29" t="s">
        <v>2191</v>
      </c>
      <c r="D406" s="28" t="str">
        <f>REPT(0, 6-LEN(C406))&amp;C406</f>
        <v>0062A6</v>
      </c>
      <c r="E406" s="28" t="str">
        <f>CONCATENATE("FN-"&amp;D406)</f>
        <v>FN-0062A6</v>
      </c>
      <c r="F406" s="1" t="s">
        <v>2132</v>
      </c>
      <c r="G406" s="11" t="s">
        <v>2188</v>
      </c>
      <c r="H406" s="4"/>
      <c r="I406" s="4"/>
      <c r="J406" s="4"/>
      <c r="K406" s="4"/>
      <c r="L406" s="4"/>
      <c r="M406" s="4"/>
      <c r="N406" s="17">
        <f>COUNTIF(F:F,F406)</f>
        <v>3</v>
      </c>
      <c r="O406" s="4"/>
      <c r="P406" s="17" t="str">
        <f>IF(COUNTIF(F:F,F406)&gt;1,"DUPLICATE","UNIQUE")</f>
        <v>DUPLICATE</v>
      </c>
      <c r="Q406" s="4"/>
      <c r="R406" s="4"/>
      <c r="S406" s="4"/>
      <c r="T406" s="4"/>
      <c r="U406" s="4"/>
      <c r="V406" s="1">
        <v>28.6448</v>
      </c>
      <c r="W406" s="4">
        <v>77.216721000000007</v>
      </c>
      <c r="X406" s="4">
        <f>COUNTIF(W:W, W406)</f>
        <v>3</v>
      </c>
      <c r="Y406" s="4">
        <f>COUNTIF($W$2:W406,W406)</f>
        <v>2</v>
      </c>
      <c r="Z406" s="20"/>
      <c r="AA406" s="4"/>
      <c r="AB406" s="40">
        <f>SUM(ABS(W406),(Y406-1)*0.01)</f>
        <v>77.226721000000012</v>
      </c>
      <c r="AC406" s="4"/>
      <c r="AD406" s="10">
        <f>ABS(W406)/W406</f>
        <v>1</v>
      </c>
      <c r="AG406" s="22">
        <f t="shared" si="6"/>
        <v>77.226721000000012</v>
      </c>
      <c r="AI406" t="str">
        <f>V406&amp;", "&amp;AG406</f>
        <v>28.6448, 77.226721</v>
      </c>
    </row>
    <row r="407" spans="1:35">
      <c r="A407" s="26" t="str">
        <f>CONCATENATE("FN-",C407)</f>
        <v>FN-62A7</v>
      </c>
      <c r="B407" s="27"/>
      <c r="C407" s="29" t="s">
        <v>2192</v>
      </c>
      <c r="D407" s="28" t="str">
        <f>REPT(0, 6-LEN(C407))&amp;C407</f>
        <v>0062A7</v>
      </c>
      <c r="E407" s="28" t="str">
        <f>CONCATENATE("FN-"&amp;D407)</f>
        <v>FN-0062A7</v>
      </c>
      <c r="F407" s="1" t="s">
        <v>279</v>
      </c>
      <c r="G407" s="11" t="s">
        <v>2188</v>
      </c>
      <c r="H407" s="4"/>
      <c r="I407" s="4"/>
      <c r="J407" s="4"/>
      <c r="K407" s="4"/>
      <c r="L407" s="4"/>
      <c r="M407" s="4"/>
      <c r="N407" s="17">
        <f>COUNTIF(F:F,F407)</f>
        <v>12</v>
      </c>
      <c r="O407" s="4"/>
      <c r="P407" s="17" t="str">
        <f>IF(COUNTIF(F:F,F407)&gt;1,"DUPLICATE","UNIQUE")</f>
        <v>DUPLICATE</v>
      </c>
      <c r="Q407" s="4"/>
      <c r="R407" s="4"/>
      <c r="S407" s="4"/>
      <c r="T407" s="4"/>
      <c r="U407" s="4"/>
      <c r="V407" s="1">
        <v>30.033332999999999</v>
      </c>
      <c r="W407" s="4">
        <v>31.233332000000001</v>
      </c>
      <c r="X407" s="4">
        <f>COUNTIF(W:W, W407)</f>
        <v>12</v>
      </c>
      <c r="Y407" s="4">
        <f>COUNTIF($W$2:W407,W407)</f>
        <v>4</v>
      </c>
      <c r="Z407" s="20"/>
      <c r="AA407" s="4"/>
      <c r="AB407" s="40">
        <f>SUM(ABS(W407),(Y407-1)*0.01)</f>
        <v>31.263332000000002</v>
      </c>
      <c r="AC407" s="4"/>
      <c r="AD407" s="10">
        <f>ABS(W407)/W407</f>
        <v>1</v>
      </c>
      <c r="AG407" s="22">
        <f t="shared" si="6"/>
        <v>31.263332000000002</v>
      </c>
      <c r="AI407" t="str">
        <f>V407&amp;", "&amp;AG407</f>
        <v>30.033333, 31.263332</v>
      </c>
    </row>
    <row r="408" spans="1:35">
      <c r="A408" s="26" t="str">
        <f>CONCATENATE("FN-",C408)</f>
        <v>FN-62A8</v>
      </c>
      <c r="B408" s="27"/>
      <c r="C408" s="29" t="s">
        <v>2193</v>
      </c>
      <c r="D408" s="28" t="str">
        <f>REPT(0, 6-LEN(C408))&amp;C408</f>
        <v>0062A8</v>
      </c>
      <c r="E408" s="28" t="str">
        <f>CONCATENATE("FN-"&amp;D408)</f>
        <v>FN-0062A8</v>
      </c>
      <c r="F408" s="1" t="s">
        <v>1597</v>
      </c>
      <c r="G408" s="11" t="s">
        <v>2188</v>
      </c>
      <c r="H408" s="4"/>
      <c r="I408" s="4"/>
      <c r="J408" s="4"/>
      <c r="K408" s="4"/>
      <c r="L408" s="4"/>
      <c r="M408" s="4"/>
      <c r="N408" s="17">
        <f>COUNTIF(F:F,F408)</f>
        <v>2</v>
      </c>
      <c r="O408" s="4"/>
      <c r="P408" s="17" t="str">
        <f>IF(COUNTIF(F:F,F408)&gt;1,"DUPLICATE","UNIQUE")</f>
        <v>DUPLICATE</v>
      </c>
      <c r="Q408" s="4"/>
      <c r="R408" s="4"/>
      <c r="S408" s="4"/>
      <c r="T408" s="4"/>
      <c r="U408" s="4"/>
      <c r="V408" s="1">
        <v>6.3007739999999997</v>
      </c>
      <c r="W408" s="4">
        <v>-10.79716</v>
      </c>
      <c r="X408" s="4">
        <f>COUNTIF(W:W, W408)</f>
        <v>2</v>
      </c>
      <c r="Y408" s="4">
        <f>COUNTIF($W$2:W408,W408)</f>
        <v>2</v>
      </c>
      <c r="Z408" s="20"/>
      <c r="AA408" s="4"/>
      <c r="AB408" s="40">
        <f>SUM(ABS(W408),(Y408-1)*0.01)</f>
        <v>10.80716</v>
      </c>
      <c r="AC408" s="4"/>
      <c r="AD408" s="10">
        <f>ABS(W408)/W408</f>
        <v>-1</v>
      </c>
      <c r="AG408" s="22">
        <f t="shared" si="6"/>
        <v>-10.80716</v>
      </c>
      <c r="AI408" t="str">
        <f>V408&amp;", "&amp;AG408</f>
        <v>6.300774, -10.80716</v>
      </c>
    </row>
    <row r="409" spans="1:35">
      <c r="A409" s="26" t="str">
        <f>CONCATENATE("FN-",C409)</f>
        <v>FN-62A9</v>
      </c>
      <c r="B409" s="27"/>
      <c r="C409" s="29" t="s">
        <v>2194</v>
      </c>
      <c r="D409" s="28" t="str">
        <f>REPT(0, 6-LEN(C409))&amp;C409</f>
        <v>0062A9</v>
      </c>
      <c r="E409" s="28" t="str">
        <f>CONCATENATE("FN-"&amp;D409)</f>
        <v>FN-0062A9</v>
      </c>
      <c r="F409" s="1" t="s">
        <v>74</v>
      </c>
      <c r="G409" s="11" t="s">
        <v>2188</v>
      </c>
      <c r="H409" s="4"/>
      <c r="I409" s="4"/>
      <c r="J409" s="4"/>
      <c r="K409" s="4"/>
      <c r="L409" s="4"/>
      <c r="M409" s="4"/>
      <c r="N409" s="17">
        <f>COUNTIF(F:F,F409)</f>
        <v>3</v>
      </c>
      <c r="O409" s="4"/>
      <c r="P409" s="17" t="str">
        <f>IF(COUNTIF(F:F,F409)&gt;1,"DUPLICATE","UNIQUE")</f>
        <v>DUPLICATE</v>
      </c>
      <c r="Q409" s="4"/>
      <c r="R409" s="4"/>
      <c r="S409" s="4"/>
      <c r="T409" s="4"/>
      <c r="U409" s="4"/>
      <c r="V409" s="1">
        <v>8.4319400000000009</v>
      </c>
      <c r="W409" s="4">
        <v>-13.289720000000001</v>
      </c>
      <c r="X409" s="4">
        <f>COUNTIF(W:W, W409)</f>
        <v>3</v>
      </c>
      <c r="Y409" s="4">
        <f>COUNTIF($W$2:W409,W409)</f>
        <v>2</v>
      </c>
      <c r="Z409" s="20"/>
      <c r="AA409" s="4"/>
      <c r="AB409" s="40">
        <f>SUM(ABS(W409),(Y409-1)*0.01)</f>
        <v>13.299720000000001</v>
      </c>
      <c r="AC409" s="4"/>
      <c r="AD409" s="10">
        <f>ABS(W409)/W409</f>
        <v>-1</v>
      </c>
      <c r="AG409" s="22">
        <f t="shared" si="6"/>
        <v>-13.299720000000001</v>
      </c>
      <c r="AI409" t="str">
        <f>V409&amp;", "&amp;AG409</f>
        <v>8.43194, -13.29972</v>
      </c>
    </row>
    <row r="410" spans="1:35">
      <c r="A410" s="26" t="str">
        <f>CONCATENATE("FN-",C410)</f>
        <v>FN-62C2</v>
      </c>
      <c r="B410" s="27"/>
      <c r="C410" s="29" t="s">
        <v>2195</v>
      </c>
      <c r="D410" s="28" t="str">
        <f>REPT(0, 6-LEN(C410))&amp;C410</f>
        <v>0062C2</v>
      </c>
      <c r="E410" s="28" t="str">
        <f>CONCATENATE("FN-"&amp;D410)</f>
        <v>FN-0062C2</v>
      </c>
      <c r="F410" s="1" t="s">
        <v>66</v>
      </c>
      <c r="G410" s="11" t="s">
        <v>2196</v>
      </c>
      <c r="H410" s="4"/>
      <c r="I410" s="4"/>
      <c r="J410" s="4"/>
      <c r="K410" s="4"/>
      <c r="L410" s="4"/>
      <c r="M410" s="4"/>
      <c r="N410" s="17">
        <f>COUNTIF(F:F,F410)</f>
        <v>20</v>
      </c>
      <c r="O410" s="4"/>
      <c r="P410" s="17" t="str">
        <f>IF(COUNTIF(F:F,F410)&gt;1,"DUPLICATE","UNIQUE")</f>
        <v>DUPLICATE</v>
      </c>
      <c r="Q410" s="4"/>
      <c r="R410" s="4"/>
      <c r="S410" s="4"/>
      <c r="T410" s="4"/>
      <c r="U410" s="4"/>
      <c r="V410" s="1">
        <v>51.507359000000001</v>
      </c>
      <c r="W410" s="4">
        <v>-0.136439</v>
      </c>
      <c r="X410" s="4">
        <f>COUNTIF(W:W, W410)</f>
        <v>20</v>
      </c>
      <c r="Y410" s="4">
        <f>COUNTIF($W$2:W410,W410)</f>
        <v>10</v>
      </c>
      <c r="Z410" s="20"/>
      <c r="AA410" s="4"/>
      <c r="AB410" s="40">
        <f>SUM(ABS(W410),(Y410-1)*0.01)</f>
        <v>0.226439</v>
      </c>
      <c r="AC410" s="4"/>
      <c r="AD410" s="10">
        <f>ABS(W410)/W410</f>
        <v>-1</v>
      </c>
      <c r="AG410" s="22">
        <f t="shared" si="6"/>
        <v>-0.226439</v>
      </c>
      <c r="AI410" t="str">
        <f>V410&amp;", "&amp;AG410</f>
        <v>51.507359, -0.226439</v>
      </c>
    </row>
    <row r="411" spans="1:35">
      <c r="A411" s="26" t="str">
        <f>CONCATENATE("FN-",C411)</f>
        <v>FN-62D2</v>
      </c>
      <c r="B411" s="27"/>
      <c r="C411" s="29" t="s">
        <v>2197</v>
      </c>
      <c r="D411" s="28" t="str">
        <f>REPT(0, 6-LEN(C411))&amp;C411</f>
        <v>0062D2</v>
      </c>
      <c r="E411" s="28" t="str">
        <f>CONCATENATE("FN-"&amp;D411)</f>
        <v>FN-0062D2</v>
      </c>
      <c r="F411" s="1" t="s">
        <v>991</v>
      </c>
      <c r="G411" s="11" t="s">
        <v>2198</v>
      </c>
      <c r="H411" s="4"/>
      <c r="I411" s="4"/>
      <c r="J411" s="4"/>
      <c r="K411" s="4"/>
      <c r="L411" s="4"/>
      <c r="M411" s="4"/>
      <c r="N411" s="17">
        <f>COUNTIF(F:F,F411)</f>
        <v>1</v>
      </c>
      <c r="O411" s="4"/>
      <c r="P411" s="17" t="str">
        <f>IF(COUNTIF(F:F,F411)&gt;1,"DUPLICATE","UNIQUE")</f>
        <v>UNIQUE</v>
      </c>
      <c r="Q411" s="4"/>
      <c r="R411" s="4"/>
      <c r="S411" s="4"/>
      <c r="T411" s="4"/>
      <c r="U411" s="4"/>
      <c r="V411" s="1">
        <v>51.155951999999999</v>
      </c>
      <c r="W411" s="4">
        <v>4.4318939999999998</v>
      </c>
      <c r="X411" s="4">
        <f>COUNTIF(W:W, W411)</f>
        <v>1</v>
      </c>
      <c r="Y411" s="4">
        <f>COUNTIF($W$2:W411,W411)</f>
        <v>1</v>
      </c>
      <c r="Z411" s="20"/>
      <c r="AA411" s="4"/>
      <c r="AB411" s="40">
        <f>SUM(ABS(W411),(Y411-1)*0.01)</f>
        <v>4.4318939999999998</v>
      </c>
      <c r="AC411" s="4"/>
      <c r="AD411" s="10">
        <f>ABS(W411)/W411</f>
        <v>1</v>
      </c>
      <c r="AG411" s="22">
        <f t="shared" si="6"/>
        <v>4.4318939999999998</v>
      </c>
      <c r="AI411" t="str">
        <f>V411&amp;", "&amp;AG411</f>
        <v>51.155952, 4.431894</v>
      </c>
    </row>
    <row r="412" spans="1:35">
      <c r="A412" s="26" t="str">
        <f>CONCATENATE("FN-",C412)</f>
        <v>FN-62D3</v>
      </c>
      <c r="B412" s="27"/>
      <c r="C412" s="29" t="s">
        <v>2199</v>
      </c>
      <c r="D412" s="28" t="str">
        <f>REPT(0, 6-LEN(C412))&amp;C412</f>
        <v>0062D3</v>
      </c>
      <c r="E412" s="28" t="str">
        <f>CONCATENATE("FN-"&amp;D412)</f>
        <v>FN-0062D3</v>
      </c>
      <c r="F412" s="1" t="s">
        <v>51</v>
      </c>
      <c r="G412" s="11" t="s">
        <v>2198</v>
      </c>
      <c r="H412" s="4"/>
      <c r="I412" s="4"/>
      <c r="J412" s="4"/>
      <c r="K412" s="4"/>
      <c r="L412" s="4"/>
      <c r="M412" s="4"/>
      <c r="N412" s="17">
        <f>COUNTIF(F:F,F412)</f>
        <v>19</v>
      </c>
      <c r="O412" s="4"/>
      <c r="P412" s="17" t="str">
        <f>IF(COUNTIF(F:F,F412)&gt;1,"DUPLICATE","UNIQUE")</f>
        <v>DUPLICATE</v>
      </c>
      <c r="Q412" s="4"/>
      <c r="R412" s="4"/>
      <c r="S412" s="4"/>
      <c r="T412" s="4"/>
      <c r="U412" s="4"/>
      <c r="V412" s="1">
        <v>48.858092999999997</v>
      </c>
      <c r="W412" s="4">
        <v>2.2946939999999998</v>
      </c>
      <c r="X412" s="4">
        <f>COUNTIF(W:W, W412)</f>
        <v>19</v>
      </c>
      <c r="Y412" s="4">
        <f>COUNTIF($W$2:W412,W412)</f>
        <v>10</v>
      </c>
      <c r="Z412" s="20"/>
      <c r="AA412" s="4"/>
      <c r="AB412" s="40">
        <f>SUM(ABS(W412),(Y412-1)*0.01)</f>
        <v>2.3846939999999996</v>
      </c>
      <c r="AC412" s="4"/>
      <c r="AD412" s="10">
        <f>ABS(W412)/W412</f>
        <v>1</v>
      </c>
      <c r="AG412" s="22">
        <f t="shared" si="6"/>
        <v>2.3846939999999996</v>
      </c>
      <c r="AI412" t="str">
        <f>V412&amp;", "&amp;AG412</f>
        <v>48.858093, 2.384694</v>
      </c>
    </row>
    <row r="413" spans="1:35">
      <c r="A413" s="26" t="str">
        <f>CONCATENATE("FN-",C413)</f>
        <v>FN-62D4</v>
      </c>
      <c r="B413" s="27"/>
      <c r="C413" s="29" t="s">
        <v>2200</v>
      </c>
      <c r="D413" s="28" t="str">
        <f>REPT(0, 6-LEN(C413))&amp;C413</f>
        <v>0062D4</v>
      </c>
      <c r="E413" s="28" t="str">
        <f>CONCATENATE("FN-"&amp;D413)</f>
        <v>FN-0062D4</v>
      </c>
      <c r="F413" s="1" t="s">
        <v>41</v>
      </c>
      <c r="G413" s="11" t="s">
        <v>2198</v>
      </c>
      <c r="H413" s="4"/>
      <c r="I413" s="4"/>
      <c r="J413" s="4"/>
      <c r="K413" s="4"/>
      <c r="L413" s="4"/>
      <c r="M413" s="4"/>
      <c r="N413" s="17">
        <f>COUNTIF(F:F,F413)</f>
        <v>10</v>
      </c>
      <c r="O413" s="4"/>
      <c r="P413" s="17" t="str">
        <f>IF(COUNTIF(F:F,F413)&gt;1,"DUPLICATE","UNIQUE")</f>
        <v>DUPLICATE</v>
      </c>
      <c r="Q413" s="4"/>
      <c r="R413" s="4"/>
      <c r="S413" s="4"/>
      <c r="T413" s="4"/>
      <c r="U413" s="4"/>
      <c r="V413" s="1">
        <v>41.047866999999997</v>
      </c>
      <c r="W413" s="4">
        <v>28.898271999999999</v>
      </c>
      <c r="X413" s="4">
        <f>COUNTIF(W:W, W413)</f>
        <v>10</v>
      </c>
      <c r="Y413" s="4">
        <f>COUNTIF($W$2:W413,W413)</f>
        <v>9</v>
      </c>
      <c r="Z413" s="20"/>
      <c r="AA413" s="4"/>
      <c r="AB413" s="40">
        <f>SUM(ABS(W413),(Y413-1)*0.01)</f>
        <v>28.978271999999997</v>
      </c>
      <c r="AC413" s="4"/>
      <c r="AD413" s="10">
        <f>ABS(W413)/W413</f>
        <v>1</v>
      </c>
      <c r="AG413" s="22">
        <f t="shared" si="6"/>
        <v>28.978271999999997</v>
      </c>
      <c r="AI413" t="str">
        <f>V413&amp;", "&amp;AG413</f>
        <v>41.047867, 28.978272</v>
      </c>
    </row>
    <row r="414" spans="1:35">
      <c r="A414" s="26" t="str">
        <f>CONCATENATE("FN-",C414)</f>
        <v>FN-62D5</v>
      </c>
      <c r="B414" s="27"/>
      <c r="C414" s="29" t="s">
        <v>2201</v>
      </c>
      <c r="D414" s="28" t="str">
        <f>REPT(0, 6-LEN(C414))&amp;C414</f>
        <v>0062D5</v>
      </c>
      <c r="E414" s="28" t="str">
        <f>CONCATENATE("FN-"&amp;D414)</f>
        <v>FN-0062D5</v>
      </c>
      <c r="F414" s="1" t="s">
        <v>51</v>
      </c>
      <c r="G414" s="11" t="s">
        <v>2198</v>
      </c>
      <c r="H414" s="4"/>
      <c r="I414" s="4"/>
      <c r="J414" s="4"/>
      <c r="K414" s="4"/>
      <c r="L414" s="4"/>
      <c r="M414" s="4"/>
      <c r="N414" s="17">
        <f>COUNTIF(F:F,F414)</f>
        <v>19</v>
      </c>
      <c r="O414" s="4"/>
      <c r="P414" s="17" t="str">
        <f>IF(COUNTIF(F:F,F414)&gt;1,"DUPLICATE","UNIQUE")</f>
        <v>DUPLICATE</v>
      </c>
      <c r="Q414" s="4"/>
      <c r="R414" s="4"/>
      <c r="S414" s="4"/>
      <c r="T414" s="4"/>
      <c r="U414" s="4"/>
      <c r="V414" s="1">
        <v>48.858092999999997</v>
      </c>
      <c r="W414" s="4">
        <v>2.2946939999999998</v>
      </c>
      <c r="X414" s="4">
        <f>COUNTIF(W:W, W414)</f>
        <v>19</v>
      </c>
      <c r="Y414" s="4">
        <f>COUNTIF($W$2:W414,W414)</f>
        <v>11</v>
      </c>
      <c r="Z414" s="20"/>
      <c r="AA414" s="4"/>
      <c r="AB414" s="40">
        <f>SUM(ABS(W414),(Y414-1)*0.01)</f>
        <v>2.3946939999999999</v>
      </c>
      <c r="AC414" s="4"/>
      <c r="AD414" s="10">
        <f>ABS(W414)/W414</f>
        <v>1</v>
      </c>
      <c r="AG414" s="22">
        <f t="shared" si="6"/>
        <v>2.3946939999999999</v>
      </c>
      <c r="AI414" t="str">
        <f>V414&amp;", "&amp;AG414</f>
        <v>48.858093, 2.394694</v>
      </c>
    </row>
    <row r="415" spans="1:35">
      <c r="A415" s="26" t="str">
        <f>CONCATENATE("FN-",C415)</f>
        <v>FN-63A2</v>
      </c>
      <c r="B415" s="27"/>
      <c r="C415" s="29" t="s">
        <v>2202</v>
      </c>
      <c r="D415" s="28" t="str">
        <f>REPT(0, 6-LEN(C415))&amp;C415</f>
        <v>0063A2</v>
      </c>
      <c r="E415" s="28" t="str">
        <f>CONCATENATE("FN-"&amp;D415)</f>
        <v>FN-0063A2</v>
      </c>
      <c r="F415" s="1" t="s">
        <v>1684</v>
      </c>
      <c r="G415" s="11" t="s">
        <v>2203</v>
      </c>
      <c r="H415" s="4"/>
      <c r="I415" s="4"/>
      <c r="J415" s="4"/>
      <c r="K415" s="4"/>
      <c r="L415" s="4"/>
      <c r="M415" s="4"/>
      <c r="N415" s="17">
        <f>COUNTIF(F:F,F415)</f>
        <v>11</v>
      </c>
      <c r="O415" s="4"/>
      <c r="P415" s="17" t="str">
        <f>IF(COUNTIF(F:F,F415)&gt;1,"DUPLICATE","UNIQUE")</f>
        <v>DUPLICATE</v>
      </c>
      <c r="Q415" s="4"/>
      <c r="R415" s="4"/>
      <c r="S415" s="4"/>
      <c r="T415" s="4"/>
      <c r="U415" s="4"/>
      <c r="V415" s="1">
        <v>37.541289999999996</v>
      </c>
      <c r="W415" s="4">
        <v>-77.434769000000003</v>
      </c>
      <c r="X415" s="4">
        <f>COUNTIF(W:W, W415)</f>
        <v>11</v>
      </c>
      <c r="Y415" s="4">
        <f>COUNTIF($W$2:W415,W415)</f>
        <v>8</v>
      </c>
      <c r="Z415" s="20"/>
      <c r="AA415" s="4"/>
      <c r="AB415" s="40">
        <f>SUM(ABS(W415),(Y415-1)*0.01)</f>
        <v>77.504768999999996</v>
      </c>
      <c r="AC415" s="4"/>
      <c r="AD415" s="10">
        <f>ABS(W415)/W415</f>
        <v>-1</v>
      </c>
      <c r="AG415" s="22">
        <f t="shared" si="6"/>
        <v>-77.504768999999996</v>
      </c>
      <c r="AI415" t="str">
        <f>V415&amp;", "&amp;AG415</f>
        <v>37.54129, -77.504769</v>
      </c>
    </row>
    <row r="416" spans="1:35">
      <c r="A416" s="26" t="str">
        <f>CONCATENATE("FN-",C416)</f>
        <v>FN-63C2</v>
      </c>
      <c r="B416" s="27"/>
      <c r="C416" s="29" t="s">
        <v>2204</v>
      </c>
      <c r="D416" s="28" t="str">
        <f>REPT(0, 6-LEN(C416))&amp;C416</f>
        <v>0063C2</v>
      </c>
      <c r="E416" s="28" t="str">
        <f>CONCATENATE("FN-"&amp;D416)</f>
        <v>FN-0063C2</v>
      </c>
      <c r="F416" s="2" t="s">
        <v>491</v>
      </c>
      <c r="G416" s="11" t="s">
        <v>2205</v>
      </c>
      <c r="H416" s="4"/>
      <c r="I416" s="4"/>
      <c r="J416" s="4"/>
      <c r="K416" s="4"/>
      <c r="L416" s="4"/>
      <c r="M416" s="4"/>
      <c r="N416" s="17">
        <f>COUNTIF(F:F,F416)</f>
        <v>4</v>
      </c>
      <c r="O416" s="4"/>
      <c r="P416" s="17" t="str">
        <f>IF(COUNTIF(F:F,F416)&gt;1,"DUPLICATE","UNIQUE")</f>
        <v>DUPLICATE</v>
      </c>
      <c r="Q416" s="4"/>
      <c r="R416" s="4"/>
      <c r="S416" s="4"/>
      <c r="T416" s="4"/>
      <c r="U416" s="4"/>
      <c r="V416" s="2" t="s">
        <v>1877</v>
      </c>
      <c r="W416" s="4">
        <v>-47.882778000000002</v>
      </c>
      <c r="X416" s="4">
        <f>COUNTIF(W:W, W416)</f>
        <v>4</v>
      </c>
      <c r="Y416" s="4">
        <f>COUNTIF($W$2:W416,W416)</f>
        <v>2</v>
      </c>
      <c r="Z416" s="20"/>
      <c r="AA416" s="4"/>
      <c r="AB416" s="40">
        <f>SUM(ABS(W416),(Y416-1)*0.01)</f>
        <v>47.892778</v>
      </c>
      <c r="AC416" s="4"/>
      <c r="AD416" s="10">
        <f>ABS(W416)/W416</f>
        <v>-1</v>
      </c>
      <c r="AG416" s="22">
        <f t="shared" si="6"/>
        <v>-47.892778</v>
      </c>
      <c r="AI416" t="str">
        <f>V416&amp;", "&amp;AG416</f>
        <v>-15.793889, -47.892778</v>
      </c>
    </row>
    <row r="417" spans="1:35">
      <c r="A417" s="26" t="str">
        <f>CONCATENATE("FN-",C417)</f>
        <v>FN-63D2</v>
      </c>
      <c r="B417" s="27"/>
      <c r="C417" s="29" t="s">
        <v>2206</v>
      </c>
      <c r="D417" s="28" t="str">
        <f>REPT(0, 6-LEN(C417))&amp;C417</f>
        <v>0063D2</v>
      </c>
      <c r="E417" s="28" t="str">
        <f>CONCATENATE("FN-"&amp;D417)</f>
        <v>FN-0063D2</v>
      </c>
      <c r="F417" s="1" t="s">
        <v>905</v>
      </c>
      <c r="G417" s="11" t="s">
        <v>2207</v>
      </c>
      <c r="H417" s="4"/>
      <c r="I417" s="4"/>
      <c r="J417" s="4"/>
      <c r="K417" s="4"/>
      <c r="L417" s="4"/>
      <c r="M417" s="4"/>
      <c r="N417" s="17">
        <f>COUNTIF(F:F,F417)</f>
        <v>2</v>
      </c>
      <c r="O417" s="4"/>
      <c r="P417" s="17" t="str">
        <f>IF(COUNTIF(F:F,F417)&gt;1,"DUPLICATE","UNIQUE")</f>
        <v>DUPLICATE</v>
      </c>
      <c r="Q417" s="4"/>
      <c r="R417" s="4"/>
      <c r="S417" s="4"/>
      <c r="T417" s="4"/>
      <c r="U417" s="4"/>
      <c r="V417" s="1">
        <v>7.3767360000000002</v>
      </c>
      <c r="W417" s="4">
        <v>3.9397859999999998</v>
      </c>
      <c r="X417" s="4">
        <f>COUNTIF(W:W, W417)</f>
        <v>2</v>
      </c>
      <c r="Y417" s="4">
        <f>COUNTIF($W$2:W417,W417)</f>
        <v>2</v>
      </c>
      <c r="Z417" s="20"/>
      <c r="AA417" s="4"/>
      <c r="AB417" s="40">
        <f>SUM(ABS(W417),(Y417-1)*0.01)</f>
        <v>3.9497859999999996</v>
      </c>
      <c r="AC417" s="4"/>
      <c r="AD417" s="10">
        <f>ABS(W417)/W417</f>
        <v>1</v>
      </c>
      <c r="AG417" s="22">
        <f t="shared" si="6"/>
        <v>3.9497859999999996</v>
      </c>
      <c r="AI417" t="str">
        <f>V417&amp;", "&amp;AG417</f>
        <v>7.376736, 3.949786</v>
      </c>
    </row>
    <row r="418" spans="1:35">
      <c r="A418" s="26" t="str">
        <f>CONCATENATE("FN-",C418)</f>
        <v>FN-65A5</v>
      </c>
      <c r="B418" s="27"/>
      <c r="C418" s="29" t="s">
        <v>2208</v>
      </c>
      <c r="D418" s="28" t="str">
        <f>REPT(0, 6-LEN(C418))&amp;C418</f>
        <v>0065A5</v>
      </c>
      <c r="E418" s="28" t="str">
        <f>CONCATENATE("FN-"&amp;D418)</f>
        <v>FN-0065A5</v>
      </c>
      <c r="F418" s="1" t="s">
        <v>2209</v>
      </c>
      <c r="G418" s="11" t="s">
        <v>2210</v>
      </c>
      <c r="H418" s="4"/>
      <c r="I418" s="4"/>
      <c r="J418" s="4"/>
      <c r="K418" s="4"/>
      <c r="L418" s="4"/>
      <c r="M418" s="4"/>
      <c r="N418" s="17">
        <f>COUNTIF(F:F,F418)</f>
        <v>1</v>
      </c>
      <c r="O418" s="4"/>
      <c r="P418" s="17" t="str">
        <f>IF(COUNTIF(F:F,F418)&gt;1,"DUPLICATE","UNIQUE")</f>
        <v>UNIQUE</v>
      </c>
      <c r="Q418" s="4"/>
      <c r="R418" s="4"/>
      <c r="S418" s="4"/>
      <c r="T418" s="4"/>
      <c r="U418" s="4"/>
      <c r="V418" s="1">
        <v>47.606209999999997</v>
      </c>
      <c r="W418" s="4">
        <v>-122.33207</v>
      </c>
      <c r="X418" s="4">
        <f>COUNTIF(W:W, W418)</f>
        <v>1</v>
      </c>
      <c r="Y418" s="4">
        <f>COUNTIF($W$2:W418,W418)</f>
        <v>1</v>
      </c>
      <c r="Z418" s="20"/>
      <c r="AA418" s="4"/>
      <c r="AB418" s="40">
        <f>SUM(ABS(W418),(Y418-1)*0.01)</f>
        <v>122.33207</v>
      </c>
      <c r="AC418" s="4"/>
      <c r="AD418" s="10">
        <f>ABS(W418)/W418</f>
        <v>-1</v>
      </c>
      <c r="AG418" s="22">
        <f t="shared" si="6"/>
        <v>-122.33207</v>
      </c>
      <c r="AI418" t="str">
        <f>V418&amp;", "&amp;AG418</f>
        <v>47.60621, -122.33207</v>
      </c>
    </row>
    <row r="419" spans="1:35">
      <c r="A419" s="26" t="str">
        <f>CONCATENATE("FN-",C419)</f>
        <v>FN-65A7</v>
      </c>
      <c r="B419" s="27"/>
      <c r="C419" s="29" t="s">
        <v>2211</v>
      </c>
      <c r="D419" s="28" t="str">
        <f>REPT(0, 6-LEN(C419))&amp;C419</f>
        <v>0065A7</v>
      </c>
      <c r="E419" s="28" t="str">
        <f>CONCATENATE("FN-"&amp;D419)</f>
        <v>FN-0065A7</v>
      </c>
      <c r="F419" s="1" t="s">
        <v>428</v>
      </c>
      <c r="G419" s="11" t="s">
        <v>2210</v>
      </c>
      <c r="H419" s="4"/>
      <c r="I419" s="4"/>
      <c r="J419" s="4"/>
      <c r="K419" s="4"/>
      <c r="L419" s="4"/>
      <c r="M419" s="4"/>
      <c r="N419" s="17">
        <f>COUNTIF(F:F,F419)</f>
        <v>2</v>
      </c>
      <c r="O419" s="4"/>
      <c r="P419" s="17" t="str">
        <f>IF(COUNTIF(F:F,F419)&gt;1,"DUPLICATE","UNIQUE")</f>
        <v>DUPLICATE</v>
      </c>
      <c r="Q419" s="4"/>
      <c r="R419" s="4"/>
      <c r="S419" s="4"/>
      <c r="T419" s="4"/>
      <c r="U419" s="4"/>
      <c r="V419" s="1">
        <v>40.367474000000001</v>
      </c>
      <c r="W419" s="4">
        <v>-82.996216000000004</v>
      </c>
      <c r="X419" s="4">
        <f>COUNTIF(W:W, W419)</f>
        <v>2</v>
      </c>
      <c r="Y419" s="4">
        <f>COUNTIF($W$2:W419,W419)</f>
        <v>2</v>
      </c>
      <c r="Z419" s="20"/>
      <c r="AA419" s="4"/>
      <c r="AB419" s="40">
        <f>SUM(ABS(W419),(Y419-1)*0.01)</f>
        <v>83.006216000000009</v>
      </c>
      <c r="AC419" s="4"/>
      <c r="AD419" s="10">
        <f>ABS(W419)/W419</f>
        <v>-1</v>
      </c>
      <c r="AG419" s="22">
        <f t="shared" si="6"/>
        <v>-83.006216000000009</v>
      </c>
      <c r="AI419" t="str">
        <f>V419&amp;", "&amp;AG419</f>
        <v>40.367474, -83.006216</v>
      </c>
    </row>
    <row r="420" spans="1:35">
      <c r="A420" s="26" t="str">
        <f>CONCATENATE("FN-",C420)</f>
        <v>FN-65C2</v>
      </c>
      <c r="B420" s="27"/>
      <c r="C420" s="29" t="s">
        <v>2212</v>
      </c>
      <c r="D420" s="28" t="str">
        <f>REPT(0, 6-LEN(C420))&amp;C420</f>
        <v>0065C2</v>
      </c>
      <c r="E420" s="28" t="str">
        <f>CONCATENATE("FN-"&amp;D420)</f>
        <v>FN-0065C2</v>
      </c>
      <c r="F420" s="1" t="s">
        <v>1575</v>
      </c>
      <c r="G420" s="11" t="s">
        <v>2213</v>
      </c>
      <c r="H420" s="4"/>
      <c r="I420" s="4"/>
      <c r="J420" s="4"/>
      <c r="K420" s="4"/>
      <c r="L420" s="4"/>
      <c r="M420" s="4"/>
      <c r="N420" s="17">
        <f>COUNTIF(F:F,F420)</f>
        <v>8</v>
      </c>
      <c r="O420" s="4"/>
      <c r="P420" s="17" t="str">
        <f>IF(COUNTIF(F:F,F420)&gt;1,"DUPLICATE","UNIQUE")</f>
        <v>DUPLICATE</v>
      </c>
      <c r="Q420" s="4"/>
      <c r="R420" s="4"/>
      <c r="S420" s="4"/>
      <c r="T420" s="4"/>
      <c r="U420" s="4"/>
      <c r="V420" s="1">
        <v>40.416775000000001</v>
      </c>
      <c r="W420" s="4">
        <v>-3.7037900000000001</v>
      </c>
      <c r="X420" s="4">
        <f>COUNTIF(W:W, W420)</f>
        <v>8</v>
      </c>
      <c r="Y420" s="4">
        <f>COUNTIF($W$2:W420,W420)</f>
        <v>4</v>
      </c>
      <c r="Z420" s="20"/>
      <c r="AA420" s="4"/>
      <c r="AB420" s="40">
        <f>SUM(ABS(W420),(Y420-1)*0.01)</f>
        <v>3.7337899999999999</v>
      </c>
      <c r="AC420" s="4"/>
      <c r="AD420" s="10">
        <f>ABS(W420)/W420</f>
        <v>-1</v>
      </c>
      <c r="AG420" s="22">
        <f t="shared" si="6"/>
        <v>-3.7337899999999999</v>
      </c>
      <c r="AI420" t="str">
        <f>V420&amp;", "&amp;AG420</f>
        <v>40.416775, -3.73379</v>
      </c>
    </row>
    <row r="421" spans="1:35">
      <c r="A421" s="26" t="str">
        <f>CONCATENATE("FN-",C421)</f>
        <v>FN-65D2</v>
      </c>
      <c r="B421" s="27"/>
      <c r="C421" s="29" t="s">
        <v>2214</v>
      </c>
      <c r="D421" s="28" t="str">
        <f>REPT(0, 6-LEN(C421))&amp;C421</f>
        <v>0065D2</v>
      </c>
      <c r="E421" s="28" t="str">
        <f>CONCATENATE("FN-"&amp;D421)</f>
        <v>FN-0065D2</v>
      </c>
      <c r="F421" s="1" t="s">
        <v>2215</v>
      </c>
      <c r="G421" s="11" t="s">
        <v>2216</v>
      </c>
      <c r="H421" s="4"/>
      <c r="I421" s="4"/>
      <c r="J421" s="4"/>
      <c r="K421" s="4"/>
      <c r="L421" s="4"/>
      <c r="M421" s="4"/>
      <c r="N421" s="17">
        <f>COUNTIF(F:F,F421)</f>
        <v>1</v>
      </c>
      <c r="O421" s="4"/>
      <c r="P421" s="17" t="str">
        <f>IF(COUNTIF(F:F,F421)&gt;1,"DUPLICATE","UNIQUE")</f>
        <v>UNIQUE</v>
      </c>
      <c r="Q421" s="4"/>
      <c r="R421" s="4"/>
      <c r="S421" s="4"/>
      <c r="T421" s="4"/>
      <c r="U421" s="4"/>
      <c r="V421" s="1">
        <v>42.129223000000003</v>
      </c>
      <c r="W421" s="4">
        <v>-80.085059999999999</v>
      </c>
      <c r="X421" s="4">
        <f>COUNTIF(W:W, W421)</f>
        <v>1</v>
      </c>
      <c r="Y421" s="4">
        <f>COUNTIF($W$2:W421,W421)</f>
        <v>1</v>
      </c>
      <c r="Z421" s="20"/>
      <c r="AA421" s="4"/>
      <c r="AB421" s="40">
        <f>SUM(ABS(W421),(Y421-1)*0.01)</f>
        <v>80.085059999999999</v>
      </c>
      <c r="AC421" s="4"/>
      <c r="AD421" s="10">
        <f>ABS(W421)/W421</f>
        <v>-1</v>
      </c>
      <c r="AG421" s="22">
        <f t="shared" si="6"/>
        <v>-80.085059999999999</v>
      </c>
      <c r="AI421" t="str">
        <f>V421&amp;", "&amp;AG421</f>
        <v>42.129223, -80.08506</v>
      </c>
    </row>
    <row r="422" spans="1:35">
      <c r="A422" s="26" t="str">
        <f>CONCATENATE("FN-",C422)</f>
        <v>FN-65D3</v>
      </c>
      <c r="B422" s="27"/>
      <c r="C422" s="29" t="s">
        <v>2217</v>
      </c>
      <c r="D422" s="28" t="str">
        <f>REPT(0, 6-LEN(C422))&amp;C422</f>
        <v>0065D3</v>
      </c>
      <c r="E422" s="28" t="str">
        <f>CONCATENATE("FN-"&amp;D422)</f>
        <v>FN-0065D3</v>
      </c>
      <c r="F422" s="1" t="s">
        <v>2218</v>
      </c>
      <c r="G422" s="11" t="s">
        <v>2216</v>
      </c>
      <c r="H422" s="4"/>
      <c r="I422" s="4"/>
      <c r="J422" s="4"/>
      <c r="K422" s="4"/>
      <c r="L422" s="4"/>
      <c r="M422" s="4"/>
      <c r="N422" s="17">
        <f>COUNTIF(F:F,F422)</f>
        <v>1</v>
      </c>
      <c r="O422" s="4"/>
      <c r="P422" s="17" t="str">
        <f>IF(COUNTIF(F:F,F422)&gt;1,"DUPLICATE","UNIQUE")</f>
        <v>UNIQUE</v>
      </c>
      <c r="Q422" s="4"/>
      <c r="R422" s="4"/>
      <c r="S422" s="4"/>
      <c r="T422" s="4"/>
      <c r="U422" s="4"/>
      <c r="V422" s="1">
        <v>43.667000000000002</v>
      </c>
      <c r="W422" s="4">
        <v>-78</v>
      </c>
      <c r="X422" s="4">
        <f>COUNTIF(W:W, W422)</f>
        <v>1</v>
      </c>
      <c r="Y422" s="4">
        <f>COUNTIF($W$2:W422,W422)</f>
        <v>1</v>
      </c>
      <c r="Z422" s="20"/>
      <c r="AA422" s="4"/>
      <c r="AB422" s="40">
        <f>SUM(ABS(W422),(Y422-1)*0.01)</f>
        <v>78</v>
      </c>
      <c r="AC422" s="4"/>
      <c r="AD422" s="10">
        <f>ABS(W422)/W422</f>
        <v>-1</v>
      </c>
      <c r="AG422" s="22">
        <f t="shared" si="6"/>
        <v>-78</v>
      </c>
      <c r="AI422" t="str">
        <f>V422&amp;", "&amp;AG422</f>
        <v>43.667, -78</v>
      </c>
    </row>
    <row r="423" spans="1:35">
      <c r="A423" s="26" t="str">
        <f>CONCATENATE("FN-",C423)</f>
        <v>FN-65D4</v>
      </c>
      <c r="B423" s="27"/>
      <c r="C423" s="29" t="s">
        <v>2219</v>
      </c>
      <c r="D423" s="28" t="str">
        <f>REPT(0, 6-LEN(C423))&amp;C423</f>
        <v>0065D4</v>
      </c>
      <c r="E423" s="28" t="str">
        <f>CONCATENATE("FN-"&amp;D423)</f>
        <v>FN-0065D4</v>
      </c>
      <c r="F423" s="41" t="s">
        <v>1022</v>
      </c>
      <c r="G423" s="11" t="s">
        <v>2216</v>
      </c>
      <c r="H423" s="4"/>
      <c r="I423" s="4"/>
      <c r="J423" s="4"/>
      <c r="K423" s="4"/>
      <c r="L423" s="4"/>
      <c r="M423" s="4"/>
      <c r="N423" s="17">
        <f>COUNTIF(F:F,F423)</f>
        <v>1</v>
      </c>
      <c r="O423" s="4"/>
      <c r="P423" s="17" t="str">
        <f>IF(COUNTIF(F:F,F423)&gt;1,"DUPLICATE","UNIQUE")</f>
        <v>UNIQUE</v>
      </c>
      <c r="Q423" s="4"/>
      <c r="R423" s="4"/>
      <c r="S423" s="4"/>
      <c r="T423" s="4"/>
      <c r="U423" s="4"/>
      <c r="V423" s="1">
        <v>37.238754</v>
      </c>
      <c r="W423" s="4">
        <v>-76.509674000000004</v>
      </c>
      <c r="X423" s="4">
        <f>COUNTIF(W:W, W423)</f>
        <v>1</v>
      </c>
      <c r="Y423" s="4">
        <f>COUNTIF($W$2:W423,W423)</f>
        <v>1</v>
      </c>
      <c r="Z423" s="20"/>
      <c r="AA423" s="4"/>
      <c r="AB423" s="40">
        <f>SUM(ABS(W423),(Y423-1)*0.01)</f>
        <v>76.509674000000004</v>
      </c>
      <c r="AC423" s="4"/>
      <c r="AD423" s="10">
        <f>ABS(W423)/W423</f>
        <v>-1</v>
      </c>
      <c r="AG423" s="22">
        <f t="shared" si="6"/>
        <v>-76.509674000000004</v>
      </c>
      <c r="AI423" t="str">
        <f>V423&amp;", "&amp;AG423</f>
        <v>37.238754, -76.509674</v>
      </c>
    </row>
    <row r="424" spans="1:35">
      <c r="A424" s="26" t="str">
        <f>CONCATENATE("FN-",C424)</f>
        <v>FN-66A2</v>
      </c>
      <c r="B424" s="27"/>
      <c r="C424" s="29" t="s">
        <v>2220</v>
      </c>
      <c r="D424" s="28" t="str">
        <f>REPT(0, 6-LEN(C424))&amp;C424</f>
        <v>0066A2</v>
      </c>
      <c r="E424" s="28" t="str">
        <f>CONCATENATE("FN-"&amp;D424)</f>
        <v>FN-0066A2</v>
      </c>
      <c r="F424" s="1" t="s">
        <v>524</v>
      </c>
      <c r="G424" s="11" t="s">
        <v>2221</v>
      </c>
      <c r="H424" s="4"/>
      <c r="I424" s="4"/>
      <c r="J424" s="4"/>
      <c r="K424" s="4"/>
      <c r="L424" s="4"/>
      <c r="M424" s="4"/>
      <c r="N424" s="17">
        <f>COUNTIF(F:F,F424)</f>
        <v>5</v>
      </c>
      <c r="O424" s="4"/>
      <c r="P424" s="17" t="str">
        <f>IF(COUNTIF(F:F,F424)&gt;1,"DUPLICATE","UNIQUE")</f>
        <v>DUPLICATE</v>
      </c>
      <c r="Q424" s="4"/>
      <c r="R424" s="4"/>
      <c r="S424" s="4"/>
      <c r="T424" s="4"/>
      <c r="U424" s="4"/>
      <c r="V424" s="1">
        <v>9.3076899999999991</v>
      </c>
      <c r="W424" s="4">
        <v>2.3158340000000002</v>
      </c>
      <c r="X424" s="4">
        <f>COUNTIF(W:W, W424)</f>
        <v>5</v>
      </c>
      <c r="Y424" s="4">
        <f>COUNTIF($W$2:W424,W424)</f>
        <v>4</v>
      </c>
      <c r="Z424" s="20"/>
      <c r="AA424" s="4"/>
      <c r="AB424" s="40">
        <f>SUM(ABS(W424),(Y424-1)*0.01)</f>
        <v>2.345834</v>
      </c>
      <c r="AC424" s="4"/>
      <c r="AD424" s="10">
        <f>ABS(W424)/W424</f>
        <v>1</v>
      </c>
      <c r="AG424" s="22">
        <f t="shared" si="6"/>
        <v>2.345834</v>
      </c>
      <c r="AI424" t="str">
        <f>V424&amp;", "&amp;AG424</f>
        <v>9.30769, 2.345834</v>
      </c>
    </row>
    <row r="425" spans="1:35">
      <c r="A425" s="26" t="str">
        <f>CONCATENATE("FN-",C425)</f>
        <v>FN-66A3</v>
      </c>
      <c r="B425" s="27"/>
      <c r="C425" s="29" t="s">
        <v>2222</v>
      </c>
      <c r="D425" s="28" t="str">
        <f>REPT(0, 6-LEN(C425))&amp;C425</f>
        <v>0066A3</v>
      </c>
      <c r="E425" s="28" t="str">
        <f>CONCATENATE("FN-"&amp;D425)</f>
        <v>FN-0066A3</v>
      </c>
      <c r="F425" s="1" t="s">
        <v>51</v>
      </c>
      <c r="G425" s="11" t="s">
        <v>2221</v>
      </c>
      <c r="H425" s="4"/>
      <c r="I425" s="4"/>
      <c r="J425" s="4"/>
      <c r="K425" s="4"/>
      <c r="L425" s="4"/>
      <c r="M425" s="4"/>
      <c r="N425" s="17">
        <f>COUNTIF(F:F,F425)</f>
        <v>19</v>
      </c>
      <c r="O425" s="4"/>
      <c r="P425" s="17" t="str">
        <f>IF(COUNTIF(F:F,F425)&gt;1,"DUPLICATE","UNIQUE")</f>
        <v>DUPLICATE</v>
      </c>
      <c r="Q425" s="4"/>
      <c r="R425" s="4"/>
      <c r="S425" s="4"/>
      <c r="T425" s="4"/>
      <c r="U425" s="4"/>
      <c r="V425" s="1">
        <v>48.858092999999997</v>
      </c>
      <c r="W425" s="4">
        <v>2.2946939999999998</v>
      </c>
      <c r="X425" s="4">
        <f>COUNTIF(W:W, W425)</f>
        <v>19</v>
      </c>
      <c r="Y425" s="4">
        <f>COUNTIF($W$2:W425,W425)</f>
        <v>12</v>
      </c>
      <c r="Z425" s="20"/>
      <c r="AA425" s="4"/>
      <c r="AB425" s="40">
        <f>SUM(ABS(W425),(Y425-1)*0.01)</f>
        <v>2.4046939999999997</v>
      </c>
      <c r="AC425" s="4"/>
      <c r="AD425" s="10">
        <f>ABS(W425)/W425</f>
        <v>1</v>
      </c>
      <c r="AG425" s="22">
        <f t="shared" si="6"/>
        <v>2.4046939999999997</v>
      </c>
      <c r="AI425" t="str">
        <f>V425&amp;", "&amp;AG425</f>
        <v>48.858093, 2.404694</v>
      </c>
    </row>
    <row r="426" spans="1:35">
      <c r="A426" s="26" t="str">
        <f>CONCATENATE("FN-",C426)</f>
        <v>FN-66A4</v>
      </c>
      <c r="B426" s="27"/>
      <c r="C426" s="29" t="s">
        <v>2223</v>
      </c>
      <c r="D426" s="28" t="str">
        <f>REPT(0, 6-LEN(C426))&amp;C426</f>
        <v>0066A4</v>
      </c>
      <c r="E426" s="28" t="str">
        <f>CONCATENATE("FN-"&amp;D426)</f>
        <v>FN-0066A4</v>
      </c>
      <c r="F426" s="1" t="s">
        <v>51</v>
      </c>
      <c r="G426" s="11" t="s">
        <v>2221</v>
      </c>
      <c r="H426" s="4"/>
      <c r="I426" s="4"/>
      <c r="J426" s="4"/>
      <c r="K426" s="4"/>
      <c r="L426" s="4"/>
      <c r="M426" s="4"/>
      <c r="N426" s="17">
        <f>COUNTIF(F:F,F426)</f>
        <v>19</v>
      </c>
      <c r="O426" s="4"/>
      <c r="P426" s="17" t="str">
        <f>IF(COUNTIF(F:F,F426)&gt;1,"DUPLICATE","UNIQUE")</f>
        <v>DUPLICATE</v>
      </c>
      <c r="Q426" s="4"/>
      <c r="R426" s="4"/>
      <c r="S426" s="4"/>
      <c r="T426" s="4"/>
      <c r="U426" s="4"/>
      <c r="V426" s="1">
        <v>48.858092999999997</v>
      </c>
      <c r="W426" s="4">
        <v>2.2946939999999998</v>
      </c>
      <c r="X426" s="4">
        <f>COUNTIF(W:W, W426)</f>
        <v>19</v>
      </c>
      <c r="Y426" s="4">
        <f>COUNTIF($W$2:W426,W426)</f>
        <v>13</v>
      </c>
      <c r="Z426" s="20"/>
      <c r="AA426" s="4"/>
      <c r="AB426" s="40">
        <f>SUM(ABS(W426),(Y426-1)*0.01)</f>
        <v>2.4146939999999999</v>
      </c>
      <c r="AC426" s="4"/>
      <c r="AD426" s="10">
        <f>ABS(W426)/W426</f>
        <v>1</v>
      </c>
      <c r="AG426" s="22">
        <f t="shared" si="6"/>
        <v>2.4146939999999999</v>
      </c>
      <c r="AI426" t="str">
        <f>V426&amp;", "&amp;AG426</f>
        <v>48.858093, 2.414694</v>
      </c>
    </row>
    <row r="427" spans="1:35">
      <c r="A427" s="26" t="str">
        <f>CONCATENATE("FN-",C427)</f>
        <v>FN-66B2</v>
      </c>
      <c r="B427" s="27"/>
      <c r="C427" s="29" t="s">
        <v>2224</v>
      </c>
      <c r="D427" s="28" t="str">
        <f>REPT(0, 6-LEN(C427))&amp;C427</f>
        <v>0066B2</v>
      </c>
      <c r="E427" s="28" t="str">
        <f>CONCATENATE("FN-"&amp;D427)</f>
        <v>FN-0066B2</v>
      </c>
      <c r="F427" s="1" t="s">
        <v>1672</v>
      </c>
      <c r="G427" s="11" t="s">
        <v>2225</v>
      </c>
      <c r="H427" s="4"/>
      <c r="I427" s="4"/>
      <c r="J427" s="4"/>
      <c r="K427" s="4"/>
      <c r="L427" s="4"/>
      <c r="M427" s="4"/>
      <c r="N427" s="17">
        <f>COUNTIF(F:F,F427)</f>
        <v>17</v>
      </c>
      <c r="O427" s="4"/>
      <c r="P427" s="17" t="str">
        <f>IF(COUNTIF(F:F,F427)&gt;1,"DUPLICATE","UNIQUE")</f>
        <v>DUPLICATE</v>
      </c>
      <c r="Q427" s="4"/>
      <c r="R427" s="4"/>
      <c r="S427" s="4"/>
      <c r="T427" s="4"/>
      <c r="U427" s="4"/>
      <c r="V427" s="1">
        <v>40.712800000000001</v>
      </c>
      <c r="W427" s="4">
        <v>-74.006</v>
      </c>
      <c r="X427" s="4">
        <f>COUNTIF(W:W, W427)</f>
        <v>19</v>
      </c>
      <c r="Y427" s="4">
        <f>COUNTIF($W$2:W427,W427)</f>
        <v>13</v>
      </c>
      <c r="Z427" s="20"/>
      <c r="AA427" s="4"/>
      <c r="AB427" s="40">
        <f>SUM(ABS(W427),(Y427-1)*0.01)</f>
        <v>74.126000000000005</v>
      </c>
      <c r="AC427" s="4"/>
      <c r="AD427" s="10">
        <f>ABS(W427)/W427</f>
        <v>-1</v>
      </c>
      <c r="AG427" s="22">
        <f t="shared" si="6"/>
        <v>-74.126000000000005</v>
      </c>
      <c r="AI427" t="str">
        <f>V427&amp;", "&amp;AG427</f>
        <v>40.7128, -74.126</v>
      </c>
    </row>
    <row r="428" spans="1:35">
      <c r="A428" s="26" t="str">
        <f>CONCATENATE("FN-",C428)</f>
        <v>FN-66D2</v>
      </c>
      <c r="B428" s="27"/>
      <c r="C428" s="29" t="s">
        <v>2226</v>
      </c>
      <c r="D428" s="28" t="str">
        <f>REPT(0, 6-LEN(C428))&amp;C428</f>
        <v>0066D2</v>
      </c>
      <c r="E428" s="28" t="str">
        <f>CONCATENATE("FN-"&amp;D428)</f>
        <v>FN-0066D2</v>
      </c>
      <c r="F428" s="1" t="s">
        <v>279</v>
      </c>
      <c r="G428" s="11" t="s">
        <v>2227</v>
      </c>
      <c r="H428" s="4"/>
      <c r="I428" s="4"/>
      <c r="J428" s="4"/>
      <c r="K428" s="4"/>
      <c r="L428" s="4"/>
      <c r="M428" s="4"/>
      <c r="N428" s="17">
        <f>COUNTIF(F:F,F428)</f>
        <v>12</v>
      </c>
      <c r="O428" s="4"/>
      <c r="P428" s="17" t="str">
        <f>IF(COUNTIF(F:F,F428)&gt;1,"DUPLICATE","UNIQUE")</f>
        <v>DUPLICATE</v>
      </c>
      <c r="Q428" s="4"/>
      <c r="R428" s="4"/>
      <c r="S428" s="4"/>
      <c r="T428" s="4"/>
      <c r="U428" s="4"/>
      <c r="V428" s="1">
        <v>30.033332999999999</v>
      </c>
      <c r="W428" s="4">
        <v>31.233332000000001</v>
      </c>
      <c r="X428" s="4">
        <f>COUNTIF(W:W, W428)</f>
        <v>12</v>
      </c>
      <c r="Y428" s="4">
        <f>COUNTIF($W$2:W428,W428)</f>
        <v>5</v>
      </c>
      <c r="Z428" s="20"/>
      <c r="AA428" s="4"/>
      <c r="AB428" s="40">
        <f>SUM(ABS(W428),(Y428-1)*0.01)</f>
        <v>31.273332</v>
      </c>
      <c r="AC428" s="4"/>
      <c r="AD428" s="10">
        <f>ABS(W428)/W428</f>
        <v>1</v>
      </c>
      <c r="AG428" s="22">
        <f t="shared" si="6"/>
        <v>31.273332</v>
      </c>
      <c r="AI428" t="str">
        <f>V428&amp;", "&amp;AG428</f>
        <v>30.033333, 31.273332</v>
      </c>
    </row>
    <row r="429" spans="1:35">
      <c r="A429" s="26" t="str">
        <f>CONCATENATE("FN-",C429)</f>
        <v>FN-67A2</v>
      </c>
      <c r="B429" s="27"/>
      <c r="C429" s="29" t="s">
        <v>2228</v>
      </c>
      <c r="D429" s="28" t="str">
        <f>REPT(0, 6-LEN(C429))&amp;C429</f>
        <v>0067A2</v>
      </c>
      <c r="E429" s="28" t="str">
        <f>CONCATENATE("FN-"&amp;D429)</f>
        <v>FN-0067A2</v>
      </c>
      <c r="F429" s="1" t="s">
        <v>142</v>
      </c>
      <c r="G429" s="11" t="s">
        <v>2229</v>
      </c>
      <c r="H429" s="4"/>
      <c r="I429" s="4"/>
      <c r="J429" s="4"/>
      <c r="K429" s="4"/>
      <c r="L429" s="4"/>
      <c r="M429" s="4"/>
      <c r="N429" s="17">
        <f>COUNTIF(F:F,F429)</f>
        <v>8</v>
      </c>
      <c r="O429" s="4"/>
      <c r="P429" s="17" t="str">
        <f>IF(COUNTIF(F:F,F429)&gt;1,"DUPLICATE","UNIQUE")</f>
        <v>DUPLICATE</v>
      </c>
      <c r="Q429" s="4"/>
      <c r="R429" s="4"/>
      <c r="S429" s="4"/>
      <c r="T429" s="4"/>
      <c r="U429" s="4"/>
      <c r="V429" s="1">
        <v>39.998089</v>
      </c>
      <c r="W429" s="4">
        <v>-75.134108999999995</v>
      </c>
      <c r="X429" s="4">
        <f>COUNTIF(W:W, W429)</f>
        <v>8</v>
      </c>
      <c r="Y429" s="4">
        <f>COUNTIF($W$2:W429,W429)</f>
        <v>6</v>
      </c>
      <c r="Z429" s="20"/>
      <c r="AA429" s="4"/>
      <c r="AB429" s="40">
        <f>SUM(ABS(W429),(Y429-1)*0.01)</f>
        <v>75.184108999999992</v>
      </c>
      <c r="AC429" s="4"/>
      <c r="AD429" s="10">
        <f>ABS(W429)/W429</f>
        <v>-1</v>
      </c>
      <c r="AG429" s="22">
        <f t="shared" si="6"/>
        <v>-75.184108999999992</v>
      </c>
      <c r="AI429" t="str">
        <f>V429&amp;", "&amp;AG429</f>
        <v>39.998089, -75.184109</v>
      </c>
    </row>
    <row r="430" spans="1:35">
      <c r="A430" s="26" t="str">
        <f>CONCATENATE("FN-",C430)</f>
        <v>FN-67A4</v>
      </c>
      <c r="B430" s="27"/>
      <c r="C430" s="29" t="s">
        <v>2230</v>
      </c>
      <c r="D430" s="28" t="str">
        <f>REPT(0, 6-LEN(C430))&amp;C430</f>
        <v>0067A4</v>
      </c>
      <c r="E430" s="28" t="str">
        <f>CONCATENATE("FN-"&amp;D430)</f>
        <v>FN-0067A4</v>
      </c>
      <c r="F430" s="1" t="s">
        <v>142</v>
      </c>
      <c r="G430" s="11" t="s">
        <v>2229</v>
      </c>
      <c r="H430" s="4"/>
      <c r="I430" s="4"/>
      <c r="J430" s="4"/>
      <c r="K430" s="4"/>
      <c r="L430" s="4"/>
      <c r="M430" s="4"/>
      <c r="N430" s="17">
        <f>COUNTIF(F:F,F430)</f>
        <v>8</v>
      </c>
      <c r="O430" s="4"/>
      <c r="P430" s="17" t="str">
        <f>IF(COUNTIF(F:F,F430)&gt;1,"DUPLICATE","UNIQUE")</f>
        <v>DUPLICATE</v>
      </c>
      <c r="Q430" s="4"/>
      <c r="R430" s="4"/>
      <c r="S430" s="4"/>
      <c r="T430" s="4"/>
      <c r="U430" s="4"/>
      <c r="V430" s="1">
        <v>39.998089</v>
      </c>
      <c r="W430" s="4">
        <v>-75.134108999999995</v>
      </c>
      <c r="X430" s="4">
        <f>COUNTIF(W:W, W430)</f>
        <v>8</v>
      </c>
      <c r="Y430" s="4">
        <f>COUNTIF($W$2:W430,W430)</f>
        <v>7</v>
      </c>
      <c r="Z430" s="20"/>
      <c r="AA430" s="4"/>
      <c r="AB430" s="40">
        <f>SUM(ABS(W430),(Y430-1)*0.01)</f>
        <v>75.194108999999997</v>
      </c>
      <c r="AC430" s="4"/>
      <c r="AD430" s="10">
        <f>ABS(W430)/W430</f>
        <v>-1</v>
      </c>
      <c r="AG430" s="22">
        <f t="shared" si="6"/>
        <v>-75.194108999999997</v>
      </c>
      <c r="AI430" t="str">
        <f>V430&amp;", "&amp;AG430</f>
        <v>39.998089, -75.194109</v>
      </c>
    </row>
    <row r="431" spans="1:35">
      <c r="A431" s="26" t="str">
        <f>CONCATENATE("FN-",C431)</f>
        <v>FN-67A5</v>
      </c>
      <c r="B431" s="27"/>
      <c r="C431" s="29" t="s">
        <v>2231</v>
      </c>
      <c r="D431" s="28" t="str">
        <f>REPT(0, 6-LEN(C431))&amp;C431</f>
        <v>0067A5</v>
      </c>
      <c r="E431" s="28" t="str">
        <f>CONCATENATE("FN-"&amp;D431)</f>
        <v>FN-0067A5</v>
      </c>
      <c r="F431" s="1" t="s">
        <v>766</v>
      </c>
      <c r="G431" s="11" t="s">
        <v>2229</v>
      </c>
      <c r="H431" s="4"/>
      <c r="I431" s="4"/>
      <c r="J431" s="4"/>
      <c r="K431" s="4"/>
      <c r="L431" s="4"/>
      <c r="M431" s="4"/>
      <c r="N431" s="17">
        <f>COUNTIF(F:F,F431)</f>
        <v>12</v>
      </c>
      <c r="O431" s="4"/>
      <c r="P431" s="17" t="str">
        <f>IF(COUNTIF(F:F,F431)&gt;1,"DUPLICATE","UNIQUE")</f>
        <v>DUPLICATE</v>
      </c>
      <c r="Q431" s="4"/>
      <c r="R431" s="4"/>
      <c r="S431" s="4"/>
      <c r="T431" s="4"/>
      <c r="U431" s="4"/>
      <c r="V431" s="1">
        <v>42.361145</v>
      </c>
      <c r="W431" s="4">
        <v>-71.057083000000006</v>
      </c>
      <c r="X431" s="4">
        <f>COUNTIF(W:W, W431)</f>
        <v>12</v>
      </c>
      <c r="Y431" s="4">
        <f>COUNTIF($W$2:W431,W431)</f>
        <v>5</v>
      </c>
      <c r="Z431" s="20"/>
      <c r="AA431" s="4"/>
      <c r="AB431" s="40">
        <f>SUM(ABS(W431),(Y431-1)*0.01)</f>
        <v>71.097083000000012</v>
      </c>
      <c r="AC431" s="4"/>
      <c r="AD431" s="10">
        <f>ABS(W431)/W431</f>
        <v>-1</v>
      </c>
      <c r="AG431" s="22">
        <f t="shared" si="6"/>
        <v>-71.097083000000012</v>
      </c>
      <c r="AI431" t="str">
        <f>V431&amp;", "&amp;AG431</f>
        <v>42.361145, -71.097083</v>
      </c>
    </row>
    <row r="432" spans="1:35">
      <c r="A432" s="26" t="str">
        <f>CONCATENATE("FN-",C432)</f>
        <v>FN-67A6</v>
      </c>
      <c r="B432" s="27"/>
      <c r="C432" s="29" t="s">
        <v>2232</v>
      </c>
      <c r="D432" s="28" t="str">
        <f>REPT(0, 6-LEN(C432))&amp;C432</f>
        <v>0067A6</v>
      </c>
      <c r="E432" s="28" t="str">
        <f>CONCATENATE("FN-"&amp;D432)</f>
        <v>FN-0067A6</v>
      </c>
      <c r="F432" s="1" t="s">
        <v>142</v>
      </c>
      <c r="G432" s="11" t="s">
        <v>2229</v>
      </c>
      <c r="H432" s="4"/>
      <c r="I432" s="4"/>
      <c r="J432" s="4"/>
      <c r="K432" s="4"/>
      <c r="L432" s="4"/>
      <c r="M432" s="4"/>
      <c r="N432" s="17">
        <f>COUNTIF(F:F,F432)</f>
        <v>8</v>
      </c>
      <c r="O432" s="4"/>
      <c r="P432" s="17" t="str">
        <f>IF(COUNTIF(F:F,F432)&gt;1,"DUPLICATE","UNIQUE")</f>
        <v>DUPLICATE</v>
      </c>
      <c r="Q432" s="4"/>
      <c r="R432" s="4"/>
      <c r="S432" s="4"/>
      <c r="T432" s="4"/>
      <c r="U432" s="4"/>
      <c r="V432" s="1">
        <v>39.998089</v>
      </c>
      <c r="W432" s="4">
        <v>-75.134108999999995</v>
      </c>
      <c r="X432" s="4">
        <f>COUNTIF(W:W, W432)</f>
        <v>8</v>
      </c>
      <c r="Y432" s="4">
        <f>COUNTIF($W$2:W432,W432)</f>
        <v>8</v>
      </c>
      <c r="Z432" s="20"/>
      <c r="AA432" s="4"/>
      <c r="AB432" s="40">
        <f>SUM(ABS(W432),(Y432-1)*0.01)</f>
        <v>75.204108999999988</v>
      </c>
      <c r="AC432" s="4"/>
      <c r="AD432" s="10">
        <f>ABS(W432)/W432</f>
        <v>-1</v>
      </c>
      <c r="AG432" s="22">
        <f t="shared" si="6"/>
        <v>-75.204108999999988</v>
      </c>
      <c r="AI432" t="str">
        <f>V432&amp;", "&amp;AG432</f>
        <v>39.998089, -75.204109</v>
      </c>
    </row>
    <row r="433" spans="1:35">
      <c r="A433" s="26" t="str">
        <f>CONCATENATE("FN-",C433)</f>
        <v>FN-67C2</v>
      </c>
      <c r="B433" s="27"/>
      <c r="C433" s="29" t="s">
        <v>2233</v>
      </c>
      <c r="D433" s="28" t="str">
        <f>REPT(0, 6-LEN(C433))&amp;C433</f>
        <v>0067C2</v>
      </c>
      <c r="E433" s="28" t="str">
        <f>CONCATENATE("FN-"&amp;D433)</f>
        <v>FN-0067C2</v>
      </c>
      <c r="F433" s="1" t="s">
        <v>2234</v>
      </c>
      <c r="G433" s="11" t="s">
        <v>2235</v>
      </c>
      <c r="H433" s="4"/>
      <c r="I433" s="4"/>
      <c r="J433" s="4"/>
      <c r="K433" s="4"/>
      <c r="L433" s="4"/>
      <c r="M433" s="4"/>
      <c r="N433" s="17">
        <f>COUNTIF(F:F,F433)</f>
        <v>2</v>
      </c>
      <c r="O433" s="4"/>
      <c r="P433" s="17" t="str">
        <f>IF(COUNTIF(F:F,F433)&gt;1,"DUPLICATE","UNIQUE")</f>
        <v>DUPLICATE</v>
      </c>
      <c r="Q433" s="4"/>
      <c r="R433" s="4"/>
      <c r="S433" s="4"/>
      <c r="T433" s="4"/>
      <c r="U433" s="4"/>
      <c r="V433" s="1">
        <v>37.983809999999998</v>
      </c>
      <c r="W433" s="4">
        <v>23.727530000000002</v>
      </c>
      <c r="X433" s="4">
        <f>COUNTIF(W:W, W433)</f>
        <v>2</v>
      </c>
      <c r="Y433" s="4">
        <f>COUNTIF($W$2:W433,W433)</f>
        <v>1</v>
      </c>
      <c r="Z433" s="20"/>
      <c r="AA433" s="4"/>
      <c r="AB433" s="40">
        <f>SUM(ABS(W433),(Y433-1)*0.01)</f>
        <v>23.727530000000002</v>
      </c>
      <c r="AC433" s="4"/>
      <c r="AD433" s="10">
        <f>ABS(W433)/W433</f>
        <v>1</v>
      </c>
      <c r="AG433" s="22">
        <f t="shared" si="6"/>
        <v>23.727530000000002</v>
      </c>
      <c r="AI433" t="str">
        <f>V433&amp;", "&amp;AG433</f>
        <v>37.98381, 23.72753</v>
      </c>
    </row>
    <row r="434" spans="1:35">
      <c r="A434" s="26" t="str">
        <f>CONCATENATE("FN-",C434)</f>
        <v>FN-67D2</v>
      </c>
      <c r="B434" s="27"/>
      <c r="C434" s="29" t="s">
        <v>2236</v>
      </c>
      <c r="D434" s="28" t="str">
        <f>REPT(0, 6-LEN(C434))&amp;C434</f>
        <v>0067D2</v>
      </c>
      <c r="E434" s="28" t="str">
        <f>CONCATENATE("FN-"&amp;D434)</f>
        <v>FN-0067D2</v>
      </c>
      <c r="F434" s="1" t="s">
        <v>2237</v>
      </c>
      <c r="G434" s="11" t="s">
        <v>2238</v>
      </c>
      <c r="H434" s="4"/>
      <c r="I434" s="4"/>
      <c r="J434" s="4"/>
      <c r="K434" s="4"/>
      <c r="L434" s="4"/>
      <c r="M434" s="4"/>
      <c r="N434" s="17">
        <f>COUNTIF(F:F,F434)</f>
        <v>1</v>
      </c>
      <c r="O434" s="4"/>
      <c r="P434" s="17" t="str">
        <f>IF(COUNTIF(F:F,F434)&gt;1,"DUPLICATE","UNIQUE")</f>
        <v>UNIQUE</v>
      </c>
      <c r="Q434" s="4"/>
      <c r="R434" s="4"/>
      <c r="S434" s="4"/>
      <c r="T434" s="4"/>
      <c r="U434" s="4"/>
      <c r="V434" s="1">
        <v>41.403379999999999</v>
      </c>
      <c r="W434" s="4">
        <v>2.1740300000000001</v>
      </c>
      <c r="X434" s="4">
        <f>COUNTIF(W:W, W434)</f>
        <v>1</v>
      </c>
      <c r="Y434" s="4">
        <f>COUNTIF($W$2:W434,W434)</f>
        <v>1</v>
      </c>
      <c r="Z434" s="20"/>
      <c r="AA434" s="4"/>
      <c r="AB434" s="40">
        <f>SUM(ABS(W434),(Y434-1)*0.01)</f>
        <v>2.1740300000000001</v>
      </c>
      <c r="AC434" s="4"/>
      <c r="AD434" s="10">
        <f>ABS(W434)/W434</f>
        <v>1</v>
      </c>
      <c r="AG434" s="22">
        <f t="shared" si="6"/>
        <v>2.1740300000000001</v>
      </c>
      <c r="AI434" t="str">
        <f>V434&amp;", "&amp;AG434</f>
        <v>41.40338, 2.17403</v>
      </c>
    </row>
    <row r="435" spans="1:35">
      <c r="A435" s="26" t="str">
        <f>CONCATENATE("FN-",C435)</f>
        <v>FN-67D3</v>
      </c>
      <c r="B435" s="27"/>
      <c r="C435" s="29" t="s">
        <v>2239</v>
      </c>
      <c r="D435" s="28" t="str">
        <f>REPT(0, 6-LEN(C435))&amp;C435</f>
        <v>0067D3</v>
      </c>
      <c r="E435" s="28" t="str">
        <f>CONCATENATE("FN-"&amp;D435)</f>
        <v>FN-0067D3</v>
      </c>
      <c r="F435" s="1" t="s">
        <v>171</v>
      </c>
      <c r="G435" s="11" t="s">
        <v>2238</v>
      </c>
      <c r="H435" s="4"/>
      <c r="I435" s="4"/>
      <c r="J435" s="4"/>
      <c r="K435" s="4"/>
      <c r="L435" s="4"/>
      <c r="M435" s="4"/>
      <c r="N435" s="17">
        <f>COUNTIF(F:F,F435)</f>
        <v>5</v>
      </c>
      <c r="O435" s="4"/>
      <c r="P435" s="17" t="str">
        <f>IF(COUNTIF(F:F,F435)&gt;1,"DUPLICATE","UNIQUE")</f>
        <v>DUPLICATE</v>
      </c>
      <c r="Q435" s="4"/>
      <c r="R435" s="4"/>
      <c r="S435" s="4"/>
      <c r="T435" s="4"/>
      <c r="U435" s="4"/>
      <c r="V435" s="1">
        <v>18.079021000000001</v>
      </c>
      <c r="W435" s="4">
        <v>-15.965662</v>
      </c>
      <c r="X435" s="4">
        <f>COUNTIF(W:W, W435)</f>
        <v>5</v>
      </c>
      <c r="Y435" s="4">
        <f>COUNTIF($W$2:W435,W435)</f>
        <v>2</v>
      </c>
      <c r="Z435" s="20"/>
      <c r="AA435" s="4"/>
      <c r="AB435" s="40">
        <f>SUM(ABS(W435),(Y435-1)*0.01)</f>
        <v>15.975662</v>
      </c>
      <c r="AC435" s="4"/>
      <c r="AD435" s="10">
        <f>ABS(W435)/W435</f>
        <v>-1</v>
      </c>
      <c r="AG435" s="22">
        <f t="shared" si="6"/>
        <v>-15.975662</v>
      </c>
      <c r="AI435" t="str">
        <f>V435&amp;", "&amp;AG435</f>
        <v>18.079021, -15.975662</v>
      </c>
    </row>
    <row r="436" spans="1:35">
      <c r="A436" s="26" t="str">
        <f>CONCATENATE("FN-",C436)</f>
        <v>FN-67D4</v>
      </c>
      <c r="B436" s="27"/>
      <c r="C436" s="29" t="s">
        <v>2240</v>
      </c>
      <c r="D436" s="28" t="str">
        <f>REPT(0, 6-LEN(C436))&amp;C436</f>
        <v>0067D4</v>
      </c>
      <c r="E436" s="28" t="str">
        <f>CONCATENATE("FN-"&amp;D436)</f>
        <v>FN-0067D4</v>
      </c>
      <c r="F436" s="1" t="s">
        <v>369</v>
      </c>
      <c r="G436" s="11" t="s">
        <v>2238</v>
      </c>
      <c r="H436" s="4"/>
      <c r="I436" s="4"/>
      <c r="J436" s="4"/>
      <c r="K436" s="4"/>
      <c r="L436" s="4"/>
      <c r="M436" s="4"/>
      <c r="N436" s="17">
        <f>COUNTIF(F:F,F436)</f>
        <v>25</v>
      </c>
      <c r="O436" s="4"/>
      <c r="P436" s="17" t="str">
        <f>IF(COUNTIF(F:F,F436)&gt;1,"DUPLICATE","UNIQUE")</f>
        <v>DUPLICATE</v>
      </c>
      <c r="Q436" s="4"/>
      <c r="R436" s="4"/>
      <c r="S436" s="4"/>
      <c r="T436" s="4"/>
      <c r="U436" s="4"/>
      <c r="V436" s="1">
        <v>30.033332999999999</v>
      </c>
      <c r="W436" s="4">
        <v>31.233333999999999</v>
      </c>
      <c r="X436" s="4">
        <f>COUNTIF(W:W, W436)</f>
        <v>25</v>
      </c>
      <c r="Y436" s="4">
        <f>COUNTIF($W$2:W436,W436)</f>
        <v>18</v>
      </c>
      <c r="Z436" s="20"/>
      <c r="AA436" s="4"/>
      <c r="AB436" s="40">
        <f>SUM(ABS(W436),(Y436-1)*0.01)</f>
        <v>31.403334000000001</v>
      </c>
      <c r="AC436" s="4"/>
      <c r="AD436" s="10">
        <f>ABS(W436)/W436</f>
        <v>1</v>
      </c>
      <c r="AG436" s="22">
        <f t="shared" si="6"/>
        <v>31.403334000000001</v>
      </c>
      <c r="AI436" t="str">
        <f>V436&amp;", "&amp;AG436</f>
        <v>30.033333, 31.403334</v>
      </c>
    </row>
    <row r="437" spans="1:35">
      <c r="A437" s="26" t="str">
        <f>CONCATENATE("FN-",C437)</f>
        <v>FN-67D5</v>
      </c>
      <c r="B437" s="27"/>
      <c r="C437" s="29" t="s">
        <v>2241</v>
      </c>
      <c r="D437" s="28" t="str">
        <f>REPT(0, 6-LEN(C437))&amp;C437</f>
        <v>0067D5</v>
      </c>
      <c r="E437" s="28" t="str">
        <f>CONCATENATE("FN-"&amp;D437)</f>
        <v>FN-0067D5</v>
      </c>
      <c r="F437" s="2" t="s">
        <v>697</v>
      </c>
      <c r="G437" s="11" t="s">
        <v>2238</v>
      </c>
      <c r="H437" s="4"/>
      <c r="I437" s="4"/>
      <c r="J437" s="4"/>
      <c r="K437" s="4"/>
      <c r="L437" s="4"/>
      <c r="M437" s="4"/>
      <c r="N437" s="17">
        <f>COUNTIF(F:F,F437)</f>
        <v>2</v>
      </c>
      <c r="O437" s="4"/>
      <c r="P437" s="17" t="str">
        <f>IF(COUNTIF(F:F,F437)&gt;1,"DUPLICATE","UNIQUE")</f>
        <v>DUPLICATE</v>
      </c>
      <c r="Q437" s="4"/>
      <c r="R437" s="4"/>
      <c r="S437" s="4"/>
      <c r="T437" s="4"/>
      <c r="U437" s="4"/>
      <c r="V437" s="2" t="s">
        <v>2005</v>
      </c>
      <c r="W437" s="4">
        <v>28.04363</v>
      </c>
      <c r="X437" s="4">
        <f>COUNTIF(W:W, W437)</f>
        <v>2</v>
      </c>
      <c r="Y437" s="4">
        <f>COUNTIF($W$2:W437,W437)</f>
        <v>2</v>
      </c>
      <c r="Z437" s="20"/>
      <c r="AA437" s="4"/>
      <c r="AB437" s="40">
        <f>SUM(ABS(W437),(Y437-1)*0.01)</f>
        <v>28.053630000000002</v>
      </c>
      <c r="AC437" s="4"/>
      <c r="AD437" s="10">
        <f>ABS(W437)/W437</f>
        <v>1</v>
      </c>
      <c r="AG437" s="22">
        <f t="shared" si="6"/>
        <v>28.053630000000002</v>
      </c>
      <c r="AI437" t="str">
        <f>V437&amp;", "&amp;AG437</f>
        <v>-26.20227, 28.05363</v>
      </c>
    </row>
    <row r="438" spans="1:35">
      <c r="A438" s="26" t="str">
        <f>CONCATENATE("FN-",C438)</f>
        <v>FN-67D6</v>
      </c>
      <c r="B438" s="27"/>
      <c r="C438" s="29" t="s">
        <v>2242</v>
      </c>
      <c r="D438" s="28" t="str">
        <f>REPT(0, 6-LEN(C438))&amp;C438</f>
        <v>0067D6</v>
      </c>
      <c r="E438" s="28" t="str">
        <f>CONCATENATE("FN-"&amp;D438)</f>
        <v>FN-0067D6</v>
      </c>
      <c r="F438" s="1" t="s">
        <v>51</v>
      </c>
      <c r="G438" s="11" t="s">
        <v>2238</v>
      </c>
      <c r="H438" s="4"/>
      <c r="I438" s="4"/>
      <c r="J438" s="4"/>
      <c r="K438" s="4"/>
      <c r="L438" s="4"/>
      <c r="M438" s="4"/>
      <c r="N438" s="17">
        <f>COUNTIF(F:F,F438)</f>
        <v>19</v>
      </c>
      <c r="O438" s="4"/>
      <c r="P438" s="17" t="str">
        <f>IF(COUNTIF(F:F,F438)&gt;1,"DUPLICATE","UNIQUE")</f>
        <v>DUPLICATE</v>
      </c>
      <c r="Q438" s="4"/>
      <c r="R438" s="4"/>
      <c r="S438" s="4"/>
      <c r="T438" s="4"/>
      <c r="U438" s="4"/>
      <c r="V438" s="1">
        <v>48.858092999999997</v>
      </c>
      <c r="W438" s="4">
        <v>2.2946939999999998</v>
      </c>
      <c r="X438" s="4">
        <f>COUNTIF(W:W, W438)</f>
        <v>19</v>
      </c>
      <c r="Y438" s="4">
        <f>COUNTIF($W$2:W438,W438)</f>
        <v>14</v>
      </c>
      <c r="Z438" s="20"/>
      <c r="AA438" s="4"/>
      <c r="AB438" s="40">
        <f>SUM(ABS(W438),(Y438-1)*0.01)</f>
        <v>2.4246939999999997</v>
      </c>
      <c r="AC438" s="4"/>
      <c r="AD438" s="10">
        <f>ABS(W438)/W438</f>
        <v>1</v>
      </c>
      <c r="AG438" s="22">
        <f t="shared" si="6"/>
        <v>2.4246939999999997</v>
      </c>
      <c r="AI438" t="str">
        <f>V438&amp;", "&amp;AG438</f>
        <v>48.858093, 2.424694</v>
      </c>
    </row>
    <row r="439" spans="1:35">
      <c r="A439" s="26" t="str">
        <f>CONCATENATE("FN-",C439)</f>
        <v>FN-67D7</v>
      </c>
      <c r="B439" s="27"/>
      <c r="C439" s="29" t="s">
        <v>2243</v>
      </c>
      <c r="D439" s="28" t="str">
        <f>REPT(0, 6-LEN(C439))&amp;C439</f>
        <v>0067D7</v>
      </c>
      <c r="E439" s="28" t="str">
        <f>CONCATENATE("FN-"&amp;D439)</f>
        <v>FN-0067D7</v>
      </c>
      <c r="F439" s="1" t="s">
        <v>1575</v>
      </c>
      <c r="G439" s="11" t="s">
        <v>2238</v>
      </c>
      <c r="H439" s="4"/>
      <c r="I439" s="4"/>
      <c r="J439" s="4"/>
      <c r="K439" s="4"/>
      <c r="L439" s="4"/>
      <c r="M439" s="4"/>
      <c r="N439" s="17">
        <f>COUNTIF(F:F,F439)</f>
        <v>8</v>
      </c>
      <c r="O439" s="4"/>
      <c r="P439" s="17" t="str">
        <f>IF(COUNTIF(F:F,F439)&gt;1,"DUPLICATE","UNIQUE")</f>
        <v>DUPLICATE</v>
      </c>
      <c r="Q439" s="4"/>
      <c r="R439" s="4"/>
      <c r="S439" s="4"/>
      <c r="T439" s="4"/>
      <c r="U439" s="4"/>
      <c r="V439" s="1">
        <v>40.416775000000001</v>
      </c>
      <c r="W439" s="4">
        <v>-3.7037900000000001</v>
      </c>
      <c r="X439" s="4">
        <f>COUNTIF(W:W, W439)</f>
        <v>8</v>
      </c>
      <c r="Y439" s="4">
        <f>COUNTIF($W$2:W439,W439)</f>
        <v>5</v>
      </c>
      <c r="Z439" s="20"/>
      <c r="AA439" s="4"/>
      <c r="AB439" s="40">
        <f>SUM(ABS(W439),(Y439-1)*0.01)</f>
        <v>3.7437900000000002</v>
      </c>
      <c r="AC439" s="4"/>
      <c r="AD439" s="10">
        <f>ABS(W439)/W439</f>
        <v>-1</v>
      </c>
      <c r="AG439" s="22">
        <f t="shared" si="6"/>
        <v>-3.7437900000000002</v>
      </c>
      <c r="AI439" t="str">
        <f>V439&amp;", "&amp;AG439</f>
        <v>40.416775, -3.74379</v>
      </c>
    </row>
    <row r="440" spans="1:35">
      <c r="A440" s="26" t="str">
        <f>CONCATENATE("FN-",C440)</f>
        <v>FN-67D8</v>
      </c>
      <c r="B440" s="27"/>
      <c r="C440" s="29" t="s">
        <v>2244</v>
      </c>
      <c r="D440" s="28" t="str">
        <f>REPT(0, 6-LEN(C440))&amp;C440</f>
        <v>0067D8</v>
      </c>
      <c r="E440" s="28" t="str">
        <f>CONCATENATE("FN-"&amp;D440)</f>
        <v>FN-0067D8</v>
      </c>
      <c r="F440" s="1" t="s">
        <v>1062</v>
      </c>
      <c r="G440" s="11" t="s">
        <v>2238</v>
      </c>
      <c r="H440" s="4"/>
      <c r="I440" s="4"/>
      <c r="J440" s="4"/>
      <c r="K440" s="4"/>
      <c r="L440" s="4"/>
      <c r="M440" s="4"/>
      <c r="N440" s="17">
        <f>COUNTIF(F:F,F440)</f>
        <v>2</v>
      </c>
      <c r="O440" s="4"/>
      <c r="P440" s="17" t="str">
        <f>IF(COUNTIF(F:F,F440)&gt;1,"DUPLICATE","UNIQUE")</f>
        <v>DUPLICATE</v>
      </c>
      <c r="Q440" s="4"/>
      <c r="R440" s="4"/>
      <c r="S440" s="4"/>
      <c r="T440" s="4"/>
      <c r="U440" s="4"/>
      <c r="V440" s="1">
        <v>41.047866999999997</v>
      </c>
      <c r="W440" s="4">
        <v>28.898268000000002</v>
      </c>
      <c r="X440" s="4">
        <f>COUNTIF(W:W, W440)</f>
        <v>2</v>
      </c>
      <c r="Y440" s="4">
        <f>COUNTIF($W$2:W440,W440)</f>
        <v>1</v>
      </c>
      <c r="Z440" s="20"/>
      <c r="AA440" s="4"/>
      <c r="AB440" s="40">
        <f>SUM(ABS(W440),(Y440-1)*0.01)</f>
        <v>28.898268000000002</v>
      </c>
      <c r="AC440" s="4"/>
      <c r="AD440" s="10">
        <f>ABS(W440)/W440</f>
        <v>1</v>
      </c>
      <c r="AG440" s="22">
        <f t="shared" si="6"/>
        <v>28.898268000000002</v>
      </c>
      <c r="AI440" t="str">
        <f>V440&amp;", "&amp;AG440</f>
        <v>41.047867, 28.898268</v>
      </c>
    </row>
    <row r="441" spans="1:35">
      <c r="A441" s="26" t="str">
        <f>CONCATENATE("FN-",C441)</f>
        <v>FN-68A2</v>
      </c>
      <c r="B441" s="27"/>
      <c r="C441" s="29" t="s">
        <v>2245</v>
      </c>
      <c r="D441" s="28" t="str">
        <f>REPT(0, 6-LEN(C441))&amp;C441</f>
        <v>0068A2</v>
      </c>
      <c r="E441" s="28" t="str">
        <f>CONCATENATE("FN-"&amp;D441)</f>
        <v>FN-0068A2</v>
      </c>
      <c r="F441" s="1" t="s">
        <v>2246</v>
      </c>
      <c r="G441" s="11" t="s">
        <v>2247</v>
      </c>
      <c r="H441" s="4"/>
      <c r="I441" s="4"/>
      <c r="J441" s="4"/>
      <c r="K441" s="4"/>
      <c r="L441" s="4"/>
      <c r="M441" s="4"/>
      <c r="N441" s="17">
        <f>COUNTIF(F:F,F441)</f>
        <v>1</v>
      </c>
      <c r="O441" s="4"/>
      <c r="P441" s="17" t="str">
        <f>IF(COUNTIF(F:F,F441)&gt;1,"DUPLICATE","UNIQUE")</f>
        <v>UNIQUE</v>
      </c>
      <c r="Q441" s="4"/>
      <c r="R441" s="4"/>
      <c r="S441" s="4"/>
      <c r="T441" s="4"/>
      <c r="U441" s="4"/>
      <c r="V441" s="1">
        <v>49.25</v>
      </c>
      <c r="W441" s="4">
        <v>3.08</v>
      </c>
      <c r="X441" s="4">
        <f>COUNTIF(W:W, W441)</f>
        <v>1</v>
      </c>
      <c r="Y441" s="4">
        <f>COUNTIF($W$2:W441,W441)</f>
        <v>1</v>
      </c>
      <c r="Z441" s="20"/>
      <c r="AA441" s="4"/>
      <c r="AB441" s="40">
        <f>SUM(ABS(W441),(Y441-1)*0.01)</f>
        <v>3.08</v>
      </c>
      <c r="AC441" s="4"/>
      <c r="AD441" s="10">
        <f>ABS(W441)/W441</f>
        <v>1</v>
      </c>
      <c r="AG441" s="22">
        <f t="shared" si="6"/>
        <v>3.08</v>
      </c>
      <c r="AI441" t="str">
        <f>V441&amp;", "&amp;AG441</f>
        <v>49.25, 3.08</v>
      </c>
    </row>
    <row r="442" spans="1:35">
      <c r="A442" s="26" t="str">
        <f>CONCATENATE("FN-",C442)</f>
        <v>FN-68A3</v>
      </c>
      <c r="B442" s="27"/>
      <c r="C442" s="29" t="s">
        <v>2248</v>
      </c>
      <c r="D442" s="28" t="str">
        <f>REPT(0, 6-LEN(C442))&amp;C442</f>
        <v>0068A3</v>
      </c>
      <c r="E442" s="28" t="str">
        <f>CONCATENATE("FN-"&amp;D442)</f>
        <v>FN-0068A3</v>
      </c>
      <c r="F442" s="1" t="s">
        <v>51</v>
      </c>
      <c r="G442" s="11" t="s">
        <v>2247</v>
      </c>
      <c r="H442" s="4"/>
      <c r="I442" s="4"/>
      <c r="J442" s="4"/>
      <c r="K442" s="4"/>
      <c r="L442" s="4"/>
      <c r="M442" s="4"/>
      <c r="N442" s="17">
        <f>COUNTIF(F:F,F442)</f>
        <v>19</v>
      </c>
      <c r="O442" s="4"/>
      <c r="P442" s="17" t="str">
        <f>IF(COUNTIF(F:F,F442)&gt;1,"DUPLICATE","UNIQUE")</f>
        <v>DUPLICATE</v>
      </c>
      <c r="Q442" s="4"/>
      <c r="R442" s="4"/>
      <c r="S442" s="4"/>
      <c r="T442" s="4"/>
      <c r="U442" s="4"/>
      <c r="V442" s="1">
        <v>48.858092999999997</v>
      </c>
      <c r="W442" s="4">
        <v>2.2946939999999998</v>
      </c>
      <c r="X442" s="4">
        <f>COUNTIF(W:W, W442)</f>
        <v>19</v>
      </c>
      <c r="Y442" s="4">
        <f>COUNTIF($W$2:W442,W442)</f>
        <v>15</v>
      </c>
      <c r="Z442" s="20"/>
      <c r="AA442" s="4"/>
      <c r="AB442" s="40">
        <f>SUM(ABS(W442),(Y442-1)*0.01)</f>
        <v>2.4346939999999999</v>
      </c>
      <c r="AC442" s="4"/>
      <c r="AD442" s="10">
        <f>ABS(W442)/W442</f>
        <v>1</v>
      </c>
      <c r="AG442" s="22">
        <f t="shared" si="6"/>
        <v>2.4346939999999999</v>
      </c>
      <c r="AI442" t="str">
        <f>V442&amp;", "&amp;AG442</f>
        <v>48.858093, 2.434694</v>
      </c>
    </row>
    <row r="443" spans="1:35">
      <c r="A443" s="26" t="str">
        <f>CONCATENATE("FN-",C443)</f>
        <v>FN-68C2</v>
      </c>
      <c r="B443" s="27"/>
      <c r="C443" s="29" t="s">
        <v>2249</v>
      </c>
      <c r="D443" s="28" t="str">
        <f>REPT(0, 6-LEN(C443))&amp;C443</f>
        <v>0068C2</v>
      </c>
      <c r="E443" s="28" t="str">
        <f>CONCATENATE("FN-"&amp;D443)</f>
        <v>FN-0068C2</v>
      </c>
      <c r="F443" s="1" t="s">
        <v>522</v>
      </c>
      <c r="G443" s="11" t="s">
        <v>2250</v>
      </c>
      <c r="H443" s="4"/>
      <c r="I443" s="4"/>
      <c r="J443" s="4"/>
      <c r="K443" s="4"/>
      <c r="L443" s="4"/>
      <c r="M443" s="4"/>
      <c r="N443" s="17">
        <f>COUNTIF(F:F,F443)</f>
        <v>4</v>
      </c>
      <c r="O443" s="4"/>
      <c r="P443" s="17" t="str">
        <f>IF(COUNTIF(F:F,F443)&gt;1,"DUPLICATE","UNIQUE")</f>
        <v>DUPLICATE</v>
      </c>
      <c r="Q443" s="4"/>
      <c r="R443" s="4"/>
      <c r="S443" s="4"/>
      <c r="T443" s="4"/>
      <c r="U443" s="4"/>
      <c r="V443" s="1">
        <v>32.776566000000003</v>
      </c>
      <c r="W443" s="4">
        <v>-79.930923000000007</v>
      </c>
      <c r="X443" s="4">
        <f>COUNTIF(W:W, W443)</f>
        <v>4</v>
      </c>
      <c r="Y443" s="4">
        <f>COUNTIF($W$2:W443,W443)</f>
        <v>2</v>
      </c>
      <c r="Z443" s="20"/>
      <c r="AA443" s="4"/>
      <c r="AB443" s="40">
        <f>SUM(ABS(W443),(Y443-1)*0.01)</f>
        <v>79.940923000000012</v>
      </c>
      <c r="AC443" s="4"/>
      <c r="AD443" s="10">
        <f>ABS(W443)/W443</f>
        <v>-1</v>
      </c>
      <c r="AG443" s="22">
        <f t="shared" si="6"/>
        <v>-79.940923000000012</v>
      </c>
      <c r="AI443" t="str">
        <f>V443&amp;", "&amp;AG443</f>
        <v>32.776566, -79.940923</v>
      </c>
    </row>
    <row r="444" spans="1:35">
      <c r="A444" s="26" t="str">
        <f>CONCATENATE("FN-",C444)</f>
        <v>FN-68D2</v>
      </c>
      <c r="B444" s="27"/>
      <c r="C444" s="29" t="s">
        <v>2251</v>
      </c>
      <c r="D444" s="28" t="str">
        <f>REPT(0, 6-LEN(C444))&amp;C444</f>
        <v>0068D2</v>
      </c>
      <c r="E444" s="28" t="str">
        <f>CONCATENATE("FN-"&amp;D444)</f>
        <v>FN-0068D2</v>
      </c>
      <c r="F444" s="1" t="s">
        <v>57</v>
      </c>
      <c r="G444" s="11" t="s">
        <v>2252</v>
      </c>
      <c r="H444" s="4"/>
      <c r="I444" s="4"/>
      <c r="J444" s="4"/>
      <c r="K444" s="4"/>
      <c r="L444" s="4"/>
      <c r="M444" s="4"/>
      <c r="N444" s="17">
        <f>COUNTIF(F:F,F444)</f>
        <v>4</v>
      </c>
      <c r="O444" s="4"/>
      <c r="P444" s="17" t="str">
        <f>IF(COUNTIF(F:F,F444)&gt;1,"DUPLICATE","UNIQUE")</f>
        <v>DUPLICATE</v>
      </c>
      <c r="Q444" s="4"/>
      <c r="R444" s="4"/>
      <c r="S444" s="4"/>
      <c r="T444" s="4"/>
      <c r="U444" s="4"/>
      <c r="V444" s="1">
        <v>5.6148179999999996</v>
      </c>
      <c r="W444" s="4">
        <v>-0.205874</v>
      </c>
      <c r="X444" s="4">
        <f>COUNTIF(W:W, W444)</f>
        <v>4</v>
      </c>
      <c r="Y444" s="4">
        <f>COUNTIF($W$2:W444,W444)</f>
        <v>3</v>
      </c>
      <c r="Z444" s="20"/>
      <c r="AA444" s="4"/>
      <c r="AB444" s="40">
        <f>SUM(ABS(W444),(Y444-1)*0.01)</f>
        <v>0.22587399999999999</v>
      </c>
      <c r="AC444" s="4"/>
      <c r="AD444" s="10">
        <f>ABS(W444)/W444</f>
        <v>-1</v>
      </c>
      <c r="AG444" s="22">
        <f t="shared" si="6"/>
        <v>-0.22587399999999999</v>
      </c>
      <c r="AI444" t="str">
        <f>V444&amp;", "&amp;AG444</f>
        <v>5.614818, -0.225874</v>
      </c>
    </row>
    <row r="445" spans="1:35">
      <c r="A445" s="26" t="str">
        <f>CONCATENATE("FN-",C445)</f>
        <v>FN-69A2</v>
      </c>
      <c r="B445" s="27"/>
      <c r="C445" s="29" t="s">
        <v>2253</v>
      </c>
      <c r="D445" s="28" t="str">
        <f>REPT(0, 6-LEN(C445))&amp;C445</f>
        <v>0069A2</v>
      </c>
      <c r="E445" s="28" t="str">
        <f>CONCATENATE("FN-"&amp;D445)</f>
        <v>FN-0069A2</v>
      </c>
      <c r="F445" s="1" t="s">
        <v>687</v>
      </c>
      <c r="G445" s="11" t="s">
        <v>2254</v>
      </c>
      <c r="H445" s="4"/>
      <c r="I445" s="4"/>
      <c r="J445" s="4"/>
      <c r="K445" s="4"/>
      <c r="L445" s="4"/>
      <c r="M445" s="4"/>
      <c r="N445" s="17">
        <f>COUNTIF(F:F,F445)</f>
        <v>2</v>
      </c>
      <c r="O445" s="4"/>
      <c r="P445" s="17" t="str">
        <f>IF(COUNTIF(F:F,F445)&gt;1,"DUPLICATE","UNIQUE")</f>
        <v>DUPLICATE</v>
      </c>
      <c r="Q445" s="4"/>
      <c r="R445" s="4"/>
      <c r="S445" s="4"/>
      <c r="T445" s="4"/>
      <c r="U445" s="4"/>
      <c r="V445" s="1">
        <v>45.437610999999997</v>
      </c>
      <c r="W445" s="4">
        <v>12.337035</v>
      </c>
      <c r="X445" s="4">
        <f>COUNTIF(W:W, W445)</f>
        <v>2</v>
      </c>
      <c r="Y445" s="4">
        <f>COUNTIF($W$2:W445,W445)</f>
        <v>2</v>
      </c>
      <c r="Z445" s="20"/>
      <c r="AA445" s="4"/>
      <c r="AB445" s="40">
        <f>SUM(ABS(W445),(Y445-1)*0.01)</f>
        <v>12.347035</v>
      </c>
      <c r="AC445" s="4"/>
      <c r="AD445" s="10">
        <f>ABS(W445)/W445</f>
        <v>1</v>
      </c>
      <c r="AG445" s="22">
        <f t="shared" si="6"/>
        <v>12.347035</v>
      </c>
      <c r="AI445" t="str">
        <f>V445&amp;", "&amp;AG445</f>
        <v>45.437611, 12.347035</v>
      </c>
    </row>
    <row r="446" spans="1:35">
      <c r="A446" s="26" t="str">
        <f>CONCATENATE("FN-",C446)</f>
        <v>FN-69C2</v>
      </c>
      <c r="B446" s="27"/>
      <c r="C446" s="29" t="s">
        <v>2255</v>
      </c>
      <c r="D446" s="28" t="str">
        <f>REPT(0, 6-LEN(C446))&amp;C446</f>
        <v>0069C2</v>
      </c>
      <c r="E446" s="28" t="str">
        <f>CONCATENATE("FN-"&amp;D446)</f>
        <v>FN-0069C2</v>
      </c>
      <c r="F446" s="1" t="s">
        <v>87</v>
      </c>
      <c r="G446" s="11" t="s">
        <v>2256</v>
      </c>
      <c r="H446" s="4"/>
      <c r="I446" s="4"/>
      <c r="J446" s="4"/>
      <c r="K446" s="4"/>
      <c r="L446" s="4"/>
      <c r="M446" s="4"/>
      <c r="N446" s="17">
        <f>COUNTIF(F:F,F446)</f>
        <v>4</v>
      </c>
      <c r="O446" s="4"/>
      <c r="P446" s="17" t="str">
        <f>IF(COUNTIF(F:F,F446)&gt;1,"DUPLICATE","UNIQUE")</f>
        <v>DUPLICATE</v>
      </c>
      <c r="Q446" s="4"/>
      <c r="R446" s="4"/>
      <c r="S446" s="4"/>
      <c r="T446" s="4"/>
      <c r="U446" s="4"/>
      <c r="V446" s="1">
        <v>18.575393999999999</v>
      </c>
      <c r="W446" s="4">
        <v>-72.294708</v>
      </c>
      <c r="X446" s="4">
        <f>COUNTIF(W:W, W446)</f>
        <v>4</v>
      </c>
      <c r="Y446" s="4">
        <f>COUNTIF($W$2:W446,W446)</f>
        <v>4</v>
      </c>
      <c r="Z446" s="20"/>
      <c r="AA446" s="4"/>
      <c r="AB446" s="40">
        <f>SUM(ABS(W446),(Y446-1)*0.01)</f>
        <v>72.324708000000001</v>
      </c>
      <c r="AC446" s="4"/>
      <c r="AD446" s="10">
        <f>ABS(W446)/W446</f>
        <v>-1</v>
      </c>
      <c r="AG446" s="22">
        <f t="shared" si="6"/>
        <v>-72.324708000000001</v>
      </c>
      <c r="AI446" t="str">
        <f>V446&amp;", "&amp;AG446</f>
        <v>18.575394, -72.324708</v>
      </c>
    </row>
    <row r="447" spans="1:35">
      <c r="A447" s="26" t="str">
        <f>CONCATENATE("FN-",C447)</f>
        <v>FN-69C4</v>
      </c>
      <c r="B447" s="27"/>
      <c r="C447" s="29" t="s">
        <v>2257</v>
      </c>
      <c r="D447" s="28" t="str">
        <f>REPT(0, 6-LEN(C447))&amp;C447</f>
        <v>0069C4</v>
      </c>
      <c r="E447" s="28" t="str">
        <f>CONCATENATE("FN-"&amp;D447)</f>
        <v>FN-0069C4</v>
      </c>
      <c r="F447" s="1" t="s">
        <v>576</v>
      </c>
      <c r="G447" s="11" t="s">
        <v>2256</v>
      </c>
      <c r="H447" s="4"/>
      <c r="I447" s="4"/>
      <c r="J447" s="4"/>
      <c r="K447" s="4"/>
      <c r="L447" s="4"/>
      <c r="M447" s="4"/>
      <c r="N447" s="17">
        <f>COUNTIF(F:F,F447)</f>
        <v>4</v>
      </c>
      <c r="O447" s="4"/>
      <c r="P447" s="17" t="str">
        <f>IF(COUNTIF(F:F,F447)&gt;1,"DUPLICATE","UNIQUE")</f>
        <v>DUPLICATE</v>
      </c>
      <c r="Q447" s="4"/>
      <c r="R447" s="4"/>
      <c r="S447" s="4"/>
      <c r="T447" s="4"/>
      <c r="U447" s="4"/>
      <c r="V447" s="1">
        <v>39.799999</v>
      </c>
      <c r="W447" s="4">
        <v>-89.650002000000001</v>
      </c>
      <c r="X447" s="4">
        <f>COUNTIF(W:W, W447)</f>
        <v>4</v>
      </c>
      <c r="Y447" s="4">
        <f>COUNTIF($W$2:W447,W447)</f>
        <v>3</v>
      </c>
      <c r="Z447" s="20"/>
      <c r="AA447" s="4"/>
      <c r="AB447" s="40">
        <f>SUM(ABS(W447),(Y447-1)*0.01)</f>
        <v>89.670001999999997</v>
      </c>
      <c r="AC447" s="4"/>
      <c r="AD447" s="10">
        <f>ABS(W447)/W447</f>
        <v>-1</v>
      </c>
      <c r="AG447" s="22">
        <f t="shared" si="6"/>
        <v>-89.670001999999997</v>
      </c>
      <c r="AI447" t="str">
        <f>V447&amp;", "&amp;AG447</f>
        <v>39.799999, -89.670002</v>
      </c>
    </row>
    <row r="448" spans="1:35">
      <c r="A448" s="26" t="str">
        <f>CONCATENATE("FN-",C448)</f>
        <v>FN-69C5</v>
      </c>
      <c r="B448" s="27"/>
      <c r="C448" s="29" t="s">
        <v>2258</v>
      </c>
      <c r="D448" s="28" t="str">
        <f>REPT(0, 6-LEN(C448))&amp;C448</f>
        <v>0069C5</v>
      </c>
      <c r="E448" s="28" t="str">
        <f>CONCATENATE("FN-"&amp;D448)</f>
        <v>FN-0069C5</v>
      </c>
      <c r="F448" s="1" t="s">
        <v>576</v>
      </c>
      <c r="G448" s="11" t="s">
        <v>2256</v>
      </c>
      <c r="H448" s="4"/>
      <c r="I448" s="4"/>
      <c r="J448" s="4"/>
      <c r="K448" s="4"/>
      <c r="L448" s="4"/>
      <c r="M448" s="4"/>
      <c r="N448" s="17">
        <f>COUNTIF(F:F,F448)</f>
        <v>4</v>
      </c>
      <c r="O448" s="4"/>
      <c r="P448" s="17" t="str">
        <f>IF(COUNTIF(F:F,F448)&gt;1,"DUPLICATE","UNIQUE")</f>
        <v>DUPLICATE</v>
      </c>
      <c r="Q448" s="4"/>
      <c r="R448" s="4"/>
      <c r="S448" s="4"/>
      <c r="T448" s="4"/>
      <c r="U448" s="4"/>
      <c r="V448" s="1">
        <v>39.799999</v>
      </c>
      <c r="W448" s="4">
        <v>-89.650002000000001</v>
      </c>
      <c r="X448" s="4">
        <f>COUNTIF(W:W, W448)</f>
        <v>4</v>
      </c>
      <c r="Y448" s="4">
        <f>COUNTIF($W$2:W448,W448)</f>
        <v>4</v>
      </c>
      <c r="Z448" s="20"/>
      <c r="AA448" s="4"/>
      <c r="AB448" s="40">
        <f>SUM(ABS(W448),(Y448-1)*0.01)</f>
        <v>89.680002000000002</v>
      </c>
      <c r="AC448" s="4"/>
      <c r="AD448" s="10">
        <f>ABS(W448)/W448</f>
        <v>-1</v>
      </c>
      <c r="AG448" s="22">
        <f t="shared" ref="AG448:AG510" si="7">AB448*AD448</f>
        <v>-89.680002000000002</v>
      </c>
      <c r="AI448" t="str">
        <f>V448&amp;", "&amp;AG448</f>
        <v>39.799999, -89.680002</v>
      </c>
    </row>
    <row r="449" spans="1:35">
      <c r="A449" s="26" t="str">
        <f>CONCATENATE("FN-",C449)</f>
        <v>FN-69D2</v>
      </c>
      <c r="B449" s="27"/>
      <c r="C449" s="29" t="s">
        <v>2259</v>
      </c>
      <c r="D449" s="28" t="str">
        <f>REPT(0, 6-LEN(C449))&amp;C449</f>
        <v>0069D2</v>
      </c>
      <c r="E449" s="28" t="str">
        <f>CONCATENATE("FN-"&amp;D449)</f>
        <v>FN-0069D2</v>
      </c>
      <c r="F449" s="1" t="s">
        <v>1085</v>
      </c>
      <c r="G449" s="11" t="s">
        <v>2260</v>
      </c>
      <c r="H449" s="4"/>
      <c r="I449" s="4"/>
      <c r="J449" s="4"/>
      <c r="K449" s="4"/>
      <c r="L449" s="4"/>
      <c r="M449" s="4"/>
      <c r="N449" s="17">
        <f>COUNTIF(F:F,F449)</f>
        <v>1</v>
      </c>
      <c r="O449" s="4"/>
      <c r="P449" s="17" t="str">
        <f>IF(COUNTIF(F:F,F449)&gt;1,"DUPLICATE","UNIQUE")</f>
        <v>UNIQUE</v>
      </c>
      <c r="Q449" s="4"/>
      <c r="R449" s="4"/>
      <c r="S449" s="4"/>
      <c r="T449" s="4"/>
      <c r="U449" s="4"/>
      <c r="V449" s="1">
        <v>42.391764000000002</v>
      </c>
      <c r="W449" s="4">
        <v>-71.032827999999995</v>
      </c>
      <c r="X449" s="4">
        <f>COUNTIF(W:W, W449)</f>
        <v>1</v>
      </c>
      <c r="Y449" s="4">
        <f>COUNTIF($W$2:W449,W449)</f>
        <v>1</v>
      </c>
      <c r="Z449" s="20"/>
      <c r="AA449" s="4"/>
      <c r="AB449" s="40">
        <f>SUM(ABS(W449),(Y449-1)*0.01)</f>
        <v>71.032827999999995</v>
      </c>
      <c r="AC449" s="4"/>
      <c r="AD449" s="10">
        <f>ABS(W449)/W449</f>
        <v>-1</v>
      </c>
      <c r="AG449" s="22">
        <f t="shared" si="7"/>
        <v>-71.032827999999995</v>
      </c>
      <c r="AI449" t="str">
        <f>V449&amp;", "&amp;AG449</f>
        <v>42.391764, -71.032828</v>
      </c>
    </row>
    <row r="450" spans="1:35">
      <c r="A450" s="26" t="str">
        <f>CONCATENATE("FN-",C450)</f>
        <v>FN-70A2</v>
      </c>
      <c r="B450" s="27"/>
      <c r="C450" s="29" t="s">
        <v>2261</v>
      </c>
      <c r="D450" s="28" t="str">
        <f>REPT(0, 6-LEN(C450))&amp;C450</f>
        <v>0070A2</v>
      </c>
      <c r="E450" s="28" t="str">
        <f>CONCATENATE("FN-"&amp;D450)</f>
        <v>FN-0070A2</v>
      </c>
      <c r="F450" s="1" t="s">
        <v>153</v>
      </c>
      <c r="G450" s="11" t="s">
        <v>2262</v>
      </c>
      <c r="H450" s="4"/>
      <c r="I450" s="4"/>
      <c r="J450" s="4"/>
      <c r="K450" s="4"/>
      <c r="L450" s="4"/>
      <c r="M450" s="4"/>
      <c r="N450" s="17">
        <f>COUNTIF(F:F,F450)</f>
        <v>6</v>
      </c>
      <c r="O450" s="4"/>
      <c r="P450" s="17" t="str">
        <f>IF(COUNTIF(F:F,F450)&gt;1,"DUPLICATE","UNIQUE")</f>
        <v>DUPLICATE</v>
      </c>
      <c r="Q450" s="4"/>
      <c r="R450" s="4"/>
      <c r="S450" s="4"/>
      <c r="T450" s="4"/>
      <c r="U450" s="4"/>
      <c r="V450" s="1">
        <v>6.4654220000000002</v>
      </c>
      <c r="W450" s="4">
        <v>3.4064480000000001</v>
      </c>
      <c r="X450" s="4">
        <f>COUNTIF(W:W, W450)</f>
        <v>7</v>
      </c>
      <c r="Y450" s="4">
        <f>COUNTIF($W$2:W450,W450)</f>
        <v>5</v>
      </c>
      <c r="Z450" s="20"/>
      <c r="AA450" s="4"/>
      <c r="AB450" s="40">
        <f>SUM(ABS(W450),(Y450-1)*0.01)</f>
        <v>3.4464480000000002</v>
      </c>
      <c r="AC450" s="4"/>
      <c r="AD450" s="10">
        <f>ABS(W450)/W450</f>
        <v>1</v>
      </c>
      <c r="AG450" s="22">
        <f t="shared" si="7"/>
        <v>3.4464480000000002</v>
      </c>
      <c r="AI450" t="str">
        <f>V450&amp;", "&amp;AG450</f>
        <v>6.465422, 3.446448</v>
      </c>
    </row>
    <row r="451" spans="1:35">
      <c r="A451" s="26" t="str">
        <f>CONCATENATE("FN-",C451)</f>
        <v>FN-70A4</v>
      </c>
      <c r="B451" s="27"/>
      <c r="C451" s="29" t="s">
        <v>2263</v>
      </c>
      <c r="D451" s="28" t="str">
        <f>REPT(0, 6-LEN(C451))&amp;C451</f>
        <v>0070A4</v>
      </c>
      <c r="E451" s="28" t="str">
        <f>CONCATENATE("FN-"&amp;D451)</f>
        <v>FN-0070A4</v>
      </c>
      <c r="F451" s="1" t="s">
        <v>57</v>
      </c>
      <c r="G451" s="11" t="s">
        <v>2262</v>
      </c>
      <c r="H451" s="4"/>
      <c r="I451" s="4"/>
      <c r="J451" s="4"/>
      <c r="K451" s="4"/>
      <c r="L451" s="4"/>
      <c r="M451" s="4"/>
      <c r="N451" s="17">
        <f>COUNTIF(F:F,F451)</f>
        <v>4</v>
      </c>
      <c r="O451" s="4"/>
      <c r="P451" s="17" t="str">
        <f>IF(COUNTIF(F:F,F451)&gt;1,"DUPLICATE","UNIQUE")</f>
        <v>DUPLICATE</v>
      </c>
      <c r="Q451" s="4"/>
      <c r="R451" s="4"/>
      <c r="S451" s="4"/>
      <c r="T451" s="4"/>
      <c r="U451" s="4"/>
      <c r="V451" s="1">
        <v>5.6148179999999996</v>
      </c>
      <c r="W451" s="4">
        <v>-0.205874</v>
      </c>
      <c r="X451" s="4">
        <f>COUNTIF(W:W, W451)</f>
        <v>4</v>
      </c>
      <c r="Y451" s="4">
        <f>COUNTIF($W$2:W451,W451)</f>
        <v>4</v>
      </c>
      <c r="Z451" s="20"/>
      <c r="AA451" s="4"/>
      <c r="AB451" s="40">
        <f>SUM(ABS(W451),(Y451-1)*0.01)</f>
        <v>0.235874</v>
      </c>
      <c r="AC451" s="4"/>
      <c r="AD451" s="10">
        <f>ABS(W451)/W451</f>
        <v>-1</v>
      </c>
      <c r="AG451" s="22">
        <f t="shared" si="7"/>
        <v>-0.235874</v>
      </c>
      <c r="AI451" t="str">
        <f>V451&amp;", "&amp;AG451</f>
        <v>5.614818, -0.235874</v>
      </c>
    </row>
    <row r="452" spans="1:35">
      <c r="A452" s="26" t="str">
        <f>CONCATENATE("FN-",C452)</f>
        <v>FN-70A5</v>
      </c>
      <c r="B452" s="27"/>
      <c r="C452" s="29" t="s">
        <v>2264</v>
      </c>
      <c r="D452" s="28" t="str">
        <f>REPT(0, 6-LEN(C452))&amp;C452</f>
        <v>0070A5</v>
      </c>
      <c r="E452" s="28" t="str">
        <f>CONCATENATE("FN-"&amp;D452)</f>
        <v>FN-0070A5</v>
      </c>
      <c r="F452" s="1" t="s">
        <v>1093</v>
      </c>
      <c r="G452" s="11" t="s">
        <v>2262</v>
      </c>
      <c r="H452" s="4"/>
      <c r="I452" s="4"/>
      <c r="J452" s="4"/>
      <c r="K452" s="4"/>
      <c r="L452" s="4"/>
      <c r="M452" s="4"/>
      <c r="N452" s="17">
        <f>COUNTIF(F:F,F452)</f>
        <v>2</v>
      </c>
      <c r="O452" s="4"/>
      <c r="P452" s="17" t="str">
        <f>IF(COUNTIF(F:F,F452)&gt;1,"DUPLICATE","UNIQUE")</f>
        <v>DUPLICATE</v>
      </c>
      <c r="Q452" s="4"/>
      <c r="R452" s="4"/>
      <c r="S452" s="4"/>
      <c r="T452" s="4"/>
      <c r="U452" s="4"/>
      <c r="V452" s="1">
        <v>6.4654220000000002</v>
      </c>
      <c r="W452" s="4">
        <v>3.4064399999999999</v>
      </c>
      <c r="X452" s="4">
        <f>COUNTIF(W:W, W452)</f>
        <v>2</v>
      </c>
      <c r="Y452" s="4">
        <f>COUNTIF($W$2:W452,W452)</f>
        <v>1</v>
      </c>
      <c r="Z452" s="20"/>
      <c r="AA452" s="4"/>
      <c r="AB452" s="40">
        <f>SUM(ABS(W452),(Y452-1)*0.01)</f>
        <v>3.4064399999999999</v>
      </c>
      <c r="AC452" s="4"/>
      <c r="AD452" s="10">
        <f>ABS(W452)/W452</f>
        <v>1</v>
      </c>
      <c r="AG452" s="22">
        <f t="shared" si="7"/>
        <v>3.4064399999999999</v>
      </c>
      <c r="AI452" t="str">
        <f>V452&amp;", "&amp;AG452</f>
        <v>6.465422, 3.40644</v>
      </c>
    </row>
    <row r="453" spans="1:35">
      <c r="A453" s="26" t="str">
        <f>CONCATENATE("FN-",C453)</f>
        <v>FN-70A6</v>
      </c>
      <c r="B453" s="27"/>
      <c r="C453" s="29" t="s">
        <v>2265</v>
      </c>
      <c r="D453" s="28" t="str">
        <f>REPT(0, 6-LEN(C453))&amp;C453</f>
        <v>0070A6</v>
      </c>
      <c r="E453" s="28" t="str">
        <f>CONCATENATE("FN-"&amp;D453)</f>
        <v>FN-0070A6</v>
      </c>
      <c r="F453" s="1" t="s">
        <v>1095</v>
      </c>
      <c r="G453" s="11" t="s">
        <v>2262</v>
      </c>
      <c r="H453" s="4"/>
      <c r="I453" s="4"/>
      <c r="J453" s="4"/>
      <c r="K453" s="4"/>
      <c r="L453" s="4"/>
      <c r="M453" s="4"/>
      <c r="N453" s="17">
        <f>COUNTIF(F:F,F453)</f>
        <v>1</v>
      </c>
      <c r="O453" s="4"/>
      <c r="P453" s="17" t="str">
        <f>IF(COUNTIF(F:F,F453)&gt;1,"DUPLICATE","UNIQUE")</f>
        <v>UNIQUE</v>
      </c>
      <c r="Q453" s="4"/>
      <c r="R453" s="4"/>
      <c r="S453" s="4"/>
      <c r="T453" s="4"/>
      <c r="U453" s="4"/>
      <c r="V453" s="1">
        <v>11.130519</v>
      </c>
      <c r="W453" s="4">
        <v>2.9325779999999999</v>
      </c>
      <c r="X453" s="4">
        <f>COUNTIF(W:W, W453)</f>
        <v>1</v>
      </c>
      <c r="Y453" s="4">
        <f>COUNTIF($W$2:W453,W453)</f>
        <v>1</v>
      </c>
      <c r="Z453" s="20">
        <f>SUM(W453,(Y453-1)*0.01)</f>
        <v>2.9325779999999999</v>
      </c>
      <c r="AA453" s="4"/>
      <c r="AB453" s="40">
        <f>SUM(ABS(W453),(Y453-1)*0.01)</f>
        <v>2.9325779999999999</v>
      </c>
      <c r="AC453" s="4"/>
      <c r="AD453" s="10">
        <f>ABS(W453)/W453</f>
        <v>1</v>
      </c>
      <c r="AG453" s="22">
        <f t="shared" si="7"/>
        <v>2.9325779999999999</v>
      </c>
      <c r="AI453" t="str">
        <f>V453&amp;", "&amp;AG453</f>
        <v>11.130519, 2.932578</v>
      </c>
    </row>
    <row r="454" spans="1:35">
      <c r="A454" s="26" t="str">
        <f>CONCATENATE("FN-",C454)</f>
        <v>FN-70C2</v>
      </c>
      <c r="B454" s="27"/>
      <c r="C454" s="29" t="s">
        <v>2266</v>
      </c>
      <c r="D454" s="28" t="str">
        <f>REPT(0, 6-LEN(C454))&amp;C454</f>
        <v>0070C2</v>
      </c>
      <c r="E454" s="28" t="str">
        <f>CONCATENATE("FN-"&amp;D454)</f>
        <v>FN-0070C2</v>
      </c>
      <c r="F454" s="1" t="s">
        <v>206</v>
      </c>
      <c r="G454" s="11" t="s">
        <v>2267</v>
      </c>
      <c r="H454" s="4"/>
      <c r="I454" s="4"/>
      <c r="J454" s="4"/>
      <c r="K454" s="4"/>
      <c r="L454" s="4"/>
      <c r="M454" s="4"/>
      <c r="N454" s="17">
        <f>COUNTIF(F:F,F454)</f>
        <v>13</v>
      </c>
      <c r="O454" s="4"/>
      <c r="P454" s="17" t="str">
        <f>IF(COUNTIF(F:F,F454)&gt;1,"DUPLICATE","UNIQUE")</f>
        <v>DUPLICATE</v>
      </c>
      <c r="Q454" s="4"/>
      <c r="R454" s="4"/>
      <c r="S454" s="4"/>
      <c r="T454" s="4"/>
      <c r="U454" s="4"/>
      <c r="V454" s="1">
        <v>41.891930000000002</v>
      </c>
      <c r="W454" s="4">
        <v>12.511329999999999</v>
      </c>
      <c r="X454" s="4">
        <f>COUNTIF(W:W, W454)</f>
        <v>13</v>
      </c>
      <c r="Y454" s="4">
        <f>COUNTIF($W$2:W454,W454)</f>
        <v>5</v>
      </c>
      <c r="Z454" s="20"/>
      <c r="AA454" s="4"/>
      <c r="AB454" s="40">
        <f>SUM(ABS(W454),(Y454-1)*0.01)</f>
        <v>12.551329999999998</v>
      </c>
      <c r="AC454" s="4"/>
      <c r="AD454" s="10">
        <f>ABS(W454)/W454</f>
        <v>1</v>
      </c>
      <c r="AG454" s="22">
        <f t="shared" si="7"/>
        <v>12.551329999999998</v>
      </c>
      <c r="AI454" t="str">
        <f>V454&amp;", "&amp;AG454</f>
        <v>41.89193, 12.55133</v>
      </c>
    </row>
    <row r="455" spans="1:35">
      <c r="A455" s="26" t="str">
        <f>CONCATENATE("FN-",C455)</f>
        <v>FN-70C3</v>
      </c>
      <c r="B455" s="27"/>
      <c r="C455" s="29" t="s">
        <v>2268</v>
      </c>
      <c r="D455" s="28" t="str">
        <f>REPT(0, 6-LEN(C455))&amp;C455</f>
        <v>0070C3</v>
      </c>
      <c r="E455" s="28" t="str">
        <f>CONCATENATE("FN-"&amp;D455)</f>
        <v>FN-0070C3</v>
      </c>
      <c r="F455" s="1" t="s">
        <v>1100</v>
      </c>
      <c r="G455" s="11" t="s">
        <v>2267</v>
      </c>
      <c r="H455" s="4"/>
      <c r="I455" s="4"/>
      <c r="J455" s="4"/>
      <c r="K455" s="4"/>
      <c r="L455" s="4"/>
      <c r="M455" s="4"/>
      <c r="N455" s="17">
        <f>COUNTIF(F:F,F455)</f>
        <v>1</v>
      </c>
      <c r="O455" s="4"/>
      <c r="P455" s="17" t="str">
        <f>IF(COUNTIF(F:F,F455)&gt;1,"DUPLICATE","UNIQUE")</f>
        <v>UNIQUE</v>
      </c>
      <c r="Q455" s="4"/>
      <c r="R455" s="4"/>
      <c r="S455" s="4"/>
      <c r="T455" s="4"/>
      <c r="U455" s="4"/>
      <c r="V455" s="1">
        <v>14.883333</v>
      </c>
      <c r="W455" s="4">
        <v>5.266667</v>
      </c>
      <c r="X455" s="4">
        <f>COUNTIF(W:W, W455)</f>
        <v>1</v>
      </c>
      <c r="Y455" s="4">
        <f>COUNTIF($W$2:W455,W455)</f>
        <v>1</v>
      </c>
      <c r="Z455" s="20"/>
      <c r="AA455" s="4"/>
      <c r="AB455" s="40">
        <f>SUM(ABS(W455),(Y455-1)*0.01)</f>
        <v>5.266667</v>
      </c>
      <c r="AC455" s="4"/>
      <c r="AD455" s="10">
        <f>ABS(W455)/W455</f>
        <v>1</v>
      </c>
      <c r="AG455" s="22">
        <f t="shared" si="7"/>
        <v>5.266667</v>
      </c>
      <c r="AI455" t="str">
        <f>V455&amp;", "&amp;AG455</f>
        <v>14.883333, 5.266667</v>
      </c>
    </row>
    <row r="456" spans="1:35">
      <c r="A456" s="26" t="str">
        <f>CONCATENATE("FN-",C456)</f>
        <v>FN-70C4</v>
      </c>
      <c r="B456" s="27"/>
      <c r="C456" s="29" t="s">
        <v>2269</v>
      </c>
      <c r="D456" s="28" t="str">
        <f>REPT(0, 6-LEN(C456))&amp;C456</f>
        <v>0070C4</v>
      </c>
      <c r="E456" s="28" t="str">
        <f>CONCATENATE("FN-"&amp;D456)</f>
        <v>FN-0070C4</v>
      </c>
      <c r="F456" s="1" t="s">
        <v>66</v>
      </c>
      <c r="G456" s="11" t="s">
        <v>2267</v>
      </c>
      <c r="H456" s="4"/>
      <c r="I456" s="4"/>
      <c r="J456" s="4"/>
      <c r="K456" s="4"/>
      <c r="L456" s="4"/>
      <c r="M456" s="4"/>
      <c r="N456" s="17">
        <f>COUNTIF(F:F,F456)</f>
        <v>20</v>
      </c>
      <c r="O456" s="4"/>
      <c r="P456" s="17" t="str">
        <f>IF(COUNTIF(F:F,F456)&gt;1,"DUPLICATE","UNIQUE")</f>
        <v>DUPLICATE</v>
      </c>
      <c r="Q456" s="4"/>
      <c r="R456" s="4"/>
      <c r="S456" s="4"/>
      <c r="T456" s="4"/>
      <c r="U456" s="4"/>
      <c r="V456" s="1">
        <v>51.507359000000001</v>
      </c>
      <c r="W456" s="4">
        <v>-0.136439</v>
      </c>
      <c r="X456" s="4">
        <f>COUNTIF(W:W, W456)</f>
        <v>20</v>
      </c>
      <c r="Y456" s="4">
        <f>COUNTIF($W$2:W456,W456)</f>
        <v>11</v>
      </c>
      <c r="Z456" s="20"/>
      <c r="AA456" s="4"/>
      <c r="AB456" s="40">
        <f>SUM(ABS(W456),(Y456-1)*0.01)</f>
        <v>0.23643900000000001</v>
      </c>
      <c r="AC456" s="4"/>
      <c r="AD456" s="10">
        <f>ABS(W456)/W456</f>
        <v>-1</v>
      </c>
      <c r="AG456" s="22">
        <f t="shared" si="7"/>
        <v>-0.23643900000000001</v>
      </c>
      <c r="AI456" t="str">
        <f>V456&amp;", "&amp;AG456</f>
        <v>51.507359, -0.236439</v>
      </c>
    </row>
    <row r="457" spans="1:35">
      <c r="A457" s="26" t="str">
        <f>CONCATENATE("FN-",C457)</f>
        <v>FN-70C5</v>
      </c>
      <c r="B457" s="27"/>
      <c r="C457" s="29" t="s">
        <v>2270</v>
      </c>
      <c r="D457" s="28" t="str">
        <f>REPT(0, 6-LEN(C457))&amp;C457</f>
        <v>0070C5</v>
      </c>
      <c r="E457" s="28" t="str">
        <f>CONCATENATE("FN-"&amp;D457)</f>
        <v>FN-0070C5</v>
      </c>
      <c r="F457" s="1" t="s">
        <v>1104</v>
      </c>
      <c r="G457" s="11" t="s">
        <v>2267</v>
      </c>
      <c r="H457" s="4"/>
      <c r="I457" s="4"/>
      <c r="J457" s="4"/>
      <c r="K457" s="4"/>
      <c r="L457" s="4"/>
      <c r="M457" s="4"/>
      <c r="N457" s="17">
        <f>COUNTIF(F:F,F457)</f>
        <v>1</v>
      </c>
      <c r="O457" s="4"/>
      <c r="P457" s="17" t="str">
        <f>IF(COUNTIF(F:F,F457)&gt;1,"DUPLICATE","UNIQUE")</f>
        <v>UNIQUE</v>
      </c>
      <c r="Q457" s="4"/>
      <c r="R457" s="4"/>
      <c r="S457" s="4"/>
      <c r="T457" s="4"/>
      <c r="U457" s="4"/>
      <c r="V457" s="1">
        <v>3.8601000000000001</v>
      </c>
      <c r="W457" s="4">
        <v>-3.3332999999999999</v>
      </c>
      <c r="X457" s="4">
        <f>COUNTIF(W:W, W457)</f>
        <v>1</v>
      </c>
      <c r="Y457" s="4">
        <f>COUNTIF($W$2:W457,W457)</f>
        <v>1</v>
      </c>
      <c r="Z457" s="20"/>
      <c r="AA457" s="4"/>
      <c r="AB457" s="40">
        <f>SUM(ABS(W457),(Y457-1)*0.01)</f>
        <v>3.3332999999999999</v>
      </c>
      <c r="AC457" s="4"/>
      <c r="AD457" s="10">
        <f>ABS(W457)/W457</f>
        <v>-1</v>
      </c>
      <c r="AG457" s="22">
        <f t="shared" si="7"/>
        <v>-3.3332999999999999</v>
      </c>
      <c r="AI457" t="str">
        <f>V457&amp;", "&amp;AG457</f>
        <v>3.8601, -3.3333</v>
      </c>
    </row>
    <row r="458" spans="1:35">
      <c r="A458" s="26" t="str">
        <f>CONCATENATE("FN-",C458)</f>
        <v>FN-70C6</v>
      </c>
      <c r="B458" s="27"/>
      <c r="C458" s="29" t="s">
        <v>2271</v>
      </c>
      <c r="D458" s="28" t="str">
        <f>REPT(0, 6-LEN(C458))&amp;C458</f>
        <v>0070C6</v>
      </c>
      <c r="E458" s="28" t="str">
        <f>CONCATENATE("FN-"&amp;D458)</f>
        <v>FN-0070C6</v>
      </c>
      <c r="F458" s="1" t="s">
        <v>153</v>
      </c>
      <c r="G458" s="11" t="s">
        <v>2267</v>
      </c>
      <c r="H458" s="4"/>
      <c r="I458" s="4"/>
      <c r="J458" s="4"/>
      <c r="K458" s="4"/>
      <c r="L458" s="4"/>
      <c r="M458" s="4"/>
      <c r="N458" s="17">
        <f>COUNTIF(F:F,F458)</f>
        <v>6</v>
      </c>
      <c r="O458" s="4"/>
      <c r="P458" s="17" t="str">
        <f>IF(COUNTIF(F:F,F458)&gt;1,"DUPLICATE","UNIQUE")</f>
        <v>DUPLICATE</v>
      </c>
      <c r="Q458" s="4"/>
      <c r="R458" s="4"/>
      <c r="S458" s="4"/>
      <c r="T458" s="4"/>
      <c r="U458" s="4"/>
      <c r="V458" s="1">
        <v>6.4654220000000002</v>
      </c>
      <c r="W458" s="4">
        <v>3.4064480000000001</v>
      </c>
      <c r="X458" s="4">
        <f>COUNTIF(W:W, W458)</f>
        <v>7</v>
      </c>
      <c r="Y458" s="4">
        <f>COUNTIF($W$2:W458,W458)</f>
        <v>6</v>
      </c>
      <c r="Z458" s="20"/>
      <c r="AA458" s="4"/>
      <c r="AB458" s="40">
        <f>SUM(ABS(W458),(Y458-1)*0.01)</f>
        <v>3.456448</v>
      </c>
      <c r="AC458" s="4"/>
      <c r="AD458" s="10">
        <f>ABS(W458)/W458</f>
        <v>1</v>
      </c>
      <c r="AG458" s="22">
        <f t="shared" si="7"/>
        <v>3.456448</v>
      </c>
      <c r="AI458" t="str">
        <f>V458&amp;", "&amp;AG458</f>
        <v>6.465422, 3.456448</v>
      </c>
    </row>
    <row r="459" spans="1:35">
      <c r="A459" s="26" t="str">
        <f>CONCATENATE("FN-",C459)</f>
        <v>FN-70D2</v>
      </c>
      <c r="B459" s="27"/>
      <c r="C459" s="29" t="s">
        <v>2272</v>
      </c>
      <c r="D459" s="28" t="str">
        <f>REPT(0, 6-LEN(C459))&amp;C459</f>
        <v>0070D2</v>
      </c>
      <c r="E459" s="28" t="str">
        <f>CONCATENATE("FN-"&amp;D459)</f>
        <v>FN-0070D2</v>
      </c>
      <c r="F459" s="1" t="s">
        <v>279</v>
      </c>
      <c r="G459" s="11" t="s">
        <v>2273</v>
      </c>
      <c r="H459" s="4"/>
      <c r="I459" s="4"/>
      <c r="J459" s="4"/>
      <c r="K459" s="4"/>
      <c r="L459" s="4"/>
      <c r="M459" s="4"/>
      <c r="N459" s="17">
        <f>COUNTIF(F:F,F459)</f>
        <v>12</v>
      </c>
      <c r="O459" s="4"/>
      <c r="P459" s="17" t="str">
        <f>IF(COUNTIF(F:F,F459)&gt;1,"DUPLICATE","UNIQUE")</f>
        <v>DUPLICATE</v>
      </c>
      <c r="Q459" s="4"/>
      <c r="R459" s="4"/>
      <c r="S459" s="4"/>
      <c r="T459" s="4"/>
      <c r="U459" s="4"/>
      <c r="V459" s="1">
        <v>30.033332999999999</v>
      </c>
      <c r="W459" s="4">
        <v>31.233332000000001</v>
      </c>
      <c r="X459" s="4">
        <f>COUNTIF(W:W, W459)</f>
        <v>12</v>
      </c>
      <c r="Y459" s="4">
        <f>COUNTIF($W$2:W459,W459)</f>
        <v>6</v>
      </c>
      <c r="Z459" s="20"/>
      <c r="AA459" s="4"/>
      <c r="AB459" s="40">
        <f>SUM(ABS(W459),(Y459-1)*0.01)</f>
        <v>31.283332000000001</v>
      </c>
      <c r="AC459" s="4"/>
      <c r="AD459" s="10">
        <f>ABS(W459)/W459</f>
        <v>1</v>
      </c>
      <c r="AG459" s="22">
        <f t="shared" si="7"/>
        <v>31.283332000000001</v>
      </c>
      <c r="AI459" t="str">
        <f>V459&amp;", "&amp;AG459</f>
        <v>30.033333, 31.283332</v>
      </c>
    </row>
    <row r="460" spans="1:35">
      <c r="A460" s="26" t="str">
        <f>CONCATENATE("FN-",C460)</f>
        <v>FN-70D3</v>
      </c>
      <c r="B460" s="27"/>
      <c r="C460" s="29" t="s">
        <v>2274</v>
      </c>
      <c r="D460" s="28" t="str">
        <f>REPT(0, 6-LEN(C460))&amp;C460</f>
        <v>0070D3</v>
      </c>
      <c r="E460" s="28" t="str">
        <f>CONCATENATE("FN-"&amp;D460)</f>
        <v>FN-0070D3</v>
      </c>
      <c r="F460" s="1" t="s">
        <v>1111</v>
      </c>
      <c r="G460" s="11" t="s">
        <v>2273</v>
      </c>
      <c r="H460" s="4"/>
      <c r="I460" s="4"/>
      <c r="J460" s="4"/>
      <c r="K460" s="4"/>
      <c r="L460" s="4"/>
      <c r="M460" s="4"/>
      <c r="N460" s="17">
        <f>COUNTIF(F:F,F460)</f>
        <v>1</v>
      </c>
      <c r="O460" s="4"/>
      <c r="P460" s="17" t="str">
        <f>IF(COUNTIF(F:F,F460)&gt;1,"DUPLICATE","UNIQUE")</f>
        <v>UNIQUE</v>
      </c>
      <c r="Q460" s="4"/>
      <c r="R460" s="4"/>
      <c r="S460" s="4"/>
      <c r="T460" s="4"/>
      <c r="U460" s="4"/>
      <c r="V460" s="1">
        <v>31.205753000000001</v>
      </c>
      <c r="W460" s="4">
        <v>29.924526</v>
      </c>
      <c r="X460" s="4">
        <f>COUNTIF(W:W, W460)</f>
        <v>1</v>
      </c>
      <c r="Y460" s="4">
        <f>COUNTIF($W$2:W460,W460)</f>
        <v>1</v>
      </c>
      <c r="Z460" s="20"/>
      <c r="AA460" s="4"/>
      <c r="AB460" s="40">
        <f>SUM(ABS(W460),(Y460-1)*0.01)</f>
        <v>29.924526</v>
      </c>
      <c r="AC460" s="4"/>
      <c r="AD460" s="10">
        <f>ABS(W460)/W460</f>
        <v>1</v>
      </c>
      <c r="AG460" s="22">
        <f t="shared" si="7"/>
        <v>29.924526</v>
      </c>
      <c r="AI460" t="str">
        <f>V460&amp;", "&amp;AG460</f>
        <v>31.205753, 29.924526</v>
      </c>
    </row>
    <row r="461" spans="1:35">
      <c r="A461" s="26" t="str">
        <f>CONCATENATE("FN-",C461)</f>
        <v>FN-70D4</v>
      </c>
      <c r="B461" s="27"/>
      <c r="C461" s="29" t="s">
        <v>2275</v>
      </c>
      <c r="D461" s="28" t="str">
        <f>REPT(0, 6-LEN(C461))&amp;C461</f>
        <v>0070D4</v>
      </c>
      <c r="E461" s="28" t="str">
        <f>CONCATENATE("FN-"&amp;D461)</f>
        <v>FN-0070D4</v>
      </c>
      <c r="F461" s="1" t="s">
        <v>1113</v>
      </c>
      <c r="G461" s="11" t="s">
        <v>2273</v>
      </c>
      <c r="H461" s="4"/>
      <c r="I461" s="4"/>
      <c r="J461" s="4"/>
      <c r="K461" s="4"/>
      <c r="L461" s="4"/>
      <c r="M461" s="4"/>
      <c r="N461" s="17">
        <f>COUNTIF(F:F,F461)</f>
        <v>1</v>
      </c>
      <c r="O461" s="4"/>
      <c r="P461" s="17" t="str">
        <f>IF(COUNTIF(F:F,F461)&gt;1,"DUPLICATE","UNIQUE")</f>
        <v>UNIQUE</v>
      </c>
      <c r="Q461" s="4"/>
      <c r="R461" s="4"/>
      <c r="S461" s="4"/>
      <c r="T461" s="4"/>
      <c r="U461" s="4"/>
      <c r="V461" s="1">
        <v>30.543230000000001</v>
      </c>
      <c r="W461" s="4">
        <v>31.785039999999999</v>
      </c>
      <c r="X461" s="4">
        <f>COUNTIF(W:W, W461)</f>
        <v>1</v>
      </c>
      <c r="Y461" s="4">
        <f>COUNTIF($W$2:W461,W461)</f>
        <v>1</v>
      </c>
      <c r="Z461" s="20"/>
      <c r="AA461" s="4"/>
      <c r="AB461" s="40">
        <f>SUM(ABS(W461),(Y461-1)*0.01)</f>
        <v>31.785039999999999</v>
      </c>
      <c r="AC461" s="4"/>
      <c r="AD461" s="10">
        <f>ABS(W461)/W461</f>
        <v>1</v>
      </c>
      <c r="AG461" s="22">
        <f t="shared" si="7"/>
        <v>31.785039999999999</v>
      </c>
      <c r="AI461" t="str">
        <f>V461&amp;", "&amp;AG461</f>
        <v>30.54323, 31.78504</v>
      </c>
    </row>
    <row r="462" spans="1:35">
      <c r="A462" s="26" t="str">
        <f>CONCATENATE("FN-",C462)</f>
        <v>FN-71A2</v>
      </c>
      <c r="B462" s="27"/>
      <c r="C462" s="29" t="s">
        <v>2276</v>
      </c>
      <c r="D462" s="28" t="str">
        <f>REPT(0, 6-LEN(C462))&amp;C462</f>
        <v>0071A2</v>
      </c>
      <c r="E462" s="28" t="str">
        <f>CONCATENATE("FN-"&amp;D462)</f>
        <v>FN-0071A2</v>
      </c>
      <c r="F462" s="1" t="s">
        <v>1115</v>
      </c>
      <c r="G462" s="11" t="s">
        <v>2277</v>
      </c>
      <c r="H462" s="4"/>
      <c r="I462" s="4"/>
      <c r="J462" s="4"/>
      <c r="K462" s="4"/>
      <c r="L462" s="4"/>
      <c r="M462" s="4"/>
      <c r="N462" s="17">
        <f>COUNTIF(F:F,F462)</f>
        <v>2</v>
      </c>
      <c r="O462" s="4"/>
      <c r="P462" s="17" t="str">
        <f>IF(COUNTIF(F:F,F462)&gt;1,"DUPLICATE","UNIQUE")</f>
        <v>DUPLICATE</v>
      </c>
      <c r="Q462" s="4"/>
      <c r="R462" s="4"/>
      <c r="S462" s="4"/>
      <c r="T462" s="4"/>
      <c r="U462" s="4"/>
      <c r="V462" s="1">
        <v>39.113014</v>
      </c>
      <c r="W462" s="4">
        <v>-105.358887</v>
      </c>
      <c r="X462" s="4">
        <f>COUNTIF(W:W, W462)</f>
        <v>2</v>
      </c>
      <c r="Y462" s="4">
        <f>COUNTIF($W$2:W462,W462)</f>
        <v>1</v>
      </c>
      <c r="Z462" s="20"/>
      <c r="AA462" s="4"/>
      <c r="AB462" s="40">
        <f>SUM(ABS(W462),(Y462-1)*0.01)</f>
        <v>105.358887</v>
      </c>
      <c r="AC462" s="4"/>
      <c r="AD462" s="10">
        <f>ABS(W462)/W462</f>
        <v>-1</v>
      </c>
      <c r="AG462" s="22">
        <f t="shared" si="7"/>
        <v>-105.358887</v>
      </c>
      <c r="AI462" t="str">
        <f>V462&amp;", "&amp;AG462</f>
        <v>39.113014, -105.358887</v>
      </c>
    </row>
    <row r="463" spans="1:35">
      <c r="A463" s="26" t="str">
        <f>CONCATENATE("FN-",C463)</f>
        <v>FN-71A4</v>
      </c>
      <c r="B463" s="27"/>
      <c r="C463" s="29" t="s">
        <v>2278</v>
      </c>
      <c r="D463" s="28" t="str">
        <f>REPT(0, 6-LEN(C463))&amp;C463</f>
        <v>0071A4</v>
      </c>
      <c r="E463" s="28" t="str">
        <f>CONCATENATE("FN-"&amp;D463)</f>
        <v>FN-0071A4</v>
      </c>
      <c r="F463" s="2" t="s">
        <v>1118</v>
      </c>
      <c r="G463" s="11" t="s">
        <v>2277</v>
      </c>
      <c r="H463" s="4"/>
      <c r="I463" s="4"/>
      <c r="J463" s="4"/>
      <c r="K463" s="4"/>
      <c r="L463" s="4"/>
      <c r="M463" s="4"/>
      <c r="N463" s="17">
        <f>COUNTIF(F:F,F463)</f>
        <v>1</v>
      </c>
      <c r="O463" s="4"/>
      <c r="P463" s="17" t="str">
        <f>IF(COUNTIF(F:F,F463)&gt;1,"DUPLICATE","UNIQUE")</f>
        <v>UNIQUE</v>
      </c>
      <c r="Q463" s="4"/>
      <c r="R463" s="4"/>
      <c r="S463" s="4"/>
      <c r="T463" s="4"/>
      <c r="U463" s="4"/>
      <c r="V463" s="2" t="s">
        <v>2279</v>
      </c>
      <c r="W463" s="4">
        <v>-118.291994</v>
      </c>
      <c r="X463" s="4">
        <f>COUNTIF(W:W, W463)</f>
        <v>1</v>
      </c>
      <c r="Y463" s="4">
        <f>COUNTIF($W$2:W463,W463)</f>
        <v>1</v>
      </c>
      <c r="Z463" s="20"/>
      <c r="AA463" s="4"/>
      <c r="AB463" s="40">
        <f>SUM(ABS(W463),(Y463-1)*0.01)</f>
        <v>118.291994</v>
      </c>
      <c r="AC463" s="4"/>
      <c r="AD463" s="10">
        <f>ABS(W463)/W463</f>
        <v>-1</v>
      </c>
      <c r="AG463" s="22">
        <f t="shared" si="7"/>
        <v>-118.291994</v>
      </c>
      <c r="AI463" t="str">
        <f>V463&amp;", "&amp;AG463</f>
        <v>36.578581, -118.291994</v>
      </c>
    </row>
    <row r="464" spans="1:35">
      <c r="A464" s="26" t="str">
        <f>CONCATENATE("FN-",C464)</f>
        <v>FN-71A5</v>
      </c>
      <c r="B464" s="27"/>
      <c r="C464" s="29" t="s">
        <v>2280</v>
      </c>
      <c r="D464" s="28" t="str">
        <f>REPT(0, 6-LEN(C464))&amp;C464</f>
        <v>0071A5</v>
      </c>
      <c r="E464" s="28" t="str">
        <f>CONCATENATE("FN-"&amp;D464)</f>
        <v>FN-0071A5</v>
      </c>
      <c r="F464" s="1" t="s">
        <v>90</v>
      </c>
      <c r="G464" s="11" t="s">
        <v>2277</v>
      </c>
      <c r="H464" s="4"/>
      <c r="I464" s="4"/>
      <c r="J464" s="4"/>
      <c r="K464" s="4"/>
      <c r="L464" s="4"/>
      <c r="M464" s="4"/>
      <c r="N464" s="17">
        <f>COUNTIF(F:F,F464)</f>
        <v>2</v>
      </c>
      <c r="O464" s="4"/>
      <c r="P464" s="17" t="str">
        <f>IF(COUNTIF(F:F,F464)&gt;1,"DUPLICATE","UNIQUE")</f>
        <v>DUPLICATE</v>
      </c>
      <c r="Q464" s="4"/>
      <c r="R464" s="4"/>
      <c r="S464" s="4"/>
      <c r="T464" s="4"/>
      <c r="U464" s="4"/>
      <c r="V464" s="1">
        <v>36.746841000000003</v>
      </c>
      <c r="W464" s="4">
        <v>-119.77259100000001</v>
      </c>
      <c r="X464" s="4">
        <f>COUNTIF(W:W, W464)</f>
        <v>2</v>
      </c>
      <c r="Y464" s="4">
        <f>COUNTIF($W$2:W464,W464)</f>
        <v>2</v>
      </c>
      <c r="Z464" s="20"/>
      <c r="AA464" s="4"/>
      <c r="AB464" s="40">
        <f>SUM(ABS(W464),(Y464-1)*0.01)</f>
        <v>119.78259100000001</v>
      </c>
      <c r="AC464" s="4"/>
      <c r="AD464" s="10">
        <f>ABS(W464)/W464</f>
        <v>-1</v>
      </c>
      <c r="AG464" s="22">
        <f t="shared" si="7"/>
        <v>-119.78259100000001</v>
      </c>
      <c r="AI464" t="str">
        <f>V464&amp;", "&amp;AG464</f>
        <v>36.746841, -119.782591</v>
      </c>
    </row>
    <row r="465" spans="1:35">
      <c r="A465" s="26" t="str">
        <f>CONCATENATE("FN-",C465)</f>
        <v>FN-71A6</v>
      </c>
      <c r="B465" s="27"/>
      <c r="C465" s="29" t="s">
        <v>2281</v>
      </c>
      <c r="D465" s="28" t="str">
        <f>REPT(0, 6-LEN(C465))&amp;C465</f>
        <v>0071A6</v>
      </c>
      <c r="E465" s="28" t="str">
        <f>CONCATENATE("FN-"&amp;D465)</f>
        <v>FN-0071A6</v>
      </c>
      <c r="F465" s="1" t="s">
        <v>1115</v>
      </c>
      <c r="G465" s="11" t="s">
        <v>2277</v>
      </c>
      <c r="H465" s="4"/>
      <c r="I465" s="4"/>
      <c r="J465" s="4"/>
      <c r="K465" s="4"/>
      <c r="L465" s="4"/>
      <c r="M465" s="4"/>
      <c r="N465" s="17">
        <f>COUNTIF(F:F,F465)</f>
        <v>2</v>
      </c>
      <c r="O465" s="4"/>
      <c r="P465" s="17" t="str">
        <f>IF(COUNTIF(F:F,F465)&gt;1,"DUPLICATE","UNIQUE")</f>
        <v>DUPLICATE</v>
      </c>
      <c r="Q465" s="4"/>
      <c r="R465" s="4"/>
      <c r="S465" s="4"/>
      <c r="T465" s="4"/>
      <c r="U465" s="4"/>
      <c r="V465" s="1">
        <v>39.113014</v>
      </c>
      <c r="W465" s="4">
        <v>-105.358887</v>
      </c>
      <c r="X465" s="4">
        <f>COUNTIF(W:W, W465)</f>
        <v>2</v>
      </c>
      <c r="Y465" s="4">
        <f>COUNTIF($W$2:W465,W465)</f>
        <v>2</v>
      </c>
      <c r="Z465" s="20"/>
      <c r="AA465" s="4"/>
      <c r="AB465" s="40">
        <f>SUM(ABS(W465),(Y465-1)*0.01)</f>
        <v>105.368887</v>
      </c>
      <c r="AC465" s="4"/>
      <c r="AD465" s="10">
        <f>ABS(W465)/W465</f>
        <v>-1</v>
      </c>
      <c r="AG465" s="22">
        <f t="shared" si="7"/>
        <v>-105.368887</v>
      </c>
      <c r="AI465" t="str">
        <f>V465&amp;", "&amp;AG465</f>
        <v>39.113014, -105.368887</v>
      </c>
    </row>
    <row r="466" spans="1:35">
      <c r="A466" s="26" t="str">
        <f>CONCATENATE("FN-",C466)</f>
        <v>FN-71A7</v>
      </c>
      <c r="B466" s="27"/>
      <c r="C466" s="29" t="s">
        <v>2282</v>
      </c>
      <c r="D466" s="28" t="str">
        <f>REPT(0, 6-LEN(C466))&amp;C466</f>
        <v>0071A7</v>
      </c>
      <c r="E466" s="28" t="str">
        <f>CONCATENATE("FN-"&amp;D466)</f>
        <v>FN-0071A7</v>
      </c>
      <c r="F466" s="1" t="s">
        <v>1124</v>
      </c>
      <c r="G466" s="11" t="s">
        <v>2277</v>
      </c>
      <c r="H466" s="4"/>
      <c r="I466" s="4"/>
      <c r="J466" s="4"/>
      <c r="K466" s="4"/>
      <c r="L466" s="4"/>
      <c r="M466" s="4"/>
      <c r="N466" s="17">
        <f>COUNTIF(F:F,F466)</f>
        <v>1</v>
      </c>
      <c r="O466" s="4"/>
      <c r="P466" s="17" t="str">
        <f>IF(COUNTIF(F:F,F466)&gt;1,"DUPLICATE","UNIQUE")</f>
        <v>UNIQUE</v>
      </c>
      <c r="Q466" s="4"/>
      <c r="R466" s="4"/>
      <c r="S466" s="4"/>
      <c r="T466" s="4"/>
      <c r="U466" s="4"/>
      <c r="V466" s="1">
        <v>38.276463</v>
      </c>
      <c r="W466" s="4">
        <v>-104.604607</v>
      </c>
      <c r="X466" s="4">
        <f>COUNTIF(W:W, W466)</f>
        <v>1</v>
      </c>
      <c r="Y466" s="4">
        <f>COUNTIF($W$2:W466,W466)</f>
        <v>1</v>
      </c>
      <c r="Z466" s="20"/>
      <c r="AA466" s="4"/>
      <c r="AB466" s="40">
        <f>SUM(ABS(W466),(Y466-1)*0.01)</f>
        <v>104.604607</v>
      </c>
      <c r="AC466" s="4"/>
      <c r="AD466" s="10">
        <f>ABS(W466)/W466</f>
        <v>-1</v>
      </c>
      <c r="AG466" s="22">
        <f t="shared" si="7"/>
        <v>-104.604607</v>
      </c>
      <c r="AI466" t="str">
        <f>V466&amp;", "&amp;AG466</f>
        <v>38.276463, -104.604607</v>
      </c>
    </row>
    <row r="467" spans="1:35">
      <c r="A467" s="26" t="str">
        <f>CONCATENATE("FN-",C467)</f>
        <v>FN-71D2</v>
      </c>
      <c r="B467" s="27"/>
      <c r="C467" s="29" t="s">
        <v>2283</v>
      </c>
      <c r="D467" s="28" t="str">
        <f>REPT(0, 6-LEN(C467))&amp;C467</f>
        <v>0071D2</v>
      </c>
      <c r="E467" s="28" t="str">
        <f>CONCATENATE("FN-"&amp;D467)</f>
        <v>FN-0071D2</v>
      </c>
      <c r="F467" s="1" t="s">
        <v>1982</v>
      </c>
      <c r="G467" s="11" t="s">
        <v>2284</v>
      </c>
      <c r="H467" s="4"/>
      <c r="I467" s="4"/>
      <c r="J467" s="4"/>
      <c r="K467" s="4"/>
      <c r="L467" s="4"/>
      <c r="M467" s="4"/>
      <c r="N467" s="17">
        <f>COUNTIF(F:F,F467)</f>
        <v>2</v>
      </c>
      <c r="O467" s="4"/>
      <c r="P467" s="17" t="str">
        <f>IF(COUNTIF(F:F,F467)&gt;1,"DUPLICATE","UNIQUE")</f>
        <v>DUPLICATE</v>
      </c>
      <c r="Q467" s="4"/>
      <c r="R467" s="4"/>
      <c r="S467" s="4"/>
      <c r="T467" s="4"/>
      <c r="U467" s="4"/>
      <c r="V467" s="1">
        <v>41.763710000000003</v>
      </c>
      <c r="W467" s="4">
        <v>-72.685096999999999</v>
      </c>
      <c r="X467" s="4">
        <f>COUNTIF(W:W, W467)</f>
        <v>2</v>
      </c>
      <c r="Y467" s="4">
        <f>COUNTIF($W$2:W467,W467)</f>
        <v>2</v>
      </c>
      <c r="Z467" s="20"/>
      <c r="AA467" s="4"/>
      <c r="AB467" s="40">
        <f>SUM(ABS(W467),(Y467-1)*0.01)</f>
        <v>72.695097000000004</v>
      </c>
      <c r="AC467" s="4"/>
      <c r="AD467" s="10">
        <f>ABS(W467)/W467</f>
        <v>-1</v>
      </c>
      <c r="AG467" s="22">
        <f t="shared" si="7"/>
        <v>-72.695097000000004</v>
      </c>
      <c r="AI467" t="str">
        <f>V467&amp;", "&amp;AG467</f>
        <v>41.76371, -72.695097</v>
      </c>
    </row>
    <row r="468" spans="1:35">
      <c r="A468" s="26" t="str">
        <f>CONCATENATE("FN-",C468)</f>
        <v>FN-71D3</v>
      </c>
      <c r="B468" s="27"/>
      <c r="C468" s="29" t="s">
        <v>2285</v>
      </c>
      <c r="D468" s="28" t="str">
        <f>REPT(0, 6-LEN(C468))&amp;C468</f>
        <v>0071D3</v>
      </c>
      <c r="E468" s="28" t="str">
        <f>CONCATENATE("FN-"&amp;D468)</f>
        <v>FN-0071D3</v>
      </c>
      <c r="F468" s="1" t="s">
        <v>500</v>
      </c>
      <c r="G468" s="11" t="s">
        <v>2284</v>
      </c>
      <c r="H468" s="4"/>
      <c r="I468" s="4"/>
      <c r="J468" s="4"/>
      <c r="K468" s="4"/>
      <c r="L468" s="4"/>
      <c r="M468" s="4"/>
      <c r="N468" s="17">
        <f>COUNTIF(F:F,F468)</f>
        <v>2</v>
      </c>
      <c r="O468" s="4"/>
      <c r="P468" s="17" t="str">
        <f>IF(COUNTIF(F:F,F468)&gt;1,"DUPLICATE","UNIQUE")</f>
        <v>DUPLICATE</v>
      </c>
      <c r="Q468" s="4"/>
      <c r="R468" s="4"/>
      <c r="S468" s="4"/>
      <c r="T468" s="4"/>
      <c r="U468" s="4"/>
      <c r="V468" s="1">
        <v>12.769012999999999</v>
      </c>
      <c r="W468" s="4">
        <v>-85.602363999999994</v>
      </c>
      <c r="X468" s="4">
        <f>COUNTIF(W:W, W468)</f>
        <v>2</v>
      </c>
      <c r="Y468" s="4">
        <f>COUNTIF($W$2:W468,W468)</f>
        <v>2</v>
      </c>
      <c r="Z468" s="20">
        <f>SUM(W468,(Y468-1)*0.01)</f>
        <v>-85.592363999999989</v>
      </c>
      <c r="AA468" s="4"/>
      <c r="AB468" s="40">
        <f>SUM(ABS(W468),(Y468-1)*0.01)</f>
        <v>85.612363999999999</v>
      </c>
      <c r="AC468" s="4"/>
      <c r="AD468" s="10">
        <f>ABS(W468)/W468</f>
        <v>-1</v>
      </c>
      <c r="AG468" s="22">
        <f t="shared" si="7"/>
        <v>-85.612363999999999</v>
      </c>
      <c r="AI468" t="str">
        <f>V468&amp;", "&amp;AG468</f>
        <v>12.769013, -85.612364</v>
      </c>
    </row>
    <row r="469" spans="1:35">
      <c r="A469" s="26" t="str">
        <f>CONCATENATE("FN-",C469)</f>
        <v>FN-71D4</v>
      </c>
      <c r="B469" s="27"/>
      <c r="C469" s="29" t="s">
        <v>2286</v>
      </c>
      <c r="D469" s="28" t="str">
        <f>REPT(0, 6-LEN(C469))&amp;C469</f>
        <v>0071D4</v>
      </c>
      <c r="E469" s="28" t="str">
        <f>CONCATENATE("FN-"&amp;D469)</f>
        <v>FN-0071D4</v>
      </c>
      <c r="F469" s="1" t="s">
        <v>766</v>
      </c>
      <c r="G469" s="11" t="s">
        <v>2284</v>
      </c>
      <c r="H469" s="4"/>
      <c r="I469" s="4"/>
      <c r="J469" s="4"/>
      <c r="K469" s="4"/>
      <c r="L469" s="4"/>
      <c r="M469" s="4"/>
      <c r="N469" s="17">
        <f>COUNTIF(F:F,F469)</f>
        <v>12</v>
      </c>
      <c r="O469" s="4"/>
      <c r="P469" s="17" t="str">
        <f>IF(COUNTIF(F:F,F469)&gt;1,"DUPLICATE","UNIQUE")</f>
        <v>DUPLICATE</v>
      </c>
      <c r="Q469" s="4"/>
      <c r="R469" s="4"/>
      <c r="S469" s="4"/>
      <c r="T469" s="4"/>
      <c r="U469" s="4"/>
      <c r="V469" s="1">
        <v>42.361145</v>
      </c>
      <c r="W469" s="4">
        <v>-71.057083000000006</v>
      </c>
      <c r="X469" s="4">
        <f>COUNTIF(W:W, W469)</f>
        <v>12</v>
      </c>
      <c r="Y469" s="4">
        <f>COUNTIF($W$2:W469,W469)</f>
        <v>6</v>
      </c>
      <c r="Z469" s="20"/>
      <c r="AA469" s="4"/>
      <c r="AB469" s="40">
        <f>SUM(ABS(W469),(Y469-1)*0.01)</f>
        <v>71.107083000000003</v>
      </c>
      <c r="AC469" s="4"/>
      <c r="AD469" s="10">
        <f>ABS(W469)/W469</f>
        <v>-1</v>
      </c>
      <c r="AG469" s="22">
        <f t="shared" si="7"/>
        <v>-71.107083000000003</v>
      </c>
      <c r="AI469" t="str">
        <f>V469&amp;", "&amp;AG469</f>
        <v>42.361145, -71.107083</v>
      </c>
    </row>
    <row r="470" spans="1:35">
      <c r="A470" s="26" t="str">
        <f>CONCATENATE("FN-",C470)</f>
        <v>FN-71D5</v>
      </c>
      <c r="B470" s="27"/>
      <c r="C470" s="29" t="s">
        <v>2287</v>
      </c>
      <c r="D470" s="28" t="str">
        <f>REPT(0, 6-LEN(C470))&amp;C470</f>
        <v>0071D5</v>
      </c>
      <c r="E470" s="28" t="str">
        <f>CONCATENATE("FN-"&amp;D470)</f>
        <v>FN-0071D5</v>
      </c>
      <c r="F470" s="1" t="s">
        <v>1672</v>
      </c>
      <c r="G470" s="11" t="s">
        <v>2284</v>
      </c>
      <c r="H470" s="4"/>
      <c r="I470" s="4"/>
      <c r="J470" s="4"/>
      <c r="K470" s="4"/>
      <c r="L470" s="4"/>
      <c r="M470" s="4"/>
      <c r="N470" s="17">
        <f>COUNTIF(F:F,F470)</f>
        <v>17</v>
      </c>
      <c r="O470" s="4"/>
      <c r="P470" s="17" t="str">
        <f>IF(COUNTIF(F:F,F470)&gt;1,"DUPLICATE","UNIQUE")</f>
        <v>DUPLICATE</v>
      </c>
      <c r="Q470" s="4"/>
      <c r="R470" s="4"/>
      <c r="S470" s="4"/>
      <c r="T470" s="4"/>
      <c r="U470" s="4"/>
      <c r="V470" s="1">
        <v>40.712800000000001</v>
      </c>
      <c r="W470" s="4">
        <v>-74.006</v>
      </c>
      <c r="X470" s="4">
        <f>COUNTIF(W:W, W470)</f>
        <v>19</v>
      </c>
      <c r="Y470" s="4">
        <f>COUNTIF($W$2:W470,W470)</f>
        <v>14</v>
      </c>
      <c r="Z470" s="20"/>
      <c r="AA470" s="4"/>
      <c r="AB470" s="40">
        <f>SUM(ABS(W470),(Y470-1)*0.01)</f>
        <v>74.135999999999996</v>
      </c>
      <c r="AC470" s="4"/>
      <c r="AD470" s="10">
        <f>ABS(W470)/W470</f>
        <v>-1</v>
      </c>
      <c r="AG470" s="22">
        <f t="shared" si="7"/>
        <v>-74.135999999999996</v>
      </c>
      <c r="AI470" t="str">
        <f>V470&amp;", "&amp;AG470</f>
        <v>40.7128, -74.136</v>
      </c>
    </row>
    <row r="471" spans="1:35">
      <c r="A471" s="26" t="str">
        <f>CONCATENATE("FN-",C471)</f>
        <v>FN-72A2</v>
      </c>
      <c r="B471" s="27"/>
      <c r="C471" s="29" t="s">
        <v>2288</v>
      </c>
      <c r="D471" s="28" t="str">
        <f>REPT(0, 6-LEN(C471))&amp;C471</f>
        <v>0072A2</v>
      </c>
      <c r="E471" s="28" t="str">
        <f>CONCATENATE("FN-"&amp;D471)</f>
        <v>FN-0072A2</v>
      </c>
      <c r="F471" s="1" t="s">
        <v>2289</v>
      </c>
      <c r="G471" s="11" t="s">
        <v>2290</v>
      </c>
      <c r="H471" s="4"/>
      <c r="I471" s="4"/>
      <c r="J471" s="4"/>
      <c r="K471" s="4"/>
      <c r="L471" s="4"/>
      <c r="M471" s="4"/>
      <c r="N471" s="17">
        <f>COUNTIF(F:F,F471)</f>
        <v>1</v>
      </c>
      <c r="O471" s="4"/>
      <c r="P471" s="17" t="str">
        <f>IF(COUNTIF(F:F,F471)&gt;1,"DUPLICATE","UNIQUE")</f>
        <v>UNIQUE</v>
      </c>
      <c r="Q471" s="4"/>
      <c r="R471" s="4"/>
      <c r="S471" s="4"/>
      <c r="T471" s="4"/>
      <c r="U471" s="4"/>
      <c r="V471" s="1">
        <v>28.6448</v>
      </c>
      <c r="W471" s="4">
        <v>77.216719999999995</v>
      </c>
      <c r="X471" s="4">
        <f>COUNTIF(W:W, W471)</f>
        <v>1</v>
      </c>
      <c r="Y471" s="4">
        <f>COUNTIF($W$2:W471,W471)</f>
        <v>1</v>
      </c>
      <c r="Z471" s="20"/>
      <c r="AA471" s="4"/>
      <c r="AB471" s="40">
        <f>SUM(ABS(W471),(Y471-1)*0.01)</f>
        <v>77.216719999999995</v>
      </c>
      <c r="AC471" s="4"/>
      <c r="AD471" s="10">
        <f>ABS(W471)/W471</f>
        <v>1</v>
      </c>
      <c r="AG471" s="22">
        <f t="shared" si="7"/>
        <v>77.216719999999995</v>
      </c>
      <c r="AI471" t="str">
        <f>V471&amp;", "&amp;AG471</f>
        <v>28.6448, 77.21672</v>
      </c>
    </row>
    <row r="472" spans="1:35">
      <c r="A472" s="26" t="str">
        <f>CONCATENATE("FN-",C472)</f>
        <v>FN-72A3</v>
      </c>
      <c r="B472" s="27"/>
      <c r="C472" s="29" t="s">
        <v>2291</v>
      </c>
      <c r="D472" s="28" t="str">
        <f>REPT(0, 6-LEN(C472))&amp;C472</f>
        <v>0072A3</v>
      </c>
      <c r="E472" s="28" t="str">
        <f>CONCATENATE("FN-"&amp;D472)</f>
        <v>FN-0072A3</v>
      </c>
      <c r="F472" s="1" t="s">
        <v>2132</v>
      </c>
      <c r="G472" s="11" t="s">
        <v>2290</v>
      </c>
      <c r="H472" s="4"/>
      <c r="I472" s="4"/>
      <c r="J472" s="4"/>
      <c r="K472" s="4"/>
      <c r="L472" s="4"/>
      <c r="M472" s="4"/>
      <c r="N472" s="17">
        <f>COUNTIF(F:F,F472)</f>
        <v>3</v>
      </c>
      <c r="O472" s="4"/>
      <c r="P472" s="17" t="str">
        <f>IF(COUNTIF(F:F,F472)&gt;1,"DUPLICATE","UNIQUE")</f>
        <v>DUPLICATE</v>
      </c>
      <c r="Q472" s="4"/>
      <c r="R472" s="4"/>
      <c r="S472" s="4"/>
      <c r="T472" s="4"/>
      <c r="U472" s="4"/>
      <c r="V472" s="1">
        <v>28.6448</v>
      </c>
      <c r="W472" s="4">
        <v>77.216721000000007</v>
      </c>
      <c r="X472" s="4">
        <f>COUNTIF(W:W, W472)</f>
        <v>3</v>
      </c>
      <c r="Y472" s="4">
        <f>COUNTIF($W$2:W472,W472)</f>
        <v>3</v>
      </c>
      <c r="Z472" s="20"/>
      <c r="AA472" s="4"/>
      <c r="AB472" s="40">
        <f>SUM(ABS(W472),(Y472-1)*0.01)</f>
        <v>77.236721000000003</v>
      </c>
      <c r="AC472" s="4"/>
      <c r="AD472" s="10">
        <f>ABS(W472)/W472</f>
        <v>1</v>
      </c>
      <c r="AG472" s="22">
        <f t="shared" si="7"/>
        <v>77.236721000000003</v>
      </c>
      <c r="AI472" t="str">
        <f>V472&amp;", "&amp;AG472</f>
        <v>28.6448, 77.236721</v>
      </c>
    </row>
    <row r="473" spans="1:35">
      <c r="A473" s="26" t="str">
        <f>CONCATENATE("FN-",C473)</f>
        <v>FN-72C2</v>
      </c>
      <c r="B473" s="27"/>
      <c r="C473" s="29" t="s">
        <v>2292</v>
      </c>
      <c r="D473" s="28" t="str">
        <f>REPT(0, 6-LEN(C473))&amp;C473</f>
        <v>0072C2</v>
      </c>
      <c r="E473" s="28" t="str">
        <f>CONCATENATE("FN-"&amp;D473)</f>
        <v>FN-0072C2</v>
      </c>
      <c r="F473" s="1" t="s">
        <v>230</v>
      </c>
      <c r="G473" s="11" t="s">
        <v>2293</v>
      </c>
      <c r="H473" s="4"/>
      <c r="I473" s="4"/>
      <c r="J473" s="4"/>
      <c r="K473" s="4"/>
      <c r="L473" s="4"/>
      <c r="M473" s="4"/>
      <c r="N473" s="17">
        <f>COUNTIF(F:F,F473)</f>
        <v>5</v>
      </c>
      <c r="O473" s="4"/>
      <c r="P473" s="17" t="str">
        <f>IF(COUNTIF(F:F,F473)&gt;1,"DUPLICATE","UNIQUE")</f>
        <v>DUPLICATE</v>
      </c>
      <c r="Q473" s="4"/>
      <c r="R473" s="4"/>
      <c r="S473" s="4"/>
      <c r="T473" s="4"/>
      <c r="U473" s="4"/>
      <c r="V473" s="1">
        <v>30.001667000000001</v>
      </c>
      <c r="W473" s="4">
        <v>-90.092781000000002</v>
      </c>
      <c r="X473" s="4">
        <f>COUNTIF(W:W, W473)</f>
        <v>5</v>
      </c>
      <c r="Y473" s="4">
        <f>COUNTIF($W$2:W473,W473)</f>
        <v>4</v>
      </c>
      <c r="Z473" s="20"/>
      <c r="AA473" s="4"/>
      <c r="AB473" s="40">
        <f>SUM(ABS(W473),(Y473-1)*0.01)</f>
        <v>90.122781000000003</v>
      </c>
      <c r="AC473" s="4"/>
      <c r="AD473" s="10">
        <f>ABS(W473)/W473</f>
        <v>-1</v>
      </c>
      <c r="AG473" s="22">
        <f t="shared" si="7"/>
        <v>-90.122781000000003</v>
      </c>
      <c r="AI473" t="str">
        <f>V473&amp;", "&amp;AG473</f>
        <v>30.001667, -90.122781</v>
      </c>
    </row>
    <row r="474" spans="1:35">
      <c r="A474" s="26" t="str">
        <f>CONCATENATE("FN-",C474)</f>
        <v>FN-72D2</v>
      </c>
      <c r="B474" s="27"/>
      <c r="C474" s="29" t="s">
        <v>2294</v>
      </c>
      <c r="D474" s="28" t="str">
        <f>REPT(0, 6-LEN(C474))&amp;C474</f>
        <v>0072D2</v>
      </c>
      <c r="E474" s="28" t="str">
        <f>CONCATENATE("FN-"&amp;D474)</f>
        <v>FN-0072D2</v>
      </c>
      <c r="F474" s="1" t="s">
        <v>369</v>
      </c>
      <c r="G474" s="11" t="s">
        <v>2295</v>
      </c>
      <c r="H474" s="4"/>
      <c r="I474" s="4"/>
      <c r="J474" s="4"/>
      <c r="K474" s="4"/>
      <c r="L474" s="4"/>
      <c r="M474" s="4"/>
      <c r="N474" s="17">
        <f>COUNTIF(F:F,F474)</f>
        <v>25</v>
      </c>
      <c r="O474" s="4"/>
      <c r="P474" s="17" t="str">
        <f>IF(COUNTIF(F:F,F474)&gt;1,"DUPLICATE","UNIQUE")</f>
        <v>DUPLICATE</v>
      </c>
      <c r="Q474" s="4"/>
      <c r="R474" s="4"/>
      <c r="S474" s="4"/>
      <c r="T474" s="4"/>
      <c r="U474" s="4"/>
      <c r="V474" s="1">
        <v>30.033332999999999</v>
      </c>
      <c r="W474" s="4">
        <v>31.233333999999999</v>
      </c>
      <c r="X474" s="4">
        <f>COUNTIF(W:W, W474)</f>
        <v>25</v>
      </c>
      <c r="Y474" s="4">
        <f>COUNTIF($W$2:W474,W474)</f>
        <v>19</v>
      </c>
      <c r="Z474" s="20"/>
      <c r="AA474" s="4"/>
      <c r="AB474" s="40">
        <f>SUM(ABS(W474),(Y474-1)*0.01)</f>
        <v>31.413333999999999</v>
      </c>
      <c r="AC474" s="4"/>
      <c r="AD474" s="10">
        <f>ABS(W474)/W474</f>
        <v>1</v>
      </c>
      <c r="AG474" s="22">
        <f t="shared" si="7"/>
        <v>31.413333999999999</v>
      </c>
      <c r="AI474" t="str">
        <f>V474&amp;", "&amp;AG474</f>
        <v>30.033333, 31.413334</v>
      </c>
    </row>
    <row r="475" spans="1:35">
      <c r="A475" s="26" t="str">
        <f>CONCATENATE("FN-",C475)</f>
        <v>FN-73A2</v>
      </c>
      <c r="B475" s="27"/>
      <c r="C475" s="29" t="s">
        <v>2296</v>
      </c>
      <c r="D475" s="28" t="str">
        <f>REPT(0, 6-LEN(C475))&amp;C475</f>
        <v>0073A2</v>
      </c>
      <c r="E475" s="28" t="str">
        <f>CONCATENATE("FN-"&amp;D475)</f>
        <v>FN-0073A2</v>
      </c>
      <c r="F475" s="1" t="s">
        <v>1062</v>
      </c>
      <c r="G475" s="11" t="s">
        <v>2297</v>
      </c>
      <c r="H475" s="4"/>
      <c r="I475" s="4"/>
      <c r="J475" s="4"/>
      <c r="K475" s="4"/>
      <c r="L475" s="4"/>
      <c r="M475" s="4"/>
      <c r="N475" s="17">
        <f>COUNTIF(F:F,F475)</f>
        <v>2</v>
      </c>
      <c r="O475" s="4"/>
      <c r="P475" s="17" t="str">
        <f>IF(COUNTIF(F:F,F475)&gt;1,"DUPLICATE","UNIQUE")</f>
        <v>DUPLICATE</v>
      </c>
      <c r="Q475" s="4"/>
      <c r="R475" s="4"/>
      <c r="S475" s="4"/>
      <c r="T475" s="4"/>
      <c r="U475" s="4"/>
      <c r="V475" s="1">
        <v>41.047866999999997</v>
      </c>
      <c r="W475" s="4">
        <v>28.898268000000002</v>
      </c>
      <c r="X475" s="4">
        <f>COUNTIF(W:W, W475)</f>
        <v>2</v>
      </c>
      <c r="Y475" s="4">
        <f>COUNTIF($W$2:W475,W475)</f>
        <v>2</v>
      </c>
      <c r="Z475" s="20"/>
      <c r="AA475" s="4"/>
      <c r="AB475" s="40">
        <f>SUM(ABS(W475),(Y475-1)*0.01)</f>
        <v>28.908268000000003</v>
      </c>
      <c r="AC475" s="4"/>
      <c r="AD475" s="10">
        <f>ABS(W475)/W475</f>
        <v>1</v>
      </c>
      <c r="AG475" s="22">
        <f t="shared" si="7"/>
        <v>28.908268000000003</v>
      </c>
      <c r="AI475" t="str">
        <f>V475&amp;", "&amp;AG475</f>
        <v>41.047867, 28.908268</v>
      </c>
    </row>
    <row r="476" spans="1:35">
      <c r="A476" s="26" t="str">
        <f>CONCATENATE("FN-",C476)</f>
        <v>FN-73C2</v>
      </c>
      <c r="B476" s="27"/>
      <c r="C476" s="29" t="s">
        <v>2298</v>
      </c>
      <c r="D476" s="28" t="str">
        <f>REPT(0, 6-LEN(C476))&amp;C476</f>
        <v>0073C2</v>
      </c>
      <c r="E476" s="28" t="str">
        <f>CONCATENATE("FN-"&amp;D476)</f>
        <v>FN-0073C2</v>
      </c>
      <c r="F476" s="1" t="s">
        <v>369</v>
      </c>
      <c r="G476" s="11" t="s">
        <v>2299</v>
      </c>
      <c r="H476" s="4"/>
      <c r="I476" s="4"/>
      <c r="J476" s="4"/>
      <c r="K476" s="4"/>
      <c r="L476" s="4"/>
      <c r="M476" s="4"/>
      <c r="N476" s="17">
        <f>COUNTIF(F:F,F476)</f>
        <v>25</v>
      </c>
      <c r="O476" s="4"/>
      <c r="P476" s="17" t="str">
        <f>IF(COUNTIF(F:F,F476)&gt;1,"DUPLICATE","UNIQUE")</f>
        <v>DUPLICATE</v>
      </c>
      <c r="Q476" s="4"/>
      <c r="R476" s="4"/>
      <c r="S476" s="4"/>
      <c r="T476" s="4"/>
      <c r="U476" s="4"/>
      <c r="V476" s="1">
        <v>30.033332999999999</v>
      </c>
      <c r="W476" s="4">
        <v>31.233333999999999</v>
      </c>
      <c r="X476" s="4">
        <f>COUNTIF(W:W, W476)</f>
        <v>25</v>
      </c>
      <c r="Y476" s="4">
        <f>COUNTIF($W$2:W476,W476)</f>
        <v>20</v>
      </c>
      <c r="Z476" s="20"/>
      <c r="AA476" s="4"/>
      <c r="AB476" s="40">
        <f>SUM(ABS(W476),(Y476-1)*0.01)</f>
        <v>31.423334000000001</v>
      </c>
      <c r="AC476" s="4"/>
      <c r="AD476" s="10">
        <f>ABS(W476)/W476</f>
        <v>1</v>
      </c>
      <c r="AG476" s="22">
        <f t="shared" si="7"/>
        <v>31.423334000000001</v>
      </c>
      <c r="AI476" t="str">
        <f>V476&amp;", "&amp;AG476</f>
        <v>30.033333, 31.423334</v>
      </c>
    </row>
    <row r="477" spans="1:35">
      <c r="A477" s="26" t="str">
        <f>CONCATENATE("FN-",C477)</f>
        <v>FN-73C3</v>
      </c>
      <c r="B477" s="27"/>
      <c r="C477" s="29" t="s">
        <v>2300</v>
      </c>
      <c r="D477" s="28" t="str">
        <f>REPT(0, 6-LEN(C477))&amp;C477</f>
        <v>0073C3</v>
      </c>
      <c r="E477" s="28" t="str">
        <f>CONCATENATE("FN-"&amp;D477)</f>
        <v>FN-0073C3</v>
      </c>
      <c r="F477" s="1" t="s">
        <v>1152</v>
      </c>
      <c r="G477" s="11" t="s">
        <v>2299</v>
      </c>
      <c r="H477" s="4"/>
      <c r="I477" s="4"/>
      <c r="J477" s="4"/>
      <c r="K477" s="4"/>
      <c r="L477" s="4"/>
      <c r="M477" s="4"/>
      <c r="N477" s="17">
        <f>COUNTIF(F:F,F477)</f>
        <v>1</v>
      </c>
      <c r="O477" s="4"/>
      <c r="P477" s="17" t="str">
        <f>IF(COUNTIF(F:F,F477)&gt;1,"DUPLICATE","UNIQUE")</f>
        <v>UNIQUE</v>
      </c>
      <c r="Q477" s="4"/>
      <c r="R477" s="4"/>
      <c r="S477" s="4"/>
      <c r="T477" s="4"/>
      <c r="U477" s="4"/>
      <c r="V477" s="1">
        <v>21.315602999999999</v>
      </c>
      <c r="W477" s="4">
        <v>-157.858093</v>
      </c>
      <c r="X477" s="4">
        <f>COUNTIF(W:W, W477)</f>
        <v>1</v>
      </c>
      <c r="Y477" s="4">
        <f>COUNTIF($W$2:W477,W477)</f>
        <v>1</v>
      </c>
      <c r="Z477" s="20"/>
      <c r="AA477" s="4"/>
      <c r="AB477" s="40">
        <f>SUM(ABS(W477),(Y477-1)*0.01)</f>
        <v>157.858093</v>
      </c>
      <c r="AC477" s="4"/>
      <c r="AD477" s="10">
        <f>ABS(W477)/W477</f>
        <v>-1</v>
      </c>
      <c r="AG477" s="22">
        <f t="shared" si="7"/>
        <v>-157.858093</v>
      </c>
      <c r="AI477" t="str">
        <f>V477&amp;", "&amp;AG477</f>
        <v>21.315603, -157.858093</v>
      </c>
    </row>
    <row r="478" spans="1:35">
      <c r="A478" s="26" t="str">
        <f>CONCATENATE("FN-",C478)</f>
        <v>FN-73C4</v>
      </c>
      <c r="B478" s="27"/>
      <c r="C478" s="29" t="s">
        <v>2301</v>
      </c>
      <c r="D478" s="28" t="str">
        <f>REPT(0, 6-LEN(C478))&amp;C478</f>
        <v>0073C4</v>
      </c>
      <c r="E478" s="28" t="str">
        <f>CONCATENATE("FN-"&amp;D478)</f>
        <v>FN-0073C4</v>
      </c>
      <c r="F478" s="1" t="s">
        <v>1154</v>
      </c>
      <c r="G478" s="11" t="s">
        <v>2299</v>
      </c>
      <c r="H478" s="4"/>
      <c r="I478" s="4"/>
      <c r="J478" s="4"/>
      <c r="K478" s="4"/>
      <c r="L478" s="4"/>
      <c r="M478" s="4"/>
      <c r="N478" s="17">
        <f>COUNTIF(F:F,F478)</f>
        <v>1</v>
      </c>
      <c r="O478" s="4"/>
      <c r="P478" s="17" t="str">
        <f>IF(COUNTIF(F:F,F478)&gt;1,"DUPLICATE","UNIQUE")</f>
        <v>UNIQUE</v>
      </c>
      <c r="Q478" s="4"/>
      <c r="R478" s="4"/>
      <c r="S478" s="4"/>
      <c r="T478" s="4"/>
      <c r="U478" s="4"/>
      <c r="V478" s="1">
        <v>6.4654220000000002</v>
      </c>
      <c r="W478" s="4">
        <v>3.4064480000000001</v>
      </c>
      <c r="X478" s="4">
        <f>COUNTIF(W:W, W478)</f>
        <v>7</v>
      </c>
      <c r="Y478" s="4">
        <f>COUNTIF($W$2:W478,W478)</f>
        <v>7</v>
      </c>
      <c r="Z478" s="20"/>
      <c r="AA478" s="4"/>
      <c r="AB478" s="40">
        <f>SUM(ABS(W478),(Y478-1)*0.01)</f>
        <v>3.4664480000000002</v>
      </c>
      <c r="AC478" s="4"/>
      <c r="AD478" s="10">
        <f>ABS(W478)/W478</f>
        <v>1</v>
      </c>
      <c r="AG478" s="22">
        <f t="shared" si="7"/>
        <v>3.4664480000000002</v>
      </c>
      <c r="AI478" t="str">
        <f>V478&amp;", "&amp;AG478</f>
        <v>6.465422, 3.466448</v>
      </c>
    </row>
    <row r="479" spans="1:35">
      <c r="A479" s="26" t="str">
        <f>CONCATENATE("FN-",C479)</f>
        <v>FN-73D8</v>
      </c>
      <c r="B479" s="27"/>
      <c r="C479" s="29" t="s">
        <v>2302</v>
      </c>
      <c r="D479" s="28" t="str">
        <f>REPT(0, 6-LEN(C479))&amp;C479</f>
        <v>0073D8</v>
      </c>
      <c r="E479" s="28" t="str">
        <f>CONCATENATE("FN-"&amp;D479)</f>
        <v>FN-0073D8</v>
      </c>
      <c r="F479" s="2" t="s">
        <v>1824</v>
      </c>
      <c r="G479" s="11" t="s">
        <v>2303</v>
      </c>
      <c r="H479" s="4"/>
      <c r="I479" s="4"/>
      <c r="J479" s="4"/>
      <c r="K479" s="4"/>
      <c r="L479" s="4"/>
      <c r="M479" s="4"/>
      <c r="N479" s="17">
        <f>COUNTIF(F:F,F479)</f>
        <v>2</v>
      </c>
      <c r="O479" s="4"/>
      <c r="P479" s="17" t="str">
        <f>IF(COUNTIF(F:F,F479)&gt;1,"DUPLICATE","UNIQUE")</f>
        <v>DUPLICATE</v>
      </c>
      <c r="Q479" s="4"/>
      <c r="R479" s="4"/>
      <c r="S479" s="4"/>
      <c r="T479" s="4"/>
      <c r="U479" s="4"/>
      <c r="V479" s="2" t="s">
        <v>1825</v>
      </c>
      <c r="W479" s="4">
        <v>35.529561999999899</v>
      </c>
      <c r="X479" s="4">
        <f>COUNTIF(W:W, W479)</f>
        <v>2</v>
      </c>
      <c r="Y479" s="4">
        <f>COUNTIF($W$2:W479,W479)</f>
        <v>2</v>
      </c>
      <c r="Z479" s="20"/>
      <c r="AA479" s="4"/>
      <c r="AB479" s="40">
        <f>SUM(ABS(W479),(Y479-1)*0.01)</f>
        <v>35.539561999999897</v>
      </c>
      <c r="AC479" s="4"/>
      <c r="AD479" s="10">
        <f>ABS(W479)/W479</f>
        <v>1</v>
      </c>
      <c r="AG479" s="22">
        <f t="shared" si="7"/>
        <v>35.539561999999897</v>
      </c>
      <c r="AI479" t="str">
        <f>V479&amp;", "&amp;AG479</f>
        <v>-18.665695, 35.5395619999999</v>
      </c>
    </row>
    <row r="480" spans="1:35">
      <c r="A480" s="26" t="str">
        <f>CONCATENATE("FN-",C480)</f>
        <v>FN-73D9</v>
      </c>
      <c r="B480" s="27"/>
      <c r="C480" s="29" t="s">
        <v>2304</v>
      </c>
      <c r="D480" s="28" t="str">
        <f>REPT(0, 6-LEN(C480))&amp;C480</f>
        <v>0073D9</v>
      </c>
      <c r="E480" s="28" t="str">
        <f>CONCATENATE("FN-"&amp;D480)</f>
        <v>FN-0073D9</v>
      </c>
      <c r="F480" s="1" t="s">
        <v>316</v>
      </c>
      <c r="G480" s="11" t="s">
        <v>2303</v>
      </c>
      <c r="H480" s="4"/>
      <c r="I480" s="4"/>
      <c r="J480" s="4"/>
      <c r="K480" s="4"/>
      <c r="L480" s="4"/>
      <c r="M480" s="4"/>
      <c r="N480" s="17">
        <f>COUNTIF(F:F,F480)</f>
        <v>2</v>
      </c>
      <c r="O480" s="4"/>
      <c r="P480" s="17" t="str">
        <f>IF(COUNTIF(F:F,F480)&gt;1,"DUPLICATE","UNIQUE")</f>
        <v>DUPLICATE</v>
      </c>
      <c r="Q480" s="4"/>
      <c r="R480" s="4"/>
      <c r="S480" s="4"/>
      <c r="T480" s="4"/>
      <c r="U480" s="4"/>
      <c r="V480" s="1">
        <v>33.752490999999999</v>
      </c>
      <c r="W480" s="4">
        <v>78.668243000000004</v>
      </c>
      <c r="X480" s="4">
        <f>COUNTIF(W:W, W480)</f>
        <v>2</v>
      </c>
      <c r="Y480" s="4">
        <f>COUNTIF($W$2:W480,W480)</f>
        <v>2</v>
      </c>
      <c r="Z480" s="20"/>
      <c r="AA480" s="4"/>
      <c r="AB480" s="40">
        <f>SUM(ABS(W480),(Y480-1)*0.01)</f>
        <v>78.678243000000009</v>
      </c>
      <c r="AC480" s="4"/>
      <c r="AD480" s="10">
        <f>ABS(W480)/W480</f>
        <v>1</v>
      </c>
      <c r="AG480" s="22">
        <f t="shared" si="7"/>
        <v>78.678243000000009</v>
      </c>
      <c r="AI480" t="str">
        <f>V480&amp;", "&amp;AG480</f>
        <v>33.752491, 78.678243</v>
      </c>
    </row>
    <row r="481" spans="1:35">
      <c r="A481" s="26" t="str">
        <f>CONCATENATE("FN-",C481)</f>
        <v>FN-74A2</v>
      </c>
      <c r="B481" s="27"/>
      <c r="C481" s="29" t="s">
        <v>2305</v>
      </c>
      <c r="D481" s="28" t="str">
        <f>REPT(0, 6-LEN(C481))&amp;C481</f>
        <v>0074A2</v>
      </c>
      <c r="E481" s="28" t="str">
        <f>CONCATENATE("FN-"&amp;D481)</f>
        <v>FN-0074A2</v>
      </c>
      <c r="F481" s="1" t="s">
        <v>1161</v>
      </c>
      <c r="G481" s="11" t="s">
        <v>2306</v>
      </c>
      <c r="H481" s="4"/>
      <c r="I481" s="4"/>
      <c r="J481" s="4"/>
      <c r="K481" s="4"/>
      <c r="L481" s="4"/>
      <c r="M481" s="4"/>
      <c r="N481" s="17">
        <f>COUNTIF(F:F,F481)</f>
        <v>1</v>
      </c>
      <c r="O481" s="4"/>
      <c r="P481" s="17" t="str">
        <f>IF(COUNTIF(F:F,F481)&gt;1,"DUPLICATE","UNIQUE")</f>
        <v>UNIQUE</v>
      </c>
      <c r="Q481" s="4"/>
      <c r="R481" s="4"/>
      <c r="S481" s="4"/>
      <c r="T481" s="4"/>
      <c r="U481" s="4"/>
      <c r="V481" s="1">
        <v>36.737231999999999</v>
      </c>
      <c r="W481" s="4">
        <v>3.0864720000000001</v>
      </c>
      <c r="X481" s="4">
        <f>COUNTIF(W:W, W481)</f>
        <v>1</v>
      </c>
      <c r="Y481" s="4">
        <f>COUNTIF($W$2:W481,W481)</f>
        <v>1</v>
      </c>
      <c r="Z481" s="20"/>
      <c r="AA481" s="4"/>
      <c r="AB481" s="40">
        <f>SUM(ABS(W481),(Y481-1)*0.01)</f>
        <v>3.0864720000000001</v>
      </c>
      <c r="AC481" s="4"/>
      <c r="AD481" s="10">
        <f>ABS(W481)/W481</f>
        <v>1</v>
      </c>
      <c r="AG481" s="22">
        <f t="shared" si="7"/>
        <v>3.0864720000000001</v>
      </c>
      <c r="AI481" t="str">
        <f>V481&amp;", "&amp;AG481</f>
        <v>36.737232, 3.086472</v>
      </c>
    </row>
    <row r="482" spans="1:35">
      <c r="A482" s="26" t="str">
        <f>CONCATENATE("FN-",C482)</f>
        <v>FN-74A3</v>
      </c>
      <c r="B482" s="27"/>
      <c r="C482" s="29" t="s">
        <v>2307</v>
      </c>
      <c r="D482" s="28" t="str">
        <f>REPT(0, 6-LEN(C482))&amp;C482</f>
        <v>0074A3</v>
      </c>
      <c r="E482" s="28" t="str">
        <f>CONCATENATE("FN-"&amp;D482)</f>
        <v>FN-0074A3</v>
      </c>
      <c r="F482" s="1" t="s">
        <v>171</v>
      </c>
      <c r="G482" s="11" t="s">
        <v>2306</v>
      </c>
      <c r="H482" s="4"/>
      <c r="I482" s="4"/>
      <c r="J482" s="4"/>
      <c r="K482" s="4"/>
      <c r="L482" s="4"/>
      <c r="M482" s="4"/>
      <c r="N482" s="17">
        <f>COUNTIF(F:F,F482)</f>
        <v>5</v>
      </c>
      <c r="O482" s="4"/>
      <c r="P482" s="17" t="str">
        <f>IF(COUNTIF(F:F,F482)&gt;1,"DUPLICATE","UNIQUE")</f>
        <v>DUPLICATE</v>
      </c>
      <c r="Q482" s="4"/>
      <c r="R482" s="4"/>
      <c r="S482" s="4"/>
      <c r="T482" s="4"/>
      <c r="U482" s="4"/>
      <c r="V482" s="1">
        <v>18.079021000000001</v>
      </c>
      <c r="W482" s="4">
        <v>-15.965662</v>
      </c>
      <c r="X482" s="4">
        <f>COUNTIF(W:W, W482)</f>
        <v>5</v>
      </c>
      <c r="Y482" s="4">
        <f>COUNTIF($W$2:W482,W482)</f>
        <v>3</v>
      </c>
      <c r="Z482" s="20"/>
      <c r="AA482" s="4"/>
      <c r="AB482" s="40">
        <f>SUM(ABS(W482),(Y482-1)*0.01)</f>
        <v>15.985662</v>
      </c>
      <c r="AC482" s="4"/>
      <c r="AD482" s="10">
        <f>ABS(W482)/W482</f>
        <v>-1</v>
      </c>
      <c r="AG482" s="22">
        <f t="shared" si="7"/>
        <v>-15.985662</v>
      </c>
      <c r="AI482" t="str">
        <f>V482&amp;", "&amp;AG482</f>
        <v>18.079021, -15.985662</v>
      </c>
    </row>
    <row r="483" spans="1:35">
      <c r="A483" s="26" t="str">
        <f>CONCATENATE("FN-",C483)</f>
        <v>FN-74A4</v>
      </c>
      <c r="B483" s="27"/>
      <c r="C483" s="29" t="s">
        <v>2308</v>
      </c>
      <c r="D483" s="28" t="str">
        <f>REPT(0, 6-LEN(C483))&amp;C483</f>
        <v>0074A4</v>
      </c>
      <c r="E483" s="28" t="str">
        <f>CONCATENATE("FN-"&amp;D483)</f>
        <v>FN-0074A4</v>
      </c>
      <c r="F483" s="1" t="s">
        <v>206</v>
      </c>
      <c r="G483" s="11" t="s">
        <v>2306</v>
      </c>
      <c r="H483" s="4"/>
      <c r="I483" s="4"/>
      <c r="J483" s="4"/>
      <c r="K483" s="4"/>
      <c r="L483" s="4"/>
      <c r="M483" s="4"/>
      <c r="N483" s="17">
        <f>COUNTIF(F:F,F483)</f>
        <v>13</v>
      </c>
      <c r="O483" s="4"/>
      <c r="P483" s="17" t="str">
        <f>IF(COUNTIF(F:F,F483)&gt;1,"DUPLICATE","UNIQUE")</f>
        <v>DUPLICATE</v>
      </c>
      <c r="Q483" s="4"/>
      <c r="R483" s="4"/>
      <c r="S483" s="4"/>
      <c r="T483" s="4"/>
      <c r="U483" s="4"/>
      <c r="V483" s="1">
        <v>41.891930000000002</v>
      </c>
      <c r="W483" s="4">
        <v>12.511329999999999</v>
      </c>
      <c r="X483" s="4">
        <f>COUNTIF(W:W, W483)</f>
        <v>13</v>
      </c>
      <c r="Y483" s="4">
        <f>COUNTIF($W$2:W483,W483)</f>
        <v>6</v>
      </c>
      <c r="Z483" s="20"/>
      <c r="AA483" s="4"/>
      <c r="AB483" s="40">
        <f>SUM(ABS(W483),(Y483-1)*0.01)</f>
        <v>12.56133</v>
      </c>
      <c r="AC483" s="4"/>
      <c r="AD483" s="10">
        <f>ABS(W483)/W483</f>
        <v>1</v>
      </c>
      <c r="AG483" s="22">
        <f t="shared" si="7"/>
        <v>12.56133</v>
      </c>
      <c r="AI483" t="str">
        <f>V483&amp;", "&amp;AG483</f>
        <v>41.89193, 12.56133</v>
      </c>
    </row>
    <row r="484" spans="1:35">
      <c r="A484" s="26" t="str">
        <f>CONCATENATE("FN-",C484)</f>
        <v>FN-74A5</v>
      </c>
      <c r="B484" s="27"/>
      <c r="C484" s="29" t="s">
        <v>2309</v>
      </c>
      <c r="D484" s="28" t="str">
        <f>REPT(0, 6-LEN(C484))&amp;C484</f>
        <v>0074A5</v>
      </c>
      <c r="E484" s="28" t="str">
        <f>CONCATENATE("FN-"&amp;D484)</f>
        <v>FN-0074A5</v>
      </c>
      <c r="F484" s="1" t="s">
        <v>1575</v>
      </c>
      <c r="G484" s="11" t="s">
        <v>2306</v>
      </c>
      <c r="H484" s="4"/>
      <c r="I484" s="4"/>
      <c r="J484" s="4"/>
      <c r="K484" s="4"/>
      <c r="L484" s="4"/>
      <c r="M484" s="4"/>
      <c r="N484" s="17">
        <f>COUNTIF(F:F,F484)</f>
        <v>8</v>
      </c>
      <c r="O484" s="4"/>
      <c r="P484" s="17" t="str">
        <f>IF(COUNTIF(F:F,F484)&gt;1,"DUPLICATE","UNIQUE")</f>
        <v>DUPLICATE</v>
      </c>
      <c r="Q484" s="4"/>
      <c r="R484" s="4"/>
      <c r="S484" s="4"/>
      <c r="T484" s="4"/>
      <c r="U484" s="4"/>
      <c r="V484" s="1">
        <v>40.416775000000001</v>
      </c>
      <c r="W484" s="4">
        <v>-3.7037900000000001</v>
      </c>
      <c r="X484" s="4">
        <f>COUNTIF(W:W, W484)</f>
        <v>8</v>
      </c>
      <c r="Y484" s="4">
        <f>COUNTIF($W$2:W484,W484)</f>
        <v>6</v>
      </c>
      <c r="Z484" s="20"/>
      <c r="AA484" s="4"/>
      <c r="AB484" s="40">
        <f>SUM(ABS(W484),(Y484-1)*0.01)</f>
        <v>3.75379</v>
      </c>
      <c r="AC484" s="4"/>
      <c r="AD484" s="10">
        <f>ABS(W484)/W484</f>
        <v>-1</v>
      </c>
      <c r="AG484" s="22">
        <f t="shared" si="7"/>
        <v>-3.75379</v>
      </c>
      <c r="AI484" t="str">
        <f>V484&amp;", "&amp;AG484</f>
        <v>40.416775, -3.75379</v>
      </c>
    </row>
    <row r="485" spans="1:35">
      <c r="A485" s="26" t="str">
        <f>CONCATENATE("FN-",C485)</f>
        <v>FN-74A6</v>
      </c>
      <c r="B485" s="27"/>
      <c r="C485" s="29" t="s">
        <v>2310</v>
      </c>
      <c r="D485" s="28" t="str">
        <f>REPT(0, 6-LEN(C485))&amp;C485</f>
        <v>0074A6</v>
      </c>
      <c r="E485" s="28" t="str">
        <f>CONCATENATE("FN-"&amp;D485)</f>
        <v>FN-0074A6</v>
      </c>
      <c r="F485" s="1" t="s">
        <v>1170</v>
      </c>
      <c r="G485" s="11" t="s">
        <v>2306</v>
      </c>
      <c r="H485" s="4"/>
      <c r="I485" s="4"/>
      <c r="J485" s="4"/>
      <c r="K485" s="4"/>
      <c r="L485" s="4"/>
      <c r="M485" s="4"/>
      <c r="N485" s="17">
        <f>COUNTIF(F:F,F485)</f>
        <v>1</v>
      </c>
      <c r="O485" s="4"/>
      <c r="P485" s="17" t="str">
        <f>IF(COUNTIF(F:F,F485)&gt;1,"DUPLICATE","UNIQUE")</f>
        <v>UNIQUE</v>
      </c>
      <c r="Q485" s="4"/>
      <c r="R485" s="4"/>
      <c r="S485" s="4"/>
      <c r="T485" s="4"/>
      <c r="U485" s="4"/>
      <c r="V485" s="1">
        <v>38.736946000000003</v>
      </c>
      <c r="W485" s="4">
        <v>-9.1426850000000002</v>
      </c>
      <c r="X485" s="4">
        <f>COUNTIF(W:W, W485)</f>
        <v>1</v>
      </c>
      <c r="Y485" s="4">
        <f>COUNTIF($W$2:W485,W485)</f>
        <v>1</v>
      </c>
      <c r="Z485" s="20"/>
      <c r="AA485" s="4"/>
      <c r="AB485" s="40">
        <f>SUM(ABS(W485),(Y485-1)*0.01)</f>
        <v>9.1426850000000002</v>
      </c>
      <c r="AC485" s="4"/>
      <c r="AD485" s="10">
        <f>ABS(W485)/W485</f>
        <v>-1</v>
      </c>
      <c r="AG485" s="22">
        <f t="shared" si="7"/>
        <v>-9.1426850000000002</v>
      </c>
      <c r="AI485" t="str">
        <f>V485&amp;", "&amp;AG485</f>
        <v>38.736946, -9.142685</v>
      </c>
    </row>
    <row r="486" spans="1:35">
      <c r="A486" s="26" t="str">
        <f>CONCATENATE("FN-",C486)</f>
        <v>FN-74A7</v>
      </c>
      <c r="B486" s="27"/>
      <c r="C486" s="29" t="s">
        <v>2311</v>
      </c>
      <c r="D486" s="28" t="str">
        <f>REPT(0, 6-LEN(C486))&amp;C486</f>
        <v>0074A7</v>
      </c>
      <c r="E486" s="28" t="str">
        <f>CONCATENATE("FN-"&amp;D486)</f>
        <v>FN-0074A7</v>
      </c>
      <c r="F486" s="1" t="s">
        <v>279</v>
      </c>
      <c r="G486" s="11" t="s">
        <v>2306</v>
      </c>
      <c r="H486" s="4"/>
      <c r="I486" s="4"/>
      <c r="J486" s="4"/>
      <c r="K486" s="4"/>
      <c r="L486" s="4"/>
      <c r="M486" s="4"/>
      <c r="N486" s="17">
        <f>COUNTIF(F:F,F486)</f>
        <v>12</v>
      </c>
      <c r="O486" s="4"/>
      <c r="P486" s="17" t="str">
        <f>IF(COUNTIF(F:F,F486)&gt;1,"DUPLICATE","UNIQUE")</f>
        <v>DUPLICATE</v>
      </c>
      <c r="Q486" s="4"/>
      <c r="R486" s="4"/>
      <c r="S486" s="4"/>
      <c r="T486" s="4"/>
      <c r="U486" s="4"/>
      <c r="V486" s="1">
        <v>30.033332999999999</v>
      </c>
      <c r="W486" s="4">
        <v>31.233332000000001</v>
      </c>
      <c r="X486" s="4">
        <f>COUNTIF(W:W, W486)</f>
        <v>12</v>
      </c>
      <c r="Y486" s="4">
        <f>COUNTIF($W$2:W486,W486)</f>
        <v>7</v>
      </c>
      <c r="Z486" s="20"/>
      <c r="AA486" s="4"/>
      <c r="AB486" s="40">
        <f>SUM(ABS(W486),(Y486-1)*0.01)</f>
        <v>31.293331999999999</v>
      </c>
      <c r="AC486" s="4"/>
      <c r="AD486" s="10">
        <f>ABS(W486)/W486</f>
        <v>1</v>
      </c>
      <c r="AG486" s="22">
        <f t="shared" si="7"/>
        <v>31.293331999999999</v>
      </c>
      <c r="AI486" t="str">
        <f>V486&amp;", "&amp;AG486</f>
        <v>30.033333, 31.293332</v>
      </c>
    </row>
    <row r="487" spans="1:35">
      <c r="A487" s="26" t="str">
        <f>CONCATENATE("FN-",C487)</f>
        <v>FN-74C2</v>
      </c>
      <c r="B487" s="27"/>
      <c r="C487" s="29" t="s">
        <v>2312</v>
      </c>
      <c r="D487" s="28" t="str">
        <f>REPT(0, 6-LEN(C487))&amp;C487</f>
        <v>0074C2</v>
      </c>
      <c r="E487" s="28" t="str">
        <f>CONCATENATE("FN-"&amp;D487)</f>
        <v>FN-0074C2</v>
      </c>
      <c r="F487" s="1" t="s">
        <v>1174</v>
      </c>
      <c r="G487" s="11" t="s">
        <v>2313</v>
      </c>
      <c r="H487" s="4"/>
      <c r="I487" s="4"/>
      <c r="J487" s="4"/>
      <c r="K487" s="4"/>
      <c r="L487" s="4"/>
      <c r="M487" s="4"/>
      <c r="N487" s="17">
        <f>COUNTIF(F:F,F487)</f>
        <v>1</v>
      </c>
      <c r="O487" s="4"/>
      <c r="P487" s="17" t="str">
        <f>IF(COUNTIF(F:F,F487)&gt;1,"DUPLICATE","UNIQUE")</f>
        <v>UNIQUE</v>
      </c>
      <c r="Q487" s="4"/>
      <c r="R487" s="4"/>
      <c r="S487" s="4"/>
      <c r="T487" s="4"/>
      <c r="U487" s="4"/>
      <c r="V487" s="1">
        <v>30.739180000000001</v>
      </c>
      <c r="W487" s="4">
        <v>-88.080482000000003</v>
      </c>
      <c r="X487" s="4">
        <f>COUNTIF(W:W, W487)</f>
        <v>1</v>
      </c>
      <c r="Y487" s="4">
        <f>COUNTIF($W$2:W487,W487)</f>
        <v>1</v>
      </c>
      <c r="Z487" s="20"/>
      <c r="AA487" s="4"/>
      <c r="AB487" s="40">
        <f>SUM(ABS(W487),(Y487-1)*0.01)</f>
        <v>88.080482000000003</v>
      </c>
      <c r="AC487" s="4"/>
      <c r="AD487" s="10">
        <f>ABS(W487)/W487</f>
        <v>-1</v>
      </c>
      <c r="AG487" s="22">
        <f t="shared" si="7"/>
        <v>-88.080482000000003</v>
      </c>
      <c r="AI487" t="str">
        <f>V487&amp;", "&amp;AG487</f>
        <v>30.73918, -88.080482</v>
      </c>
    </row>
    <row r="488" spans="1:35">
      <c r="A488" s="26" t="str">
        <f>CONCATENATE("FN-",C488)</f>
        <v>FN-74C3</v>
      </c>
      <c r="B488" s="27"/>
      <c r="C488" s="29" t="s">
        <v>2314</v>
      </c>
      <c r="D488" s="28" t="str">
        <f>REPT(0, 6-LEN(C488))&amp;C488</f>
        <v>0074C3</v>
      </c>
      <c r="E488" s="28" t="str">
        <f>CONCATENATE("FN-"&amp;D488)</f>
        <v>FN-0074C3</v>
      </c>
      <c r="F488" s="1" t="s">
        <v>369</v>
      </c>
      <c r="G488" s="11" t="s">
        <v>2313</v>
      </c>
      <c r="H488" s="4"/>
      <c r="I488" s="4"/>
      <c r="J488" s="4"/>
      <c r="K488" s="4"/>
      <c r="L488" s="4"/>
      <c r="M488" s="4"/>
      <c r="N488" s="17">
        <f>COUNTIF(F:F,F488)</f>
        <v>25</v>
      </c>
      <c r="O488" s="4"/>
      <c r="P488" s="17" t="str">
        <f>IF(COUNTIF(F:F,F488)&gt;1,"DUPLICATE","UNIQUE")</f>
        <v>DUPLICATE</v>
      </c>
      <c r="Q488" s="4"/>
      <c r="R488" s="4"/>
      <c r="S488" s="4"/>
      <c r="T488" s="4"/>
      <c r="U488" s="4"/>
      <c r="V488" s="1">
        <v>30.033332999999999</v>
      </c>
      <c r="W488" s="4">
        <v>31.233333999999999</v>
      </c>
      <c r="X488" s="4">
        <f>COUNTIF(W:W, W488)</f>
        <v>25</v>
      </c>
      <c r="Y488" s="4">
        <f>COUNTIF($W$2:W488,W488)</f>
        <v>21</v>
      </c>
      <c r="Z488" s="20"/>
      <c r="AA488" s="4"/>
      <c r="AB488" s="40">
        <f>SUM(ABS(W488),(Y488-1)*0.01)</f>
        <v>31.433333999999999</v>
      </c>
      <c r="AC488" s="4"/>
      <c r="AD488" s="10">
        <f>ABS(W488)/W488</f>
        <v>1</v>
      </c>
      <c r="AG488" s="22">
        <f t="shared" si="7"/>
        <v>31.433333999999999</v>
      </c>
      <c r="AI488" t="str">
        <f>V488&amp;", "&amp;AG488</f>
        <v>30.033333, 31.433334</v>
      </c>
    </row>
    <row r="489" spans="1:35">
      <c r="A489" s="26" t="str">
        <f>CONCATENATE("FN-",C489)</f>
        <v>FN-74C4</v>
      </c>
      <c r="B489" s="27"/>
      <c r="C489" s="29" t="s">
        <v>2315</v>
      </c>
      <c r="D489" s="28" t="str">
        <f>REPT(0, 6-LEN(C489))&amp;C489</f>
        <v>0074C4</v>
      </c>
      <c r="E489" s="28" t="str">
        <f>CONCATENATE("FN-"&amp;D489)</f>
        <v>FN-0074C4</v>
      </c>
      <c r="F489" s="1" t="s">
        <v>2316</v>
      </c>
      <c r="G489" s="11" t="s">
        <v>2313</v>
      </c>
      <c r="H489" s="4"/>
      <c r="I489" s="4"/>
      <c r="J489" s="4"/>
      <c r="K489" s="4"/>
      <c r="L489" s="4"/>
      <c r="M489" s="4"/>
      <c r="N489" s="17">
        <f>COUNTIF(F:F,F489)</f>
        <v>1</v>
      </c>
      <c r="O489" s="4"/>
      <c r="P489" s="17" t="str">
        <f>IF(COUNTIF(F:F,F489)&gt;1,"DUPLICATE","UNIQUE")</f>
        <v>UNIQUE</v>
      </c>
      <c r="Q489" s="4"/>
      <c r="R489" s="4"/>
      <c r="S489" s="4"/>
      <c r="T489" s="4"/>
      <c r="U489" s="4"/>
      <c r="V489" s="1">
        <v>38.900497000000001</v>
      </c>
      <c r="W489" s="4">
        <v>-77.007504999999995</v>
      </c>
      <c r="X489" s="4">
        <f>COUNTIF(W:W, W489)</f>
        <v>1</v>
      </c>
      <c r="Y489" s="4">
        <f>COUNTIF($W$2:W489,W489)</f>
        <v>1</v>
      </c>
      <c r="Z489" s="20"/>
      <c r="AA489" s="4"/>
      <c r="AB489" s="40">
        <f>SUM(ABS(W489),(Y489-1)*0.01)</f>
        <v>77.007504999999995</v>
      </c>
      <c r="AC489" s="4"/>
      <c r="AD489" s="10">
        <f>ABS(W489)/W489</f>
        <v>-1</v>
      </c>
      <c r="AG489" s="22">
        <f t="shared" si="7"/>
        <v>-77.007504999999995</v>
      </c>
      <c r="AI489" t="str">
        <f>V489&amp;", "&amp;AG489</f>
        <v>38.900497, -77.007505</v>
      </c>
    </row>
    <row r="490" spans="1:35">
      <c r="A490" s="26" t="str">
        <f>CONCATENATE("FN-",C490)</f>
        <v>FN-74C5</v>
      </c>
      <c r="B490" s="27"/>
      <c r="C490" s="29" t="s">
        <v>2317</v>
      </c>
      <c r="D490" s="28" t="str">
        <f>REPT(0, 6-LEN(C490))&amp;C490</f>
        <v>0074C5</v>
      </c>
      <c r="E490" s="28" t="str">
        <f>CONCATENATE("FN-"&amp;D490)</f>
        <v>FN-0074C5</v>
      </c>
      <c r="F490" s="1" t="s">
        <v>2318</v>
      </c>
      <c r="G490" s="11" t="s">
        <v>2313</v>
      </c>
      <c r="H490" s="4"/>
      <c r="I490" s="4"/>
      <c r="J490" s="4"/>
      <c r="K490" s="4"/>
      <c r="L490" s="4"/>
      <c r="M490" s="4"/>
      <c r="N490" s="17">
        <f>COUNTIF(F:F,F490)</f>
        <v>1</v>
      </c>
      <c r="O490" s="4"/>
      <c r="P490" s="17" t="str">
        <f>IF(COUNTIF(F:F,F490)&gt;1,"DUPLICATE","UNIQUE")</f>
        <v>UNIQUE</v>
      </c>
      <c r="Q490" s="4"/>
      <c r="R490" s="4"/>
      <c r="S490" s="4"/>
      <c r="T490" s="4"/>
      <c r="U490" s="4"/>
      <c r="V490" s="1">
        <v>38.900497000000001</v>
      </c>
      <c r="W490" s="4">
        <v>-77.007506000000006</v>
      </c>
      <c r="X490" s="4">
        <f>COUNTIF(W:W, W490)</f>
        <v>1</v>
      </c>
      <c r="Y490" s="4">
        <f>COUNTIF($W$2:W490,W490)</f>
        <v>1</v>
      </c>
      <c r="Z490" s="20"/>
      <c r="AA490" s="4"/>
      <c r="AB490" s="40">
        <f>SUM(ABS(W490),(Y490-1)*0.01)</f>
        <v>77.007506000000006</v>
      </c>
      <c r="AC490" s="4"/>
      <c r="AD490" s="10">
        <f>ABS(W490)/W490</f>
        <v>-1</v>
      </c>
      <c r="AG490" s="22">
        <f t="shared" si="7"/>
        <v>-77.007506000000006</v>
      </c>
      <c r="AI490" t="str">
        <f>V490&amp;", "&amp;AG490</f>
        <v>38.900497, -77.007506</v>
      </c>
    </row>
    <row r="491" spans="1:35">
      <c r="A491" s="26" t="str">
        <f>CONCATENATE("FN-",C491)</f>
        <v>FN-74D2</v>
      </c>
      <c r="B491" s="27"/>
      <c r="C491" s="29" t="s">
        <v>2319</v>
      </c>
      <c r="D491" s="28" t="str">
        <f>REPT(0, 6-LEN(C491))&amp;C491</f>
        <v>0074D2</v>
      </c>
      <c r="E491" s="28" t="str">
        <f>CONCATENATE("FN-"&amp;D491)</f>
        <v>FN-0074D2</v>
      </c>
      <c r="F491" s="1" t="s">
        <v>1704</v>
      </c>
      <c r="G491" s="11" t="s">
        <v>2320</v>
      </c>
      <c r="H491" s="4"/>
      <c r="I491" s="4"/>
      <c r="J491" s="4"/>
      <c r="K491" s="4"/>
      <c r="L491" s="4"/>
      <c r="M491" s="4"/>
      <c r="N491" s="17">
        <f>COUNTIF(F:F,F491)</f>
        <v>10</v>
      </c>
      <c r="O491" s="4"/>
      <c r="P491" s="17" t="str">
        <f>IF(COUNTIF(F:F,F491)&gt;1,"DUPLICATE","UNIQUE")</f>
        <v>DUPLICATE</v>
      </c>
      <c r="Q491" s="4"/>
      <c r="R491" s="4"/>
      <c r="S491" s="4"/>
      <c r="T491" s="4"/>
      <c r="U491" s="4"/>
      <c r="V491" s="1">
        <v>9.0359999999999996</v>
      </c>
      <c r="W491" s="4">
        <v>38.752299999999998</v>
      </c>
      <c r="X491" s="4">
        <f>COUNTIF(W:W, W491)</f>
        <v>10</v>
      </c>
      <c r="Y491" s="4">
        <f>COUNTIF($W$2:W491,W491)</f>
        <v>9</v>
      </c>
      <c r="Z491" s="20"/>
      <c r="AA491" s="4"/>
      <c r="AB491" s="40">
        <f>SUM(ABS(W491),(Y491-1)*0.01)</f>
        <v>38.832299999999996</v>
      </c>
      <c r="AC491" s="4"/>
      <c r="AD491" s="10">
        <f>ABS(W491)/W491</f>
        <v>1</v>
      </c>
      <c r="AG491" s="22">
        <f t="shared" si="7"/>
        <v>38.832299999999996</v>
      </c>
      <c r="AI491" t="str">
        <f>V491&amp;", "&amp;AG491</f>
        <v>9.036, 38.8323</v>
      </c>
    </row>
    <row r="492" spans="1:35">
      <c r="A492" s="26" t="str">
        <f>CONCATENATE("FN-",C492)</f>
        <v>FN-74D5</v>
      </c>
      <c r="B492" s="27"/>
      <c r="C492" s="29" t="s">
        <v>2321</v>
      </c>
      <c r="D492" s="28" t="str">
        <f>REPT(0, 6-LEN(C492))&amp;C492</f>
        <v>0074D5</v>
      </c>
      <c r="E492" s="28" t="str">
        <f>CONCATENATE("FN-"&amp;D492)</f>
        <v>FN-0074D5</v>
      </c>
      <c r="F492" s="1" t="s">
        <v>347</v>
      </c>
      <c r="G492" s="11" t="s">
        <v>2320</v>
      </c>
      <c r="H492" s="4"/>
      <c r="I492" s="4"/>
      <c r="J492" s="4"/>
      <c r="K492" s="4"/>
      <c r="L492" s="4"/>
      <c r="M492" s="4"/>
      <c r="N492" s="17">
        <f>COUNTIF(F:F,F492)</f>
        <v>2</v>
      </c>
      <c r="O492" s="4"/>
      <c r="P492" s="17" t="str">
        <f>IF(COUNTIF(F:F,F492)&gt;1,"DUPLICATE","UNIQUE")</f>
        <v>DUPLICATE</v>
      </c>
      <c r="Q492" s="4"/>
      <c r="R492" s="4"/>
      <c r="S492" s="4"/>
      <c r="T492" s="4"/>
      <c r="U492" s="4"/>
      <c r="V492" s="1">
        <v>31.76904</v>
      </c>
      <c r="W492" s="4">
        <v>35.21631</v>
      </c>
      <c r="X492" s="4">
        <f>COUNTIF(W:W, W492)</f>
        <v>2</v>
      </c>
      <c r="Y492" s="4">
        <f>COUNTIF($W$2:W492,W492)</f>
        <v>2</v>
      </c>
      <c r="Z492" s="20"/>
      <c r="AA492" s="4"/>
      <c r="AB492" s="40">
        <f>SUM(ABS(W492),(Y492-1)*0.01)</f>
        <v>35.226309999999998</v>
      </c>
      <c r="AC492" s="4"/>
      <c r="AD492" s="10">
        <f>ABS(W492)/W492</f>
        <v>1</v>
      </c>
      <c r="AG492" s="22">
        <f t="shared" si="7"/>
        <v>35.226309999999998</v>
      </c>
      <c r="AI492" t="str">
        <f>V492&amp;", "&amp;AG492</f>
        <v>31.76904, 35.22631</v>
      </c>
    </row>
    <row r="493" spans="1:35">
      <c r="A493" s="26" t="str">
        <f>CONCATENATE("FN-",C493)</f>
        <v>FN-75A2</v>
      </c>
      <c r="B493" s="27"/>
      <c r="C493" s="29" t="s">
        <v>2322</v>
      </c>
      <c r="D493" s="28" t="str">
        <f>REPT(0, 6-LEN(C493))&amp;C493</f>
        <v>0075A2</v>
      </c>
      <c r="E493" s="28" t="str">
        <f>CONCATENATE("FN-"&amp;D493)</f>
        <v>FN-0075A2</v>
      </c>
      <c r="F493" s="1" t="s">
        <v>766</v>
      </c>
      <c r="G493" s="11" t="s">
        <v>2323</v>
      </c>
      <c r="H493" s="4"/>
      <c r="I493" s="4"/>
      <c r="J493" s="4"/>
      <c r="K493" s="4"/>
      <c r="L493" s="4"/>
      <c r="M493" s="4"/>
      <c r="N493" s="17">
        <f>COUNTIF(F:F,F493)</f>
        <v>12</v>
      </c>
      <c r="O493" s="4"/>
      <c r="P493" s="17" t="str">
        <f>IF(COUNTIF(F:F,F493)&gt;1,"DUPLICATE","UNIQUE")</f>
        <v>DUPLICATE</v>
      </c>
      <c r="Q493" s="4"/>
      <c r="R493" s="4"/>
      <c r="S493" s="4"/>
      <c r="T493" s="4"/>
      <c r="U493" s="4"/>
      <c r="V493" s="1">
        <v>42.361145</v>
      </c>
      <c r="W493" s="4">
        <v>-71.057083000000006</v>
      </c>
      <c r="X493" s="4">
        <f>COUNTIF(W:W, W493)</f>
        <v>12</v>
      </c>
      <c r="Y493" s="4">
        <f>COUNTIF($W$2:W493,W493)</f>
        <v>7</v>
      </c>
      <c r="Z493" s="20"/>
      <c r="AA493" s="4"/>
      <c r="AB493" s="40">
        <f>SUM(ABS(W493),(Y493-1)*0.01)</f>
        <v>71.117083000000008</v>
      </c>
      <c r="AC493" s="4"/>
      <c r="AD493" s="10">
        <f>ABS(W493)/W493</f>
        <v>-1</v>
      </c>
      <c r="AG493" s="22">
        <f t="shared" si="7"/>
        <v>-71.117083000000008</v>
      </c>
      <c r="AI493" t="str">
        <f>V493&amp;", "&amp;AG493</f>
        <v>42.361145, -71.117083</v>
      </c>
    </row>
    <row r="494" spans="1:35">
      <c r="A494" s="26" t="str">
        <f>CONCATENATE("FN-",C494)</f>
        <v>FN-75A3</v>
      </c>
      <c r="B494" s="27"/>
      <c r="C494" s="29" t="s">
        <v>2324</v>
      </c>
      <c r="D494" s="28" t="str">
        <f>REPT(0, 6-LEN(C494))&amp;C494</f>
        <v>0075A3</v>
      </c>
      <c r="E494" s="28" t="str">
        <f>CONCATENATE("FN-"&amp;D494)</f>
        <v>FN-0075A3</v>
      </c>
      <c r="F494" s="1" t="s">
        <v>1680</v>
      </c>
      <c r="G494" s="11" t="s">
        <v>2323</v>
      </c>
      <c r="H494" s="4"/>
      <c r="I494" s="4"/>
      <c r="J494" s="4"/>
      <c r="K494" s="4"/>
      <c r="L494" s="4"/>
      <c r="M494" s="4"/>
      <c r="N494" s="17">
        <f>COUNTIF(F:F,F494)</f>
        <v>21</v>
      </c>
      <c r="O494" s="4"/>
      <c r="P494" s="17" t="str">
        <f>IF(COUNTIF(F:F,F494)&gt;1,"DUPLICATE","UNIQUE")</f>
        <v>DUPLICATE</v>
      </c>
      <c r="Q494" s="4"/>
      <c r="R494" s="4"/>
      <c r="S494" s="4"/>
      <c r="T494" s="4"/>
      <c r="U494" s="4"/>
      <c r="V494" s="1">
        <v>38.900497000000001</v>
      </c>
      <c r="W494" s="4">
        <v>-77.007507000000004</v>
      </c>
      <c r="X494" s="4">
        <f>COUNTIF(W:W, W494)</f>
        <v>21</v>
      </c>
      <c r="Y494" s="4">
        <f>COUNTIF($W$2:W494,W494)</f>
        <v>15</v>
      </c>
      <c r="Z494" s="20"/>
      <c r="AA494" s="4"/>
      <c r="AB494" s="40">
        <f>SUM(ABS(W494),(Y494-1)*0.01)</f>
        <v>77.147507000000004</v>
      </c>
      <c r="AC494" s="4"/>
      <c r="AD494" s="10">
        <f>ABS(W494)/W494</f>
        <v>-1</v>
      </c>
      <c r="AG494" s="22">
        <f t="shared" si="7"/>
        <v>-77.147507000000004</v>
      </c>
      <c r="AI494" t="str">
        <f>V494&amp;", "&amp;AG494</f>
        <v>38.900497, -77.147507</v>
      </c>
    </row>
    <row r="495" spans="1:35">
      <c r="A495" s="26" t="str">
        <f>CONCATENATE("FN-",C495)</f>
        <v>FN-75A4</v>
      </c>
      <c r="B495" s="27"/>
      <c r="C495" s="29" t="s">
        <v>2325</v>
      </c>
      <c r="D495" s="28" t="str">
        <f>REPT(0, 6-LEN(C495))&amp;C495</f>
        <v>0075A4</v>
      </c>
      <c r="E495" s="28" t="str">
        <f>CONCATENATE("FN-"&amp;D495)</f>
        <v>FN-0075A4</v>
      </c>
      <c r="F495" s="1" t="s">
        <v>766</v>
      </c>
      <c r="G495" s="11" t="s">
        <v>2323</v>
      </c>
      <c r="H495" s="4"/>
      <c r="I495" s="4"/>
      <c r="J495" s="4"/>
      <c r="K495" s="4"/>
      <c r="L495" s="4"/>
      <c r="M495" s="4"/>
      <c r="N495" s="17">
        <f>COUNTIF(F:F,F495)</f>
        <v>12</v>
      </c>
      <c r="O495" s="4"/>
      <c r="P495" s="17" t="str">
        <f>IF(COUNTIF(F:F,F495)&gt;1,"DUPLICATE","UNIQUE")</f>
        <v>DUPLICATE</v>
      </c>
      <c r="Q495" s="4"/>
      <c r="R495" s="4"/>
      <c r="S495" s="4"/>
      <c r="T495" s="4"/>
      <c r="U495" s="4"/>
      <c r="V495" s="1">
        <v>42.361145</v>
      </c>
      <c r="W495" s="4">
        <v>-71.057083000000006</v>
      </c>
      <c r="X495" s="4">
        <f>COUNTIF(W:W, W495)</f>
        <v>12</v>
      </c>
      <c r="Y495" s="4">
        <f>COUNTIF($W$2:W495,W495)</f>
        <v>8</v>
      </c>
      <c r="Z495" s="20"/>
      <c r="AA495" s="4"/>
      <c r="AB495" s="40">
        <f>SUM(ABS(W495),(Y495-1)*0.01)</f>
        <v>71.127082999999999</v>
      </c>
      <c r="AC495" s="4"/>
      <c r="AD495" s="10">
        <f>ABS(W495)/W495</f>
        <v>-1</v>
      </c>
      <c r="AG495" s="22">
        <f t="shared" si="7"/>
        <v>-71.127082999999999</v>
      </c>
      <c r="AI495" t="str">
        <f>V495&amp;", "&amp;AG495</f>
        <v>42.361145, -71.127083</v>
      </c>
    </row>
    <row r="496" spans="1:35">
      <c r="A496" s="26" t="str">
        <f>CONCATENATE("FN-",C496)</f>
        <v>FN-75A5</v>
      </c>
      <c r="B496" s="27"/>
      <c r="C496" s="29" t="s">
        <v>2326</v>
      </c>
      <c r="D496" s="28" t="str">
        <f>REPT(0, 6-LEN(C496))&amp;C496</f>
        <v>0075A5</v>
      </c>
      <c r="E496" s="28" t="str">
        <f>CONCATENATE("FN-"&amp;D496)</f>
        <v>FN-0075A5</v>
      </c>
      <c r="F496" s="1" t="s">
        <v>206</v>
      </c>
      <c r="G496" s="11" t="s">
        <v>2323</v>
      </c>
      <c r="H496" s="4"/>
      <c r="I496" s="4"/>
      <c r="J496" s="4"/>
      <c r="K496" s="4"/>
      <c r="L496" s="4"/>
      <c r="M496" s="4"/>
      <c r="N496" s="17">
        <f>COUNTIF(F:F,F496)</f>
        <v>13</v>
      </c>
      <c r="O496" s="4"/>
      <c r="P496" s="17" t="str">
        <f>IF(COUNTIF(F:F,F496)&gt;1,"DUPLICATE","UNIQUE")</f>
        <v>DUPLICATE</v>
      </c>
      <c r="Q496" s="4"/>
      <c r="R496" s="4"/>
      <c r="S496" s="4"/>
      <c r="T496" s="4"/>
      <c r="U496" s="4"/>
      <c r="V496" s="1">
        <v>41.891930000000002</v>
      </c>
      <c r="W496" s="4">
        <v>12.511329999999999</v>
      </c>
      <c r="X496" s="4">
        <f>COUNTIF(W:W, W496)</f>
        <v>13</v>
      </c>
      <c r="Y496" s="4">
        <f>COUNTIF($W$2:W496,W496)</f>
        <v>7</v>
      </c>
      <c r="Z496" s="20"/>
      <c r="AA496" s="4"/>
      <c r="AB496" s="40">
        <f>SUM(ABS(W496),(Y496-1)*0.01)</f>
        <v>12.57133</v>
      </c>
      <c r="AC496" s="4"/>
      <c r="AD496" s="10">
        <f>ABS(W496)/W496</f>
        <v>1</v>
      </c>
      <c r="AG496" s="22">
        <f t="shared" si="7"/>
        <v>12.57133</v>
      </c>
      <c r="AI496" t="str">
        <f>V496&amp;", "&amp;AG496</f>
        <v>41.89193, 12.57133</v>
      </c>
    </row>
    <row r="497" spans="1:35">
      <c r="A497" s="26" t="str">
        <f>CONCATENATE("FN-",C497)</f>
        <v>FN-75A6</v>
      </c>
      <c r="B497" s="27"/>
      <c r="C497" s="29" t="s">
        <v>2327</v>
      </c>
      <c r="D497" s="28" t="str">
        <f>REPT(0, 6-LEN(C497))&amp;C497</f>
        <v>0075A6</v>
      </c>
      <c r="E497" s="28" t="str">
        <f>CONCATENATE("FN-"&amp;D497)</f>
        <v>FN-0075A6</v>
      </c>
      <c r="F497" s="1" t="s">
        <v>766</v>
      </c>
      <c r="G497" s="11" t="s">
        <v>2323</v>
      </c>
      <c r="H497" s="4"/>
      <c r="I497" s="4"/>
      <c r="J497" s="4"/>
      <c r="K497" s="4"/>
      <c r="L497" s="4"/>
      <c r="M497" s="4"/>
      <c r="N497" s="17">
        <f>COUNTIF(F:F,F497)</f>
        <v>12</v>
      </c>
      <c r="O497" s="4"/>
      <c r="P497" s="17" t="str">
        <f>IF(COUNTIF(F:F,F497)&gt;1,"DUPLICATE","UNIQUE")</f>
        <v>DUPLICATE</v>
      </c>
      <c r="Q497" s="4"/>
      <c r="R497" s="4"/>
      <c r="S497" s="4"/>
      <c r="T497" s="4"/>
      <c r="U497" s="4"/>
      <c r="V497" s="1">
        <v>42.361145</v>
      </c>
      <c r="W497" s="4">
        <v>-71.057083000000006</v>
      </c>
      <c r="X497" s="4">
        <f>COUNTIF(W:W, W497)</f>
        <v>12</v>
      </c>
      <c r="Y497" s="4">
        <f>COUNTIF($W$2:W497,W497)</f>
        <v>9</v>
      </c>
      <c r="Z497" s="20"/>
      <c r="AA497" s="4"/>
      <c r="AB497" s="40">
        <f>SUM(ABS(W497),(Y497-1)*0.01)</f>
        <v>71.137083000000004</v>
      </c>
      <c r="AC497" s="4"/>
      <c r="AD497" s="10">
        <f>ABS(W497)/W497</f>
        <v>-1</v>
      </c>
      <c r="AG497" s="22">
        <f t="shared" si="7"/>
        <v>-71.137083000000004</v>
      </c>
      <c r="AI497" t="str">
        <f>V497&amp;", "&amp;AG497</f>
        <v>42.361145, -71.137083</v>
      </c>
    </row>
    <row r="498" spans="1:35">
      <c r="A498" s="26" t="str">
        <f>CONCATENATE("FN-",C498)</f>
        <v>FN-75C2</v>
      </c>
      <c r="B498" s="27"/>
      <c r="C498" s="29" t="s">
        <v>2328</v>
      </c>
      <c r="D498" s="28" t="str">
        <f>REPT(0, 6-LEN(C498))&amp;C498</f>
        <v>0075C2</v>
      </c>
      <c r="E498" s="28" t="str">
        <f>CONCATENATE("FN-"&amp;D498)</f>
        <v>FN-0075C2</v>
      </c>
      <c r="F498" s="1" t="s">
        <v>1199</v>
      </c>
      <c r="G498" s="11" t="s">
        <v>2329</v>
      </c>
      <c r="H498" s="4"/>
      <c r="I498" s="4"/>
      <c r="J498" s="4"/>
      <c r="K498" s="4"/>
      <c r="L498" s="4"/>
      <c r="M498" s="4"/>
      <c r="N498" s="17">
        <f>COUNTIF(F:F,F498)</f>
        <v>1</v>
      </c>
      <c r="O498" s="4"/>
      <c r="P498" s="17" t="str">
        <f>IF(COUNTIF(F:F,F498)&gt;1,"DUPLICATE","UNIQUE")</f>
        <v>UNIQUE</v>
      </c>
      <c r="Q498" s="4"/>
      <c r="R498" s="4"/>
      <c r="S498" s="4"/>
      <c r="T498" s="4"/>
      <c r="U498" s="4"/>
      <c r="V498" s="1">
        <v>48.700001</v>
      </c>
      <c r="W498" s="4">
        <v>44.516666000000001</v>
      </c>
      <c r="X498" s="4">
        <f>COUNTIF(W:W, W498)</f>
        <v>1</v>
      </c>
      <c r="Y498" s="4">
        <f>COUNTIF($W$2:W498,W498)</f>
        <v>1</v>
      </c>
      <c r="Z498" s="20"/>
      <c r="AA498" s="4"/>
      <c r="AB498" s="40">
        <f>SUM(ABS(W498),(Y498-1)*0.01)</f>
        <v>44.516666000000001</v>
      </c>
      <c r="AC498" s="4"/>
      <c r="AD498" s="10">
        <f>ABS(W498)/W498</f>
        <v>1</v>
      </c>
      <c r="AG498" s="22">
        <f t="shared" si="7"/>
        <v>44.516666000000001</v>
      </c>
      <c r="AI498" t="str">
        <f>V498&amp;", "&amp;AG498</f>
        <v>48.700001, 44.516666</v>
      </c>
    </row>
    <row r="499" spans="1:35">
      <c r="A499" s="26" t="str">
        <f>CONCATENATE("FN-",C499)</f>
        <v>FN-75C3</v>
      </c>
      <c r="B499" s="27"/>
      <c r="C499" s="29" t="s">
        <v>2330</v>
      </c>
      <c r="D499" s="28" t="str">
        <f>REPT(0, 6-LEN(C499))&amp;C499</f>
        <v>0075C3</v>
      </c>
      <c r="E499" s="28" t="str">
        <f>CONCATENATE("FN-"&amp;D499)</f>
        <v>FN-0075C3</v>
      </c>
      <c r="F499" s="1" t="s">
        <v>1993</v>
      </c>
      <c r="G499" s="11" t="s">
        <v>2329</v>
      </c>
      <c r="H499" s="4"/>
      <c r="I499" s="4"/>
      <c r="J499" s="4"/>
      <c r="K499" s="4"/>
      <c r="L499" s="4"/>
      <c r="M499" s="4"/>
      <c r="N499" s="17">
        <f>COUNTIF(F:F,F499)</f>
        <v>5</v>
      </c>
      <c r="O499" s="4"/>
      <c r="P499" s="17" t="str">
        <f>IF(COUNTIF(F:F,F499)&gt;1,"DUPLICATE","UNIQUE")</f>
        <v>DUPLICATE</v>
      </c>
      <c r="Q499" s="4"/>
      <c r="R499" s="4"/>
      <c r="S499" s="4"/>
      <c r="T499" s="4"/>
      <c r="U499" s="4"/>
      <c r="V499" s="1">
        <v>52.520007999999997</v>
      </c>
      <c r="W499" s="4">
        <v>13.404954</v>
      </c>
      <c r="X499" s="4">
        <f>COUNTIF(W:W, W499)</f>
        <v>5</v>
      </c>
      <c r="Y499" s="4">
        <f>COUNTIF($W$2:W499,W499)</f>
        <v>4</v>
      </c>
      <c r="Z499" s="20"/>
      <c r="AA499" s="4"/>
      <c r="AB499" s="40">
        <f>SUM(ABS(W499),(Y499-1)*0.01)</f>
        <v>13.434953999999999</v>
      </c>
      <c r="AC499" s="4"/>
      <c r="AD499" s="10">
        <f>ABS(W499)/W499</f>
        <v>1</v>
      </c>
      <c r="AG499" s="22">
        <f t="shared" si="7"/>
        <v>13.434953999999999</v>
      </c>
      <c r="AI499" t="str">
        <f>V499&amp;", "&amp;AG499</f>
        <v>52.520008, 13.434954</v>
      </c>
    </row>
    <row r="500" spans="1:35">
      <c r="A500" s="26" t="str">
        <f>CONCATENATE("FN-",C500)</f>
        <v>FN-75D2</v>
      </c>
      <c r="B500" s="27"/>
      <c r="C500" s="29" t="s">
        <v>2331</v>
      </c>
      <c r="D500" s="28" t="str">
        <f>REPT(0, 6-LEN(C500))&amp;C500</f>
        <v>0075D2</v>
      </c>
      <c r="E500" s="28" t="str">
        <f>CONCATENATE("FN-"&amp;D500)</f>
        <v>FN-0075D2</v>
      </c>
      <c r="F500" s="1" t="s">
        <v>279</v>
      </c>
      <c r="G500" s="11" t="s">
        <v>2332</v>
      </c>
      <c r="H500" s="4"/>
      <c r="I500" s="4"/>
      <c r="J500" s="4"/>
      <c r="K500" s="4"/>
      <c r="L500" s="4"/>
      <c r="M500" s="4"/>
      <c r="N500" s="17">
        <f>COUNTIF(F:F,F500)</f>
        <v>12</v>
      </c>
      <c r="O500" s="4"/>
      <c r="P500" s="17" t="str">
        <f>IF(COUNTIF(F:F,F500)&gt;1,"DUPLICATE","UNIQUE")</f>
        <v>DUPLICATE</v>
      </c>
      <c r="Q500" s="4"/>
      <c r="R500" s="4"/>
      <c r="S500" s="4"/>
      <c r="T500" s="4"/>
      <c r="U500" s="4"/>
      <c r="V500" s="1">
        <v>30.033332999999999</v>
      </c>
      <c r="W500" s="4">
        <v>31.233332000000001</v>
      </c>
      <c r="X500" s="4">
        <f>COUNTIF(W:W, W500)</f>
        <v>12</v>
      </c>
      <c r="Y500" s="4">
        <f>COUNTIF($W$2:W500,W500)</f>
        <v>8</v>
      </c>
      <c r="Z500" s="20"/>
      <c r="AA500" s="4"/>
      <c r="AB500" s="40">
        <f>SUM(ABS(W500),(Y500-1)*0.01)</f>
        <v>31.303332000000001</v>
      </c>
      <c r="AC500" s="4"/>
      <c r="AD500" s="10">
        <f>ABS(W500)/W500</f>
        <v>1</v>
      </c>
      <c r="AG500" s="22">
        <f t="shared" si="7"/>
        <v>31.303332000000001</v>
      </c>
      <c r="AI500" t="str">
        <f>V500&amp;", "&amp;AG500</f>
        <v>30.033333, 31.303332</v>
      </c>
    </row>
    <row r="501" spans="1:35">
      <c r="A501" s="26" t="str">
        <f>CONCATENATE("FN-",C501)</f>
        <v>FN-76A2</v>
      </c>
      <c r="B501" s="27"/>
      <c r="C501" s="29" t="s">
        <v>2333</v>
      </c>
      <c r="D501" s="28" t="str">
        <f>REPT(0, 6-LEN(C501))&amp;C501</f>
        <v>0076A2</v>
      </c>
      <c r="E501" s="28" t="str">
        <f>CONCATENATE("FN-"&amp;D501)</f>
        <v>FN-0076A2</v>
      </c>
      <c r="F501" s="2" t="s">
        <v>898</v>
      </c>
      <c r="G501" s="11" t="s">
        <v>2334</v>
      </c>
      <c r="H501" s="4"/>
      <c r="I501" s="4"/>
      <c r="J501" s="4"/>
      <c r="K501" s="4"/>
      <c r="L501" s="4"/>
      <c r="M501" s="4"/>
      <c r="N501" s="17">
        <f>COUNTIF(F:F,F501)</f>
        <v>3</v>
      </c>
      <c r="O501" s="4"/>
      <c r="P501" s="17" t="str">
        <f>IF(COUNTIF(F:F,F501)&gt;1,"DUPLICATE","UNIQUE")</f>
        <v>DUPLICATE</v>
      </c>
      <c r="Q501" s="4"/>
      <c r="R501" s="4"/>
      <c r="S501" s="4"/>
      <c r="T501" s="4"/>
      <c r="U501" s="4"/>
      <c r="V501" s="2" t="s">
        <v>2137</v>
      </c>
      <c r="W501" s="4">
        <v>11.866362000000001</v>
      </c>
      <c r="X501" s="4">
        <f>COUNTIF(W:W, W501)</f>
        <v>3</v>
      </c>
      <c r="Y501" s="4">
        <f>COUNTIF($W$2:W501,W501)</f>
        <v>2</v>
      </c>
      <c r="Z501" s="20"/>
      <c r="AA501" s="4"/>
      <c r="AB501" s="40">
        <f>SUM(ABS(W501),(Y501-1)*0.01)</f>
        <v>11.876362</v>
      </c>
      <c r="AC501" s="4"/>
      <c r="AD501" s="10">
        <f>ABS(W501)/W501</f>
        <v>1</v>
      </c>
      <c r="AG501" s="22">
        <f t="shared" si="7"/>
        <v>11.876362</v>
      </c>
      <c r="AI501" t="str">
        <f>V501&amp;", "&amp;AG501</f>
        <v>-4.769162, 11.876362</v>
      </c>
    </row>
    <row r="502" spans="1:35">
      <c r="A502" s="26" t="str">
        <f>CONCATENATE("FN-",C502)</f>
        <v>FN-76A3</v>
      </c>
      <c r="B502" s="27"/>
      <c r="C502" s="29" t="s">
        <v>2335</v>
      </c>
      <c r="D502" s="28" t="str">
        <f>REPT(0, 6-LEN(C502))&amp;C502</f>
        <v>0076A3</v>
      </c>
      <c r="E502" s="28" t="str">
        <f>CONCATENATE("FN-"&amp;D502)</f>
        <v>FN-0076A3</v>
      </c>
      <c r="F502" s="1" t="s">
        <v>66</v>
      </c>
      <c r="G502" s="11" t="s">
        <v>2334</v>
      </c>
      <c r="H502" s="4"/>
      <c r="I502" s="4"/>
      <c r="J502" s="4"/>
      <c r="K502" s="4"/>
      <c r="L502" s="4"/>
      <c r="M502" s="4"/>
      <c r="N502" s="17">
        <f>COUNTIF(F:F,F502)</f>
        <v>20</v>
      </c>
      <c r="O502" s="4"/>
      <c r="P502" s="17" t="str">
        <f>IF(COUNTIF(F:F,F502)&gt;1,"DUPLICATE","UNIQUE")</f>
        <v>DUPLICATE</v>
      </c>
      <c r="Q502" s="4"/>
      <c r="R502" s="4"/>
      <c r="S502" s="4"/>
      <c r="T502" s="4"/>
      <c r="U502" s="4"/>
      <c r="V502" s="1">
        <v>51.507359000000001</v>
      </c>
      <c r="W502" s="4">
        <v>-0.136439</v>
      </c>
      <c r="X502" s="4">
        <f>COUNTIF(W:W, W502)</f>
        <v>20</v>
      </c>
      <c r="Y502" s="4">
        <f>COUNTIF($W$2:W502,W502)</f>
        <v>12</v>
      </c>
      <c r="Z502" s="20"/>
      <c r="AA502" s="4"/>
      <c r="AB502" s="40">
        <f>SUM(ABS(W502),(Y502-1)*0.01)</f>
        <v>0.24643900000000002</v>
      </c>
      <c r="AC502" s="4"/>
      <c r="AD502" s="10">
        <f>ABS(W502)/W502</f>
        <v>-1</v>
      </c>
      <c r="AG502" s="22">
        <f t="shared" si="7"/>
        <v>-0.24643900000000002</v>
      </c>
      <c r="AI502" t="str">
        <f>V502&amp;", "&amp;AG502</f>
        <v>51.507359, -0.246439</v>
      </c>
    </row>
    <row r="503" spans="1:35">
      <c r="A503" s="26" t="str">
        <f>CONCATENATE("FN-",C503)</f>
        <v>FN-76A4</v>
      </c>
      <c r="B503" s="27"/>
      <c r="C503" s="29" t="s">
        <v>2336</v>
      </c>
      <c r="D503" s="28" t="str">
        <f>REPT(0, 6-LEN(C503))&amp;C503</f>
        <v>0076A4</v>
      </c>
      <c r="E503" s="28" t="str">
        <f>CONCATENATE("FN-"&amp;D503)</f>
        <v>FN-0076A4</v>
      </c>
      <c r="F503" s="1" t="s">
        <v>476</v>
      </c>
      <c r="G503" s="11" t="s">
        <v>2334</v>
      </c>
      <c r="H503" s="4"/>
      <c r="I503" s="4"/>
      <c r="J503" s="4"/>
      <c r="K503" s="4"/>
      <c r="L503" s="4"/>
      <c r="M503" s="4"/>
      <c r="N503" s="17">
        <f>COUNTIF(F:F,F503)</f>
        <v>2</v>
      </c>
      <c r="O503" s="4"/>
      <c r="P503" s="17" t="str">
        <f>IF(COUNTIF(F:F,F503)&gt;1,"DUPLICATE","UNIQUE")</f>
        <v>DUPLICATE</v>
      </c>
      <c r="Q503" s="4"/>
      <c r="R503" s="4"/>
      <c r="S503" s="4"/>
      <c r="T503" s="4"/>
      <c r="U503" s="4"/>
      <c r="V503" s="1">
        <v>50.503886999999999</v>
      </c>
      <c r="W503" s="4">
        <v>4.4699359999999997</v>
      </c>
      <c r="X503" s="4">
        <f>COUNTIF(W:W, W503)</f>
        <v>2</v>
      </c>
      <c r="Y503" s="4">
        <f>COUNTIF($W$2:W503,W503)</f>
        <v>2</v>
      </c>
      <c r="Z503" s="20"/>
      <c r="AA503" s="4"/>
      <c r="AB503" s="40">
        <f>SUM(ABS(W503),(Y503-1)*0.01)</f>
        <v>4.4799359999999995</v>
      </c>
      <c r="AC503" s="4"/>
      <c r="AD503" s="10">
        <f>ABS(W503)/W503</f>
        <v>1</v>
      </c>
      <c r="AG503" s="22">
        <f t="shared" si="7"/>
        <v>4.4799359999999995</v>
      </c>
      <c r="AI503" t="str">
        <f>V503&amp;", "&amp;AG503</f>
        <v>50.503887, 4.479936</v>
      </c>
    </row>
    <row r="504" spans="1:35">
      <c r="A504" s="26" t="str">
        <f>CONCATENATE("FN-",C504)</f>
        <v>FN-76B2</v>
      </c>
      <c r="B504" s="27"/>
      <c r="C504" s="29" t="s">
        <v>2337</v>
      </c>
      <c r="D504" s="28" t="str">
        <f>REPT(0, 6-LEN(C504))&amp;C504</f>
        <v>0076B2</v>
      </c>
      <c r="E504" s="28" t="str">
        <f>CONCATENATE("FN-"&amp;D504)</f>
        <v>FN-0076B2</v>
      </c>
      <c r="F504" s="2" t="s">
        <v>491</v>
      </c>
      <c r="G504" s="11" t="s">
        <v>2338</v>
      </c>
      <c r="H504" s="4"/>
      <c r="I504" s="4"/>
      <c r="J504" s="4"/>
      <c r="K504" s="4"/>
      <c r="L504" s="4"/>
      <c r="M504" s="4"/>
      <c r="N504" s="17">
        <f>COUNTIF(F:F,F504)</f>
        <v>4</v>
      </c>
      <c r="O504" s="4"/>
      <c r="P504" s="17" t="str">
        <f>IF(COUNTIF(F:F,F504)&gt;1,"DUPLICATE","UNIQUE")</f>
        <v>DUPLICATE</v>
      </c>
      <c r="Q504" s="4"/>
      <c r="R504" s="4"/>
      <c r="S504" s="4"/>
      <c r="T504" s="4"/>
      <c r="U504" s="4"/>
      <c r="V504" s="2" t="s">
        <v>1877</v>
      </c>
      <c r="W504" s="4">
        <v>-47.882778000000002</v>
      </c>
      <c r="X504" s="4">
        <f>COUNTIF(W:W, W504)</f>
        <v>4</v>
      </c>
      <c r="Y504" s="4">
        <f>COUNTIF($W$2:W504,W504)</f>
        <v>3</v>
      </c>
      <c r="Z504" s="20"/>
      <c r="AA504" s="4"/>
      <c r="AB504" s="40">
        <f>SUM(ABS(W504),(Y504-1)*0.01)</f>
        <v>47.902778000000005</v>
      </c>
      <c r="AC504" s="4"/>
      <c r="AD504" s="10">
        <f>ABS(W504)/W504</f>
        <v>-1</v>
      </c>
      <c r="AG504" s="22">
        <f t="shared" si="7"/>
        <v>-47.902778000000005</v>
      </c>
      <c r="AI504" t="str">
        <f>V504&amp;", "&amp;AG504</f>
        <v>-15.793889, -47.902778</v>
      </c>
    </row>
    <row r="505" spans="1:35">
      <c r="A505" s="26" t="str">
        <f>CONCATENATE("FN-",C505)</f>
        <v>FN-76B3</v>
      </c>
      <c r="B505" s="27"/>
      <c r="C505" s="29" t="s">
        <v>2339</v>
      </c>
      <c r="D505" s="28" t="str">
        <f>REPT(0, 6-LEN(C505))&amp;C505</f>
        <v>0076B3</v>
      </c>
      <c r="E505" s="28" t="str">
        <f>CONCATENATE("FN-"&amp;D505)</f>
        <v>FN-0076B3</v>
      </c>
      <c r="F505" s="1" t="s">
        <v>369</v>
      </c>
      <c r="G505" s="11" t="s">
        <v>2338</v>
      </c>
      <c r="H505" s="4"/>
      <c r="I505" s="4"/>
      <c r="J505" s="4"/>
      <c r="K505" s="4"/>
      <c r="L505" s="4"/>
      <c r="M505" s="4"/>
      <c r="N505" s="17">
        <f>COUNTIF(F:F,F505)</f>
        <v>25</v>
      </c>
      <c r="O505" s="4"/>
      <c r="P505" s="17" t="str">
        <f>IF(COUNTIF(F:F,F505)&gt;1,"DUPLICATE","UNIQUE")</f>
        <v>DUPLICATE</v>
      </c>
      <c r="Q505" s="4"/>
      <c r="R505" s="4"/>
      <c r="S505" s="4"/>
      <c r="T505" s="4"/>
      <c r="U505" s="4"/>
      <c r="V505" s="1">
        <v>30.033332999999999</v>
      </c>
      <c r="W505" s="4">
        <v>31.233333999999999</v>
      </c>
      <c r="X505" s="4">
        <f>COUNTIF(W:W, W505)</f>
        <v>25</v>
      </c>
      <c r="Y505" s="4">
        <f>COUNTIF($W$2:W505,W505)</f>
        <v>22</v>
      </c>
      <c r="Z505" s="20"/>
      <c r="AA505" s="4"/>
      <c r="AB505" s="40">
        <f>SUM(ABS(W505),(Y505-1)*0.01)</f>
        <v>31.443334</v>
      </c>
      <c r="AC505" s="4"/>
      <c r="AD505" s="10">
        <f>ABS(W505)/W505</f>
        <v>1</v>
      </c>
      <c r="AG505" s="22">
        <f t="shared" si="7"/>
        <v>31.443334</v>
      </c>
      <c r="AI505" t="str">
        <f>V505&amp;", "&amp;AG505</f>
        <v>30.033333, 31.443334</v>
      </c>
    </row>
    <row r="506" spans="1:35">
      <c r="A506" s="26" t="str">
        <f>CONCATENATE("FN-",C506)</f>
        <v>FN-76B5</v>
      </c>
      <c r="B506" s="27"/>
      <c r="C506" s="29" t="s">
        <v>2340</v>
      </c>
      <c r="D506" s="28" t="str">
        <f>REPT(0, 6-LEN(C506))&amp;C506</f>
        <v>0076B5</v>
      </c>
      <c r="E506" s="28" t="str">
        <f>CONCATENATE("FN-"&amp;D506)</f>
        <v>FN-0076B5</v>
      </c>
      <c r="F506" s="1" t="s">
        <v>1219</v>
      </c>
      <c r="G506" s="11" t="s">
        <v>2338</v>
      </c>
      <c r="H506" s="4"/>
      <c r="I506" s="4"/>
      <c r="J506" s="4"/>
      <c r="K506" s="4"/>
      <c r="L506" s="4"/>
      <c r="M506" s="4"/>
      <c r="N506" s="17">
        <f>COUNTIF(F:F,F506)</f>
        <v>1</v>
      </c>
      <c r="O506" s="4"/>
      <c r="P506" s="17" t="str">
        <f>IF(COUNTIF(F:F,F506)&gt;1,"DUPLICATE","UNIQUE")</f>
        <v>UNIQUE</v>
      </c>
      <c r="Q506" s="4"/>
      <c r="R506" s="4"/>
      <c r="S506" s="4"/>
      <c r="T506" s="4"/>
      <c r="U506" s="4"/>
      <c r="V506" s="1">
        <v>40.034900999999998</v>
      </c>
      <c r="W506" s="4">
        <v>-75.337349000000003</v>
      </c>
      <c r="X506" s="4">
        <f>COUNTIF(W:W, W506)</f>
        <v>1</v>
      </c>
      <c r="Y506" s="4">
        <f>COUNTIF($W$2:W506,W506)</f>
        <v>1</v>
      </c>
      <c r="Z506" s="20"/>
      <c r="AA506" s="4"/>
      <c r="AB506" s="40">
        <f>SUM(ABS(W506),(Y506-1)*0.01)</f>
        <v>75.337349000000003</v>
      </c>
      <c r="AC506" s="4"/>
      <c r="AD506" s="10">
        <f>ABS(W506)/W506</f>
        <v>-1</v>
      </c>
      <c r="AG506" s="22">
        <f t="shared" si="7"/>
        <v>-75.337349000000003</v>
      </c>
      <c r="AI506" t="str">
        <f>V506&amp;", "&amp;AG506</f>
        <v>40.034901, -75.337349</v>
      </c>
    </row>
    <row r="507" spans="1:35">
      <c r="A507" s="26" t="str">
        <f>CONCATENATE("FN-",C507)</f>
        <v>FN-76B6</v>
      </c>
      <c r="B507" s="27"/>
      <c r="C507" s="29" t="s">
        <v>2341</v>
      </c>
      <c r="D507" s="28" t="str">
        <f>REPT(0, 6-LEN(C507))&amp;C507</f>
        <v>0076B6</v>
      </c>
      <c r="E507" s="28" t="str">
        <f>CONCATENATE("FN-"&amp;D507)</f>
        <v>FN-0076B6</v>
      </c>
      <c r="F507" s="2" t="s">
        <v>491</v>
      </c>
      <c r="G507" s="11" t="s">
        <v>2338</v>
      </c>
      <c r="H507" s="4"/>
      <c r="I507" s="4"/>
      <c r="J507" s="4"/>
      <c r="K507" s="4"/>
      <c r="L507" s="4"/>
      <c r="M507" s="4"/>
      <c r="N507" s="17">
        <f>COUNTIF(F:F,F507)</f>
        <v>4</v>
      </c>
      <c r="O507" s="4"/>
      <c r="P507" s="17" t="str">
        <f>IF(COUNTIF(F:F,F507)&gt;1,"DUPLICATE","UNIQUE")</f>
        <v>DUPLICATE</v>
      </c>
      <c r="Q507" s="4"/>
      <c r="R507" s="4"/>
      <c r="S507" s="4"/>
      <c r="T507" s="4"/>
      <c r="U507" s="4"/>
      <c r="V507" s="2" t="s">
        <v>1877</v>
      </c>
      <c r="W507" s="4">
        <v>-47.882778000000002</v>
      </c>
      <c r="X507" s="4">
        <f>COUNTIF(W:W, W507)</f>
        <v>4</v>
      </c>
      <c r="Y507" s="4">
        <f>COUNTIF($W$2:W507,W507)</f>
        <v>4</v>
      </c>
      <c r="Z507" s="20"/>
      <c r="AA507" s="4"/>
      <c r="AB507" s="40">
        <f>SUM(ABS(W507),(Y507-1)*0.01)</f>
        <v>47.912778000000003</v>
      </c>
      <c r="AC507" s="4"/>
      <c r="AD507" s="10">
        <f>ABS(W507)/W507</f>
        <v>-1</v>
      </c>
      <c r="AG507" s="22">
        <f t="shared" si="7"/>
        <v>-47.912778000000003</v>
      </c>
      <c r="AI507" t="str">
        <f>V507&amp;", "&amp;AG507</f>
        <v>-15.793889, -47.912778</v>
      </c>
    </row>
    <row r="508" spans="1:35">
      <c r="A508" s="26" t="str">
        <f>CONCATENATE("FN-",C508)</f>
        <v>FN-76C2</v>
      </c>
      <c r="B508" s="27"/>
      <c r="C508" s="29" t="s">
        <v>2342</v>
      </c>
      <c r="D508" s="28" t="str">
        <f>REPT(0, 6-LEN(C508))&amp;C508</f>
        <v>0076C2</v>
      </c>
      <c r="E508" s="28" t="str">
        <f>CONCATENATE("FN-"&amp;D508)</f>
        <v>FN-0076C2</v>
      </c>
      <c r="F508" s="1" t="s">
        <v>230</v>
      </c>
      <c r="G508" s="11" t="s">
        <v>2343</v>
      </c>
      <c r="H508" s="4"/>
      <c r="I508" s="4"/>
      <c r="J508" s="4"/>
      <c r="K508" s="4"/>
      <c r="L508" s="4"/>
      <c r="M508" s="4"/>
      <c r="N508" s="17">
        <f>COUNTIF(F:F,F508)</f>
        <v>5</v>
      </c>
      <c r="O508" s="4"/>
      <c r="P508" s="17" t="str">
        <f>IF(COUNTIF(F:F,F508)&gt;1,"DUPLICATE","UNIQUE")</f>
        <v>DUPLICATE</v>
      </c>
      <c r="Q508" s="4"/>
      <c r="R508" s="4"/>
      <c r="S508" s="4"/>
      <c r="T508" s="4"/>
      <c r="U508" s="4"/>
      <c r="V508" s="1">
        <v>30.001667000000001</v>
      </c>
      <c r="W508" s="4">
        <v>-90.092781000000002</v>
      </c>
      <c r="X508" s="4">
        <f>COUNTIF(W:W, W508)</f>
        <v>5</v>
      </c>
      <c r="Y508" s="4">
        <f>COUNTIF($W$2:W508,W508)</f>
        <v>5</v>
      </c>
      <c r="Z508" s="20"/>
      <c r="AA508" s="4"/>
      <c r="AB508" s="40">
        <f>SUM(ABS(W508),(Y508-1)*0.01)</f>
        <v>90.132781000000008</v>
      </c>
      <c r="AC508" s="4"/>
      <c r="AD508" s="10">
        <f>ABS(W508)/W508</f>
        <v>-1</v>
      </c>
      <c r="AG508" s="22">
        <f t="shared" si="7"/>
        <v>-90.132781000000008</v>
      </c>
      <c r="AI508" t="str">
        <f>V508&amp;", "&amp;AG508</f>
        <v>30.001667, -90.132781</v>
      </c>
    </row>
    <row r="509" spans="1:35">
      <c r="A509" s="26" t="str">
        <f>CONCATENATE("FN-",C509)</f>
        <v>FN-77A2</v>
      </c>
      <c r="B509" s="27"/>
      <c r="C509" s="29" t="s">
        <v>2344</v>
      </c>
      <c r="D509" s="28" t="str">
        <f>REPT(0, 6-LEN(C509))&amp;C509</f>
        <v>0077A2</v>
      </c>
      <c r="E509" s="28" t="str">
        <f>CONCATENATE("FN-"&amp;D509)</f>
        <v>FN-0077A2</v>
      </c>
      <c r="F509" s="1" t="s">
        <v>391</v>
      </c>
      <c r="G509" s="11" t="s">
        <v>2345</v>
      </c>
      <c r="H509" s="4"/>
      <c r="I509" s="4"/>
      <c r="J509" s="4"/>
      <c r="K509" s="4"/>
      <c r="L509" s="4"/>
      <c r="M509" s="4"/>
      <c r="N509" s="17">
        <f>COUNTIF(F:F,F509)</f>
        <v>4</v>
      </c>
      <c r="O509" s="4"/>
      <c r="P509" s="17" t="str">
        <f>IF(COUNTIF(F:F,F509)&gt;1,"DUPLICATE","UNIQUE")</f>
        <v>DUPLICATE</v>
      </c>
      <c r="Q509" s="4"/>
      <c r="R509" s="4"/>
      <c r="S509" s="4"/>
      <c r="T509" s="4"/>
      <c r="U509" s="4"/>
      <c r="V509" s="1">
        <v>18.370246999999999</v>
      </c>
      <c r="W509" s="4">
        <v>-76.890304999999998</v>
      </c>
      <c r="X509" s="4">
        <f>COUNTIF(W:W, W509)</f>
        <v>4</v>
      </c>
      <c r="Y509" s="4">
        <f>COUNTIF($W$2:W509,W509)</f>
        <v>4</v>
      </c>
      <c r="Z509" s="20"/>
      <c r="AA509" s="4"/>
      <c r="AB509" s="40">
        <f>SUM(ABS(W509),(Y509-1)*0.01)</f>
        <v>76.920304999999999</v>
      </c>
      <c r="AC509" s="4"/>
      <c r="AD509" s="10">
        <f>ABS(W509)/W509</f>
        <v>-1</v>
      </c>
      <c r="AG509" s="22">
        <f t="shared" si="7"/>
        <v>-76.920304999999999</v>
      </c>
      <c r="AI509" t="str">
        <f>V509&amp;", "&amp;AG509</f>
        <v>18.370247, -76.920305</v>
      </c>
    </row>
    <row r="510" spans="1:35">
      <c r="A510" s="26" t="str">
        <f>CONCATENATE("FN-",C510)</f>
        <v>FN-77A3</v>
      </c>
      <c r="B510" s="27"/>
      <c r="C510" s="29" t="s">
        <v>2346</v>
      </c>
      <c r="D510" s="28" t="str">
        <f>REPT(0, 6-LEN(C510))&amp;C510</f>
        <v>0077A3</v>
      </c>
      <c r="E510" s="28" t="str">
        <f>CONCATENATE("FN-"&amp;D510)</f>
        <v>FN-0077A3</v>
      </c>
      <c r="F510" s="1" t="s">
        <v>66</v>
      </c>
      <c r="G510" s="11" t="s">
        <v>2345</v>
      </c>
      <c r="H510" s="4"/>
      <c r="I510" s="4"/>
      <c r="J510" s="4"/>
      <c r="K510" s="4"/>
      <c r="L510" s="4"/>
      <c r="M510" s="4"/>
      <c r="N510" s="17">
        <f>COUNTIF(F:F,F510)</f>
        <v>20</v>
      </c>
      <c r="O510" s="4"/>
      <c r="P510" s="17" t="str">
        <f>IF(COUNTIF(F:F,F510)&gt;1,"DUPLICATE","UNIQUE")</f>
        <v>DUPLICATE</v>
      </c>
      <c r="Q510" s="4"/>
      <c r="R510" s="4"/>
      <c r="S510" s="4"/>
      <c r="T510" s="4"/>
      <c r="U510" s="4"/>
      <c r="V510" s="1">
        <v>51.507359000000001</v>
      </c>
      <c r="W510" s="4">
        <v>-0.136439</v>
      </c>
      <c r="X510" s="4">
        <f>COUNTIF(W:W, W510)</f>
        <v>20</v>
      </c>
      <c r="Y510" s="4">
        <f>COUNTIF($W$2:W510,W510)</f>
        <v>13</v>
      </c>
      <c r="Z510" s="20"/>
      <c r="AA510" s="4"/>
      <c r="AB510" s="40">
        <f>SUM(ABS(W510),(Y510-1)*0.01)</f>
        <v>0.25643899999999997</v>
      </c>
      <c r="AC510" s="4"/>
      <c r="AD510" s="10">
        <f>ABS(W510)/W510</f>
        <v>-1</v>
      </c>
      <c r="AG510" s="22">
        <f t="shared" si="7"/>
        <v>-0.25643899999999997</v>
      </c>
      <c r="AI510" t="str">
        <f>V510&amp;", "&amp;AG510</f>
        <v>51.507359, -0.256439</v>
      </c>
    </row>
    <row r="511" spans="1:35">
      <c r="A511" s="26" t="str">
        <f>CONCATENATE("FN-",C511)</f>
        <v>FN-77A4</v>
      </c>
      <c r="B511" s="27"/>
      <c r="C511" s="29" t="s">
        <v>2347</v>
      </c>
      <c r="D511" s="28" t="str">
        <f>REPT(0, 6-LEN(C511))&amp;C511</f>
        <v>0077A4</v>
      </c>
      <c r="E511" s="28" t="str">
        <f>CONCATENATE("FN-"&amp;D511)</f>
        <v>FN-0077A4</v>
      </c>
      <c r="F511" s="1" t="s">
        <v>1670</v>
      </c>
      <c r="G511" s="11" t="s">
        <v>2345</v>
      </c>
      <c r="H511" s="4"/>
      <c r="I511" s="4"/>
      <c r="J511" s="4"/>
      <c r="K511" s="4"/>
      <c r="L511" s="4"/>
      <c r="M511" s="4"/>
      <c r="N511" s="17">
        <f>COUNTIF(F:F,F511)</f>
        <v>2</v>
      </c>
      <c r="O511" s="4"/>
      <c r="P511" s="17" t="str">
        <f>IF(COUNTIF(F:F,F511)&gt;1,"DUPLICATE","UNIQUE")</f>
        <v>DUPLICATE</v>
      </c>
      <c r="Q511" s="4"/>
      <c r="R511" s="4"/>
      <c r="S511" s="4"/>
      <c r="T511" s="4"/>
      <c r="U511" s="4"/>
      <c r="V511" s="1">
        <v>46.433334000000002</v>
      </c>
      <c r="W511" s="4">
        <v>6.55</v>
      </c>
      <c r="X511" s="4">
        <f>COUNTIF(W:W, W511)</f>
        <v>2</v>
      </c>
      <c r="Y511" s="4">
        <f>COUNTIF($W$2:W511,W511)</f>
        <v>2</v>
      </c>
      <c r="Z511" s="20"/>
      <c r="AA511" s="4"/>
      <c r="AB511" s="40">
        <f>SUM(ABS(W511),(Y511-1)*0.01)</f>
        <v>6.56</v>
      </c>
      <c r="AC511" s="4"/>
      <c r="AD511" s="10">
        <f>ABS(W511)/W511</f>
        <v>1</v>
      </c>
      <c r="AG511" s="22">
        <f t="shared" ref="AG511:AG574" si="8">AB511*AD511</f>
        <v>6.56</v>
      </c>
      <c r="AI511" t="str">
        <f>V511&amp;", "&amp;AG511</f>
        <v>46.433334, 6.56</v>
      </c>
    </row>
    <row r="512" spans="1:35">
      <c r="A512" s="26" t="str">
        <f>CONCATENATE("FN-",C512)</f>
        <v>FN-77A5</v>
      </c>
      <c r="B512" s="27"/>
      <c r="C512" s="29" t="s">
        <v>2348</v>
      </c>
      <c r="D512" s="28" t="str">
        <f>REPT(0, 6-LEN(C512))&amp;C512</f>
        <v>0077A5</v>
      </c>
      <c r="E512" s="28" t="str">
        <f>CONCATENATE("FN-"&amp;D512)</f>
        <v>FN-0077A5</v>
      </c>
      <c r="F512" s="1" t="s">
        <v>1233</v>
      </c>
      <c r="G512" s="11" t="s">
        <v>2345</v>
      </c>
      <c r="H512" s="4"/>
      <c r="I512" s="4"/>
      <c r="J512" s="4"/>
      <c r="K512" s="4"/>
      <c r="L512" s="4"/>
      <c r="M512" s="4"/>
      <c r="N512" s="17">
        <f>COUNTIF(F:F,F512)</f>
        <v>1</v>
      </c>
      <c r="O512" s="4"/>
      <c r="P512" s="17" t="str">
        <f>IF(COUNTIF(F:F,F512)&gt;1,"DUPLICATE","UNIQUE")</f>
        <v>UNIQUE</v>
      </c>
      <c r="Q512" s="4"/>
      <c r="R512" s="4"/>
      <c r="S512" s="4"/>
      <c r="T512" s="4"/>
      <c r="U512" s="4"/>
      <c r="V512" s="1">
        <v>23.133019999999998</v>
      </c>
      <c r="W512" s="4">
        <v>-82.383039999999994</v>
      </c>
      <c r="X512" s="4">
        <f>COUNTIF(W:W, W512)</f>
        <v>1</v>
      </c>
      <c r="Y512" s="4">
        <f>COUNTIF($W$2:W512,W512)</f>
        <v>1</v>
      </c>
      <c r="Z512" s="20"/>
      <c r="AA512" s="4"/>
      <c r="AB512" s="40">
        <f>SUM(ABS(W512),(Y512-1)*0.01)</f>
        <v>82.383039999999994</v>
      </c>
      <c r="AC512" s="4"/>
      <c r="AD512" s="10">
        <f>ABS(W512)/W512</f>
        <v>-1</v>
      </c>
      <c r="AG512" s="22">
        <f t="shared" si="8"/>
        <v>-82.383039999999994</v>
      </c>
      <c r="AI512" t="str">
        <f>V512&amp;", "&amp;AG512</f>
        <v>23.13302, -82.38304</v>
      </c>
    </row>
    <row r="513" spans="1:35">
      <c r="A513" s="26" t="str">
        <f>CONCATENATE("FN-",C513)</f>
        <v>FN-77C8</v>
      </c>
      <c r="B513" s="27"/>
      <c r="C513" s="29" t="s">
        <v>2349</v>
      </c>
      <c r="D513" s="28" t="str">
        <f>REPT(0, 6-LEN(C513))&amp;C513</f>
        <v>0077C8</v>
      </c>
      <c r="E513" s="28" t="str">
        <f>CONCATENATE("FN-"&amp;D513)</f>
        <v>FN-0077C8</v>
      </c>
      <c r="F513" s="2" t="s">
        <v>1235</v>
      </c>
      <c r="G513" s="11" t="s">
        <v>2350</v>
      </c>
      <c r="H513" s="4"/>
      <c r="I513" s="4"/>
      <c r="J513" s="4"/>
      <c r="K513" s="4"/>
      <c r="L513" s="4"/>
      <c r="M513" s="4"/>
      <c r="N513" s="17">
        <f>COUNTIF(F:F,F513)</f>
        <v>1</v>
      </c>
      <c r="O513" s="4"/>
      <c r="P513" s="17" t="str">
        <f>IF(COUNTIF(F:F,F513)&gt;1,"DUPLICATE","UNIQUE")</f>
        <v>UNIQUE</v>
      </c>
      <c r="Q513" s="4"/>
      <c r="R513" s="4"/>
      <c r="S513" s="4"/>
      <c r="T513" s="4"/>
      <c r="U513" s="4"/>
      <c r="V513" s="2" t="s">
        <v>2351</v>
      </c>
      <c r="W513" s="4">
        <v>-77.042793000000003</v>
      </c>
      <c r="X513" s="4">
        <f>COUNTIF(W:W, W513)</f>
        <v>1</v>
      </c>
      <c r="Y513" s="4">
        <f>COUNTIF($W$2:W513,W513)</f>
        <v>1</v>
      </c>
      <c r="Z513" s="20">
        <f>SUM(W513,(Y513-1)*0.01)</f>
        <v>-77.042793000000003</v>
      </c>
      <c r="AA513" s="4"/>
      <c r="AB513" s="40">
        <f>SUM(ABS(W513),(Y513-1)*0.01)</f>
        <v>77.042793000000003</v>
      </c>
      <c r="AC513" s="4"/>
      <c r="AD513" s="10">
        <f>ABS(W513)/W513</f>
        <v>-1</v>
      </c>
      <c r="AG513" s="22">
        <f t="shared" si="8"/>
        <v>-77.042793000000003</v>
      </c>
      <c r="AI513" t="str">
        <f>V513&amp;", "&amp;AG513</f>
        <v>-12.046374, -77.042793</v>
      </c>
    </row>
    <row r="514" spans="1:35">
      <c r="A514" s="26" t="str">
        <f>CONCATENATE("FN-",C514)</f>
        <v>FN-77C9</v>
      </c>
      <c r="B514" s="27"/>
      <c r="C514" s="29" t="s">
        <v>2352</v>
      </c>
      <c r="D514" s="28" t="str">
        <f>REPT(0, 6-LEN(C514))&amp;C514</f>
        <v>0077C9</v>
      </c>
      <c r="E514" s="28" t="str">
        <f>CONCATENATE("FN-"&amp;D514)</f>
        <v>FN-0077C9</v>
      </c>
      <c r="F514" s="1" t="s">
        <v>1575</v>
      </c>
      <c r="G514" s="11" t="s">
        <v>2350</v>
      </c>
      <c r="H514" s="4"/>
      <c r="I514" s="4"/>
      <c r="J514" s="4"/>
      <c r="K514" s="4"/>
      <c r="L514" s="4"/>
      <c r="M514" s="4"/>
      <c r="N514" s="17">
        <f>COUNTIF(F:F,F514)</f>
        <v>8</v>
      </c>
      <c r="O514" s="4"/>
      <c r="P514" s="17" t="str">
        <f>IF(COUNTIF(F:F,F514)&gt;1,"DUPLICATE","UNIQUE")</f>
        <v>DUPLICATE</v>
      </c>
      <c r="Q514" s="4"/>
      <c r="R514" s="4"/>
      <c r="S514" s="4"/>
      <c r="T514" s="4"/>
      <c r="U514" s="4"/>
      <c r="V514" s="1">
        <v>40.416775000000001</v>
      </c>
      <c r="W514" s="4">
        <v>-3.7037900000000001</v>
      </c>
      <c r="X514" s="4">
        <f>COUNTIF(W:W, W514)</f>
        <v>8</v>
      </c>
      <c r="Y514" s="4">
        <f>COUNTIF($W$2:W514,W514)</f>
        <v>7</v>
      </c>
      <c r="Z514" s="20"/>
      <c r="AA514" s="4"/>
      <c r="AB514" s="40">
        <f>SUM(ABS(W514),(Y514-1)*0.01)</f>
        <v>3.7637900000000002</v>
      </c>
      <c r="AC514" s="4"/>
      <c r="AD514" s="10">
        <f>ABS(W514)/W514</f>
        <v>-1</v>
      </c>
      <c r="AG514" s="22">
        <f t="shared" si="8"/>
        <v>-3.7637900000000002</v>
      </c>
      <c r="AI514" t="str">
        <f>V514&amp;", "&amp;AG514</f>
        <v>40.416775, -3.76379</v>
      </c>
    </row>
    <row r="515" spans="1:35">
      <c r="A515" s="26" t="str">
        <f>CONCATENATE("FN-",C515)</f>
        <v>FN-77D3</v>
      </c>
      <c r="B515" s="27"/>
      <c r="C515" s="29" t="s">
        <v>2353</v>
      </c>
      <c r="D515" s="28" t="str">
        <f>REPT(0, 6-LEN(C515))&amp;C515</f>
        <v>0077D3</v>
      </c>
      <c r="E515" s="28" t="str">
        <f>CONCATENATE("FN-"&amp;D515)</f>
        <v>FN-0077D3</v>
      </c>
      <c r="F515" s="1" t="s">
        <v>171</v>
      </c>
      <c r="G515" s="11" t="s">
        <v>2354</v>
      </c>
      <c r="H515" s="4"/>
      <c r="I515" s="4"/>
      <c r="J515" s="4"/>
      <c r="K515" s="4"/>
      <c r="L515" s="4"/>
      <c r="M515" s="4"/>
      <c r="N515" s="17">
        <f>COUNTIF(F:F,F515)</f>
        <v>5</v>
      </c>
      <c r="O515" s="4"/>
      <c r="P515" s="17" t="str">
        <f>IF(COUNTIF(F:F,F515)&gt;1,"DUPLICATE","UNIQUE")</f>
        <v>DUPLICATE</v>
      </c>
      <c r="Q515" s="4"/>
      <c r="R515" s="4"/>
      <c r="S515" s="4"/>
      <c r="T515" s="4"/>
      <c r="U515" s="4"/>
      <c r="V515" s="1">
        <v>18.079021000000001</v>
      </c>
      <c r="W515" s="4">
        <v>-15.965662</v>
      </c>
      <c r="X515" s="4">
        <f>COUNTIF(W:W, W515)</f>
        <v>5</v>
      </c>
      <c r="Y515" s="4">
        <f>COUNTIF($W$2:W515,W515)</f>
        <v>4</v>
      </c>
      <c r="Z515" s="20"/>
      <c r="AA515" s="4"/>
      <c r="AB515" s="40">
        <f>SUM(ABS(W515),(Y515-1)*0.01)</f>
        <v>15.995661999999999</v>
      </c>
      <c r="AC515" s="4"/>
      <c r="AD515" s="10">
        <f>ABS(W515)/W515</f>
        <v>-1</v>
      </c>
      <c r="AG515" s="22">
        <f t="shared" si="8"/>
        <v>-15.995661999999999</v>
      </c>
      <c r="AI515" t="str">
        <f>V515&amp;", "&amp;AG515</f>
        <v>18.079021, -15.995662</v>
      </c>
    </row>
    <row r="516" spans="1:35">
      <c r="A516" s="26" t="str">
        <f>CONCATENATE("FN-",C516)</f>
        <v>FN-78A2</v>
      </c>
      <c r="B516" s="27"/>
      <c r="C516" s="29" t="s">
        <v>2355</v>
      </c>
      <c r="D516" s="28" t="str">
        <f>REPT(0, 6-LEN(C516))&amp;C516</f>
        <v>0078A2</v>
      </c>
      <c r="E516" s="28" t="str">
        <f>CONCATENATE("FN-"&amp;D516)</f>
        <v>FN-0078A2</v>
      </c>
      <c r="F516" s="1" t="s">
        <v>279</v>
      </c>
      <c r="G516" s="11" t="s">
        <v>2356</v>
      </c>
      <c r="H516" s="4"/>
      <c r="I516" s="4"/>
      <c r="J516" s="4"/>
      <c r="K516" s="4"/>
      <c r="L516" s="4"/>
      <c r="M516" s="4"/>
      <c r="N516" s="17">
        <f>COUNTIF(F:F,F516)</f>
        <v>12</v>
      </c>
      <c r="O516" s="4"/>
      <c r="P516" s="17" t="str">
        <f>IF(COUNTIF(F:F,F516)&gt;1,"DUPLICATE","UNIQUE")</f>
        <v>DUPLICATE</v>
      </c>
      <c r="Q516" s="4"/>
      <c r="R516" s="4"/>
      <c r="S516" s="4"/>
      <c r="T516" s="4"/>
      <c r="U516" s="4"/>
      <c r="V516" s="1">
        <v>30.033332999999999</v>
      </c>
      <c r="W516" s="4">
        <v>31.233332000000001</v>
      </c>
      <c r="X516" s="4">
        <f>COUNTIF(W:W, W516)</f>
        <v>12</v>
      </c>
      <c r="Y516" s="4">
        <f>COUNTIF($W$2:W516,W516)</f>
        <v>9</v>
      </c>
      <c r="Z516" s="20"/>
      <c r="AA516" s="4"/>
      <c r="AB516" s="40">
        <f>SUM(ABS(W516),(Y516-1)*0.01)</f>
        <v>31.313331999999999</v>
      </c>
      <c r="AC516" s="4"/>
      <c r="AD516" s="10">
        <f>ABS(W516)/W516</f>
        <v>1</v>
      </c>
      <c r="AG516" s="22">
        <f t="shared" si="8"/>
        <v>31.313331999999999</v>
      </c>
      <c r="AI516" t="str">
        <f>V516&amp;", "&amp;AG516</f>
        <v>30.033333, 31.313332</v>
      </c>
    </row>
    <row r="517" spans="1:35">
      <c r="A517" s="26" t="str">
        <f>CONCATENATE("FN-",C517)</f>
        <v>FN-78A4</v>
      </c>
      <c r="B517" s="27"/>
      <c r="C517" s="29" t="s">
        <v>2357</v>
      </c>
      <c r="D517" s="28" t="str">
        <f>REPT(0, 6-LEN(C517))&amp;C517</f>
        <v>0078A4</v>
      </c>
      <c r="E517" s="28" t="str">
        <f>CONCATENATE("FN-"&amp;D517)</f>
        <v>FN-0078A4</v>
      </c>
      <c r="F517" s="1" t="s">
        <v>66</v>
      </c>
      <c r="G517" s="11" t="s">
        <v>2356</v>
      </c>
      <c r="H517" s="4"/>
      <c r="I517" s="4"/>
      <c r="J517" s="4"/>
      <c r="K517" s="4"/>
      <c r="L517" s="4"/>
      <c r="M517" s="4"/>
      <c r="N517" s="17">
        <f>COUNTIF(F:F,F517)</f>
        <v>20</v>
      </c>
      <c r="O517" s="4"/>
      <c r="P517" s="17" t="str">
        <f>IF(COUNTIF(F:F,F517)&gt;1,"DUPLICATE","UNIQUE")</f>
        <v>DUPLICATE</v>
      </c>
      <c r="Q517" s="4"/>
      <c r="R517" s="4"/>
      <c r="S517" s="4"/>
      <c r="T517" s="4"/>
      <c r="U517" s="4"/>
      <c r="V517" s="1">
        <v>51.507359000000001</v>
      </c>
      <c r="W517" s="4">
        <v>-0.136439</v>
      </c>
      <c r="X517" s="4">
        <f>COUNTIF(W:W, W517)</f>
        <v>20</v>
      </c>
      <c r="Y517" s="4">
        <f>COUNTIF($W$2:W517,W517)</f>
        <v>14</v>
      </c>
      <c r="Z517" s="20"/>
      <c r="AA517" s="4"/>
      <c r="AB517" s="40">
        <f>SUM(ABS(W517),(Y517-1)*0.01)</f>
        <v>0.26643899999999998</v>
      </c>
      <c r="AC517" s="4"/>
      <c r="AD517" s="10">
        <f>ABS(W517)/W517</f>
        <v>-1</v>
      </c>
      <c r="AG517" s="22">
        <f t="shared" si="8"/>
        <v>-0.26643899999999998</v>
      </c>
      <c r="AI517" t="str">
        <f>V517&amp;", "&amp;AG517</f>
        <v>51.507359, -0.266439</v>
      </c>
    </row>
    <row r="518" spans="1:35">
      <c r="A518" s="26" t="str">
        <f>CONCATENATE("FN-",C518)</f>
        <v>FN-78C2</v>
      </c>
      <c r="B518" s="27"/>
      <c r="C518" s="29" t="s">
        <v>2358</v>
      </c>
      <c r="D518" s="28" t="str">
        <f>REPT(0, 6-LEN(C518))&amp;C518</f>
        <v>0078C2</v>
      </c>
      <c r="E518" s="28" t="str">
        <f>CONCATENATE("FN-"&amp;D518)</f>
        <v>FN-0078C2</v>
      </c>
      <c r="F518" s="1" t="s">
        <v>206</v>
      </c>
      <c r="G518" s="11" t="s">
        <v>2359</v>
      </c>
      <c r="H518" s="4"/>
      <c r="I518" s="4"/>
      <c r="J518" s="4"/>
      <c r="K518" s="4"/>
      <c r="L518" s="4"/>
      <c r="M518" s="4"/>
      <c r="N518" s="17">
        <f>COUNTIF(F:F,F518)</f>
        <v>13</v>
      </c>
      <c r="O518" s="4"/>
      <c r="P518" s="17" t="str">
        <f>IF(COUNTIF(F:F,F518)&gt;1,"DUPLICATE","UNIQUE")</f>
        <v>DUPLICATE</v>
      </c>
      <c r="Q518" s="4"/>
      <c r="R518" s="4"/>
      <c r="S518" s="4"/>
      <c r="T518" s="4"/>
      <c r="U518" s="4"/>
      <c r="V518" s="1">
        <v>41.891930000000002</v>
      </c>
      <c r="W518" s="4">
        <v>12.511329999999999</v>
      </c>
      <c r="X518" s="4">
        <f>COUNTIF(W:W, W518)</f>
        <v>13</v>
      </c>
      <c r="Y518" s="4">
        <f>COUNTIF($W$2:W518,W518)</f>
        <v>8</v>
      </c>
      <c r="Z518" s="20"/>
      <c r="AA518" s="4"/>
      <c r="AB518" s="40">
        <f>SUM(ABS(W518),(Y518-1)*0.01)</f>
        <v>12.581329999999999</v>
      </c>
      <c r="AC518" s="4"/>
      <c r="AD518" s="10">
        <f>ABS(W518)/W518</f>
        <v>1</v>
      </c>
      <c r="AG518" s="22">
        <f t="shared" si="8"/>
        <v>12.581329999999999</v>
      </c>
      <c r="AI518" t="str">
        <f>V518&amp;", "&amp;AG518</f>
        <v>41.89193, 12.58133</v>
      </c>
    </row>
    <row r="519" spans="1:35">
      <c r="A519" s="26" t="str">
        <f>CONCATENATE("FN-",C519)</f>
        <v>FN-78D3</v>
      </c>
      <c r="B519" s="27"/>
      <c r="C519" s="29" t="s">
        <v>2360</v>
      </c>
      <c r="D519" s="28" t="str">
        <f>REPT(0, 6-LEN(C519))&amp;C519</f>
        <v>0078D3</v>
      </c>
      <c r="E519" s="28" t="str">
        <f>CONCATENATE("FN-"&amp;D519)</f>
        <v>FN-0078D3</v>
      </c>
      <c r="F519" s="1" t="s">
        <v>522</v>
      </c>
      <c r="G519" s="11" t="s">
        <v>2361</v>
      </c>
      <c r="H519" s="4"/>
      <c r="I519" s="4"/>
      <c r="J519" s="4"/>
      <c r="K519" s="4"/>
      <c r="L519" s="4"/>
      <c r="M519" s="4"/>
      <c r="N519" s="17">
        <f>COUNTIF(F:F,F519)</f>
        <v>4</v>
      </c>
      <c r="O519" s="4"/>
      <c r="P519" s="17" t="str">
        <f>IF(COUNTIF(F:F,F519)&gt;1,"DUPLICATE","UNIQUE")</f>
        <v>DUPLICATE</v>
      </c>
      <c r="Q519" s="4"/>
      <c r="R519" s="4"/>
      <c r="S519" s="4"/>
      <c r="T519" s="4"/>
      <c r="U519" s="4"/>
      <c r="V519" s="1">
        <v>32.776566000000003</v>
      </c>
      <c r="W519" s="4">
        <v>-79.930923000000007</v>
      </c>
      <c r="X519" s="4">
        <f>COUNTIF(W:W, W519)</f>
        <v>4</v>
      </c>
      <c r="Y519" s="4">
        <f>COUNTIF($W$2:W519,W519)</f>
        <v>3</v>
      </c>
      <c r="Z519" s="20"/>
      <c r="AA519" s="4"/>
      <c r="AB519" s="40">
        <f>SUM(ABS(W519),(Y519-1)*0.01)</f>
        <v>79.950923000000003</v>
      </c>
      <c r="AC519" s="4"/>
      <c r="AD519" s="10">
        <f>ABS(W519)/W519</f>
        <v>-1</v>
      </c>
      <c r="AG519" s="22">
        <f t="shared" si="8"/>
        <v>-79.950923000000003</v>
      </c>
      <c r="AI519" t="str">
        <f>V519&amp;", "&amp;AG519</f>
        <v>32.776566, -79.950923</v>
      </c>
    </row>
    <row r="520" spans="1:35">
      <c r="A520" s="26" t="str">
        <f>CONCATENATE("FN-",C520)</f>
        <v>FN-78D4</v>
      </c>
      <c r="B520" s="27"/>
      <c r="C520" s="29" t="s">
        <v>2362</v>
      </c>
      <c r="D520" s="28" t="str">
        <f>REPT(0, 6-LEN(C520))&amp;C520</f>
        <v>0078D4</v>
      </c>
      <c r="E520" s="28" t="str">
        <f>CONCATENATE("FN-"&amp;D520)</f>
        <v>FN-0078D4</v>
      </c>
      <c r="F520" s="1" t="s">
        <v>1254</v>
      </c>
      <c r="G520" s="11" t="s">
        <v>2361</v>
      </c>
      <c r="H520" s="4"/>
      <c r="I520" s="4"/>
      <c r="J520" s="4"/>
      <c r="K520" s="4"/>
      <c r="L520" s="4"/>
      <c r="M520" s="4"/>
      <c r="N520" s="17">
        <f>COUNTIF(F:F,F520)</f>
        <v>1</v>
      </c>
      <c r="O520" s="4"/>
      <c r="P520" s="17" t="str">
        <f>IF(COUNTIF(F:F,F520)&gt;1,"DUPLICATE","UNIQUE")</f>
        <v>UNIQUE</v>
      </c>
      <c r="Q520" s="4"/>
      <c r="R520" s="4"/>
      <c r="S520" s="4"/>
      <c r="T520" s="4"/>
      <c r="U520" s="4"/>
      <c r="V520" s="1">
        <v>34.852618999999997</v>
      </c>
      <c r="W520" s="4">
        <v>-82.394012000000004</v>
      </c>
      <c r="X520" s="4">
        <f>COUNTIF(W:W, W520)</f>
        <v>1</v>
      </c>
      <c r="Y520" s="4">
        <f>COUNTIF($W$2:W520,W520)</f>
        <v>1</v>
      </c>
      <c r="Z520" s="20"/>
      <c r="AA520" s="4"/>
      <c r="AB520" s="40">
        <f>SUM(ABS(W520),(Y520-1)*0.01)</f>
        <v>82.394012000000004</v>
      </c>
      <c r="AC520" s="4"/>
      <c r="AD520" s="10">
        <f>ABS(W520)/W520</f>
        <v>-1</v>
      </c>
      <c r="AG520" s="22">
        <f t="shared" si="8"/>
        <v>-82.394012000000004</v>
      </c>
      <c r="AI520" t="str">
        <f>V520&amp;", "&amp;AG520</f>
        <v>34.852619, -82.394012</v>
      </c>
    </row>
    <row r="521" spans="1:35">
      <c r="A521" s="26" t="str">
        <f>CONCATENATE("FN-",C521)</f>
        <v>FN-78D5</v>
      </c>
      <c r="B521" s="27"/>
      <c r="C521" s="29" t="s">
        <v>2363</v>
      </c>
      <c r="D521" s="28" t="str">
        <f>REPT(0, 6-LEN(C521))&amp;C521</f>
        <v>0078D5</v>
      </c>
      <c r="E521" s="28" t="str">
        <f>CONCATENATE("FN-"&amp;D521)</f>
        <v>FN-0078D5</v>
      </c>
      <c r="F521" s="1" t="s">
        <v>522</v>
      </c>
      <c r="G521" s="11" t="s">
        <v>2361</v>
      </c>
      <c r="H521" s="4"/>
      <c r="I521" s="4"/>
      <c r="J521" s="4"/>
      <c r="K521" s="4"/>
      <c r="L521" s="4"/>
      <c r="M521" s="4"/>
      <c r="N521" s="17">
        <f>COUNTIF(F:F,F521)</f>
        <v>4</v>
      </c>
      <c r="O521" s="4"/>
      <c r="P521" s="17" t="str">
        <f>IF(COUNTIF(F:F,F521)&gt;1,"DUPLICATE","UNIQUE")</f>
        <v>DUPLICATE</v>
      </c>
      <c r="Q521" s="4"/>
      <c r="R521" s="4"/>
      <c r="S521" s="4"/>
      <c r="T521" s="4"/>
      <c r="U521" s="4"/>
      <c r="V521" s="1">
        <v>32.776566000000003</v>
      </c>
      <c r="W521" s="4">
        <v>-79.930923000000007</v>
      </c>
      <c r="X521" s="4">
        <f>COUNTIF(W:W, W521)</f>
        <v>4</v>
      </c>
      <c r="Y521" s="4">
        <f>COUNTIF($W$2:W521,W521)</f>
        <v>4</v>
      </c>
      <c r="Z521" s="20"/>
      <c r="AA521" s="4"/>
      <c r="AB521" s="40">
        <f>SUM(ABS(W521),(Y521-1)*0.01)</f>
        <v>79.960923000000008</v>
      </c>
      <c r="AC521" s="4"/>
      <c r="AD521" s="10">
        <f>ABS(W521)/W521</f>
        <v>-1</v>
      </c>
      <c r="AG521" s="22">
        <f t="shared" si="8"/>
        <v>-79.960923000000008</v>
      </c>
      <c r="AI521" t="str">
        <f>V521&amp;", "&amp;AG521</f>
        <v>32.776566, -79.960923</v>
      </c>
    </row>
    <row r="522" spans="1:35">
      <c r="A522" s="26" t="str">
        <f>CONCATENATE("FN-",C522)</f>
        <v>FN-78D6</v>
      </c>
      <c r="B522" s="27"/>
      <c r="C522" s="29" t="s">
        <v>2364</v>
      </c>
      <c r="D522" s="28" t="str">
        <f>REPT(0, 6-LEN(C522))&amp;C522</f>
        <v>0078D6</v>
      </c>
      <c r="E522" s="28" t="str">
        <f>CONCATENATE("FN-"&amp;D522)</f>
        <v>FN-0078D6</v>
      </c>
      <c r="F522" s="1" t="s">
        <v>1258</v>
      </c>
      <c r="G522" s="11" t="s">
        <v>2361</v>
      </c>
      <c r="H522" s="4"/>
      <c r="I522" s="4"/>
      <c r="J522" s="4"/>
      <c r="K522" s="4"/>
      <c r="L522" s="4"/>
      <c r="M522" s="4"/>
      <c r="N522" s="17">
        <f>COUNTIF(F:F,F522)</f>
        <v>1</v>
      </c>
      <c r="O522" s="4"/>
      <c r="P522" s="17" t="str">
        <f>IF(COUNTIF(F:F,F522)&gt;1,"DUPLICATE","UNIQUE")</f>
        <v>UNIQUE</v>
      </c>
      <c r="Q522" s="4"/>
      <c r="R522" s="4"/>
      <c r="S522" s="4"/>
      <c r="T522" s="4"/>
      <c r="U522" s="4"/>
      <c r="V522" s="1">
        <v>30.204000000000001</v>
      </c>
      <c r="W522" s="4">
        <v>-82.429000000000002</v>
      </c>
      <c r="X522" s="4">
        <f>COUNTIF(W:W, W522)</f>
        <v>1</v>
      </c>
      <c r="Y522" s="4">
        <f>COUNTIF($W$2:W522,W522)</f>
        <v>1</v>
      </c>
      <c r="Z522" s="20"/>
      <c r="AA522" s="4"/>
      <c r="AB522" s="40">
        <f>SUM(ABS(W522),(Y522-1)*0.01)</f>
        <v>82.429000000000002</v>
      </c>
      <c r="AC522" s="4"/>
      <c r="AD522" s="10">
        <f>ABS(W522)/W522</f>
        <v>-1</v>
      </c>
      <c r="AG522" s="22">
        <f t="shared" si="8"/>
        <v>-82.429000000000002</v>
      </c>
      <c r="AI522" t="str">
        <f>V522&amp;", "&amp;AG522</f>
        <v>30.204, -82.429</v>
      </c>
    </row>
    <row r="523" spans="1:35">
      <c r="A523" s="26" t="str">
        <f>CONCATENATE("FN-",C523)</f>
        <v>FN-78D7</v>
      </c>
      <c r="B523" s="27"/>
      <c r="C523" s="29" t="s">
        <v>2365</v>
      </c>
      <c r="D523" s="28" t="str">
        <f>REPT(0, 6-LEN(C523))&amp;C523</f>
        <v>0078D7</v>
      </c>
      <c r="E523" s="28" t="str">
        <f>CONCATENATE("FN-"&amp;D523)</f>
        <v>FN-0078D7</v>
      </c>
      <c r="F523" s="1" t="s">
        <v>1260</v>
      </c>
      <c r="G523" s="11" t="s">
        <v>2361</v>
      </c>
      <c r="H523" s="4"/>
      <c r="I523" s="4"/>
      <c r="J523" s="4"/>
      <c r="K523" s="4"/>
      <c r="L523" s="4"/>
      <c r="M523" s="4"/>
      <c r="N523" s="17">
        <f>COUNTIF(F:F,F523)</f>
        <v>1</v>
      </c>
      <c r="O523" s="4"/>
      <c r="P523" s="17" t="str">
        <f>IF(COUNTIF(F:F,F523)&gt;1,"DUPLICATE","UNIQUE")</f>
        <v>UNIQUE</v>
      </c>
      <c r="Q523" s="4"/>
      <c r="R523" s="4"/>
      <c r="S523" s="4"/>
      <c r="T523" s="4"/>
      <c r="U523" s="4"/>
      <c r="V523" s="1">
        <v>32.083539999999999</v>
      </c>
      <c r="W523" s="4">
        <v>-81.099829999999997</v>
      </c>
      <c r="X523" s="4">
        <f>COUNTIF(W:W, W523)</f>
        <v>1</v>
      </c>
      <c r="Y523" s="4">
        <f>COUNTIF($W$2:W523,W523)</f>
        <v>1</v>
      </c>
      <c r="Z523" s="20"/>
      <c r="AA523" s="4"/>
      <c r="AB523" s="40">
        <f>SUM(ABS(W523),(Y523-1)*0.01)</f>
        <v>81.099829999999997</v>
      </c>
      <c r="AC523" s="4"/>
      <c r="AD523" s="10">
        <f>ABS(W523)/W523</f>
        <v>-1</v>
      </c>
      <c r="AG523" s="22">
        <f t="shared" si="8"/>
        <v>-81.099829999999997</v>
      </c>
      <c r="AI523" t="str">
        <f>V523&amp;", "&amp;AG523</f>
        <v>32.08354, -81.09983</v>
      </c>
    </row>
    <row r="524" spans="1:35">
      <c r="A524" s="26" t="str">
        <f>CONCATENATE("FN-",C524)</f>
        <v>FN-79A2</v>
      </c>
      <c r="B524" s="27"/>
      <c r="C524" s="29" t="s">
        <v>2366</v>
      </c>
      <c r="D524" s="28" t="str">
        <f>REPT(0, 6-LEN(C524))&amp;C524</f>
        <v>0079A2</v>
      </c>
      <c r="E524" s="28" t="str">
        <f>CONCATENATE("FN-"&amp;D524)</f>
        <v>FN-0079A2</v>
      </c>
      <c r="F524" s="1" t="s">
        <v>369</v>
      </c>
      <c r="G524" s="11" t="s">
        <v>2367</v>
      </c>
      <c r="H524" s="4"/>
      <c r="I524" s="4"/>
      <c r="J524" s="4"/>
      <c r="K524" s="4"/>
      <c r="L524" s="4"/>
      <c r="M524" s="4"/>
      <c r="N524" s="17">
        <f>COUNTIF(F:F,F524)</f>
        <v>25</v>
      </c>
      <c r="O524" s="4"/>
      <c r="P524" s="17" t="str">
        <f>IF(COUNTIF(F:F,F524)&gt;1,"DUPLICATE","UNIQUE")</f>
        <v>DUPLICATE</v>
      </c>
      <c r="Q524" s="4"/>
      <c r="R524" s="4"/>
      <c r="S524" s="4"/>
      <c r="T524" s="4"/>
      <c r="U524" s="4"/>
      <c r="V524" s="1">
        <v>30.033332999999999</v>
      </c>
      <c r="W524" s="4">
        <v>31.233333999999999</v>
      </c>
      <c r="X524" s="4">
        <f>COUNTIF(W:W, W524)</f>
        <v>25</v>
      </c>
      <c r="Y524" s="4">
        <f>COUNTIF($W$2:W524,W524)</f>
        <v>23</v>
      </c>
      <c r="Z524" s="20"/>
      <c r="AA524" s="4"/>
      <c r="AB524" s="40">
        <f>SUM(ABS(W524),(Y524-1)*0.01)</f>
        <v>31.453333999999998</v>
      </c>
      <c r="AC524" s="4"/>
      <c r="AD524" s="10">
        <f>ABS(W524)/W524</f>
        <v>1</v>
      </c>
      <c r="AG524" s="22">
        <f t="shared" si="8"/>
        <v>31.453333999999998</v>
      </c>
      <c r="AI524" t="str">
        <f>V524&amp;", "&amp;AG524</f>
        <v>30.033333, 31.453334</v>
      </c>
    </row>
    <row r="525" spans="1:35">
      <c r="A525" s="26" t="str">
        <f>CONCATENATE("FN-",C525)</f>
        <v>FN-79A4</v>
      </c>
      <c r="B525" s="27"/>
      <c r="C525" s="29" t="s">
        <v>2368</v>
      </c>
      <c r="D525" s="28" t="str">
        <f>REPT(0, 6-LEN(C525))&amp;C525</f>
        <v>0079A4</v>
      </c>
      <c r="E525" s="28" t="str">
        <f>CONCATENATE("FN-"&amp;D525)</f>
        <v>FN-0079A4</v>
      </c>
      <c r="F525" s="1" t="s">
        <v>41</v>
      </c>
      <c r="G525" s="11" t="s">
        <v>2367</v>
      </c>
      <c r="H525" s="4"/>
      <c r="I525" s="4"/>
      <c r="J525" s="4"/>
      <c r="K525" s="4"/>
      <c r="L525" s="4"/>
      <c r="M525" s="4"/>
      <c r="N525" s="17">
        <f>COUNTIF(F:F,F525)</f>
        <v>10</v>
      </c>
      <c r="O525" s="4"/>
      <c r="P525" s="17" t="str">
        <f>IF(COUNTIF(F:F,F525)&gt;1,"DUPLICATE","UNIQUE")</f>
        <v>DUPLICATE</v>
      </c>
      <c r="Q525" s="4"/>
      <c r="R525" s="4"/>
      <c r="S525" s="4"/>
      <c r="T525" s="4"/>
      <c r="U525" s="4"/>
      <c r="V525" s="1">
        <v>41.047866999999997</v>
      </c>
      <c r="W525" s="4">
        <v>28.898271999999999</v>
      </c>
      <c r="X525" s="4">
        <f>COUNTIF(W:W, W525)</f>
        <v>10</v>
      </c>
      <c r="Y525" s="4">
        <f>COUNTIF($W$2:W525,W525)</f>
        <v>10</v>
      </c>
      <c r="Z525" s="20"/>
      <c r="AA525" s="4"/>
      <c r="AB525" s="40">
        <f>SUM(ABS(W525),(Y525-1)*0.01)</f>
        <v>28.988271999999998</v>
      </c>
      <c r="AC525" s="4"/>
      <c r="AD525" s="10">
        <f>ABS(W525)/W525</f>
        <v>1</v>
      </c>
      <c r="AG525" s="22">
        <f t="shared" si="8"/>
        <v>28.988271999999998</v>
      </c>
      <c r="AI525" t="str">
        <f>V525&amp;", "&amp;AG525</f>
        <v>41.047867, 28.988272</v>
      </c>
    </row>
    <row r="526" spans="1:35">
      <c r="A526" s="26" t="str">
        <f>CONCATENATE("FN-",C526)</f>
        <v>FN-79A5</v>
      </c>
      <c r="B526" s="27"/>
      <c r="C526" s="29" t="s">
        <v>2369</v>
      </c>
      <c r="D526" s="28" t="str">
        <f>REPT(0, 6-LEN(C526))&amp;C526</f>
        <v>0079A5</v>
      </c>
      <c r="E526" s="28" t="str">
        <f>CONCATENATE("FN-"&amp;D526)</f>
        <v>FN-0079A5</v>
      </c>
      <c r="F526" s="2" t="s">
        <v>898</v>
      </c>
      <c r="G526" s="11" t="s">
        <v>2367</v>
      </c>
      <c r="H526" s="4"/>
      <c r="I526" s="4"/>
      <c r="J526" s="4"/>
      <c r="K526" s="4"/>
      <c r="L526" s="4"/>
      <c r="M526" s="4"/>
      <c r="N526" s="17">
        <f>COUNTIF(F:F,F526)</f>
        <v>3</v>
      </c>
      <c r="O526" s="4"/>
      <c r="P526" s="17" t="str">
        <f>IF(COUNTIF(F:F,F526)&gt;1,"DUPLICATE","UNIQUE")</f>
        <v>DUPLICATE</v>
      </c>
      <c r="Q526" s="4"/>
      <c r="R526" s="4"/>
      <c r="S526" s="4"/>
      <c r="T526" s="4"/>
      <c r="U526" s="4"/>
      <c r="V526" s="2" t="s">
        <v>2137</v>
      </c>
      <c r="W526" s="4">
        <v>11.866362000000001</v>
      </c>
      <c r="X526" s="4">
        <f>COUNTIF(W:W, W526)</f>
        <v>3</v>
      </c>
      <c r="Y526" s="4">
        <f>COUNTIF($W$2:W526,W526)</f>
        <v>3</v>
      </c>
      <c r="Z526" s="20"/>
      <c r="AA526" s="4"/>
      <c r="AB526" s="40">
        <f>SUM(ABS(W526),(Y526-1)*0.01)</f>
        <v>11.886362</v>
      </c>
      <c r="AC526" s="4"/>
      <c r="AD526" s="10">
        <f>ABS(W526)/W526</f>
        <v>1</v>
      </c>
      <c r="AG526" s="22">
        <f t="shared" si="8"/>
        <v>11.886362</v>
      </c>
      <c r="AI526" t="str">
        <f>V526&amp;", "&amp;AG526</f>
        <v>-4.769162, 11.886362</v>
      </c>
    </row>
    <row r="527" spans="1:35">
      <c r="A527" s="26" t="str">
        <f>CONCATENATE("FN-",C527)</f>
        <v>FN-79A6</v>
      </c>
      <c r="B527" s="27"/>
      <c r="C527" s="29" t="s">
        <v>2370</v>
      </c>
      <c r="D527" s="28" t="str">
        <f>REPT(0, 6-LEN(C527))&amp;C527</f>
        <v>0079A6</v>
      </c>
      <c r="E527" s="28" t="str">
        <f>CONCATENATE("FN-"&amp;D527)</f>
        <v>FN-0079A6</v>
      </c>
      <c r="F527" s="2" t="s">
        <v>1269</v>
      </c>
      <c r="G527" s="11" t="s">
        <v>2367</v>
      </c>
      <c r="H527" s="4"/>
      <c r="I527" s="4"/>
      <c r="J527" s="4"/>
      <c r="K527" s="4"/>
      <c r="L527" s="4"/>
      <c r="M527" s="4"/>
      <c r="N527" s="17">
        <f>COUNTIF(F:F,F527)</f>
        <v>1</v>
      </c>
      <c r="O527" s="4"/>
      <c r="P527" s="17" t="str">
        <f>IF(COUNTIF(F:F,F527)&gt;1,"DUPLICATE","UNIQUE")</f>
        <v>UNIQUE</v>
      </c>
      <c r="Q527" s="4"/>
      <c r="R527" s="4"/>
      <c r="S527" s="4"/>
      <c r="T527" s="4"/>
      <c r="U527" s="4"/>
      <c r="V527" s="2" t="s">
        <v>2371</v>
      </c>
      <c r="W527" s="4">
        <v>26.66572</v>
      </c>
      <c r="X527" s="4">
        <f>COUNTIF(W:W, W527)</f>
        <v>1</v>
      </c>
      <c r="Y527" s="4">
        <f>COUNTIF($W$2:W527,W527)</f>
        <v>1</v>
      </c>
      <c r="Z527" s="20"/>
      <c r="AA527" s="4"/>
      <c r="AB527" s="40">
        <f>SUM(ABS(W527),(Y527-1)*0.01)</f>
        <v>26.66572</v>
      </c>
      <c r="AC527" s="4"/>
      <c r="AD527" s="10">
        <f>ABS(W527)/W527</f>
        <v>1</v>
      </c>
      <c r="AG527" s="22">
        <f t="shared" si="8"/>
        <v>26.66572</v>
      </c>
      <c r="AI527" t="str">
        <f>V527&amp;", "&amp;AG527</f>
        <v>-4.425849, 26.66572</v>
      </c>
    </row>
    <row r="528" spans="1:35">
      <c r="A528" s="26" t="str">
        <f>CONCATENATE("FN-",C528)</f>
        <v>FN-79C2</v>
      </c>
      <c r="B528" s="27"/>
      <c r="C528" s="29" t="s">
        <v>2372</v>
      </c>
      <c r="D528" s="28" t="str">
        <f>REPT(0, 6-LEN(C528))&amp;C528</f>
        <v>0079C2</v>
      </c>
      <c r="E528" s="28" t="str">
        <f>CONCATENATE("FN-"&amp;D528)</f>
        <v>FN-0079C2</v>
      </c>
      <c r="F528" s="1" t="s">
        <v>51</v>
      </c>
      <c r="G528" s="11" t="s">
        <v>2373</v>
      </c>
      <c r="H528" s="4"/>
      <c r="I528" s="4"/>
      <c r="J528" s="4"/>
      <c r="K528" s="4"/>
      <c r="L528" s="4"/>
      <c r="M528" s="4"/>
      <c r="N528" s="17">
        <f>COUNTIF(F:F,F528)</f>
        <v>19</v>
      </c>
      <c r="O528" s="4"/>
      <c r="P528" s="17" t="str">
        <f>IF(COUNTIF(F:F,F528)&gt;1,"DUPLICATE","UNIQUE")</f>
        <v>DUPLICATE</v>
      </c>
      <c r="Q528" s="4"/>
      <c r="R528" s="4"/>
      <c r="S528" s="4"/>
      <c r="T528" s="4"/>
      <c r="U528" s="4"/>
      <c r="V528" s="1">
        <v>48.858092999999997</v>
      </c>
      <c r="W528" s="4">
        <v>2.2946939999999998</v>
      </c>
      <c r="X528" s="4">
        <f>COUNTIF(W:W, W528)</f>
        <v>19</v>
      </c>
      <c r="Y528" s="4">
        <f>COUNTIF($W$2:W528,W528)</f>
        <v>16</v>
      </c>
      <c r="Z528" s="20"/>
      <c r="AA528" s="4"/>
      <c r="AB528" s="40">
        <f>SUM(ABS(W528),(Y528-1)*0.01)</f>
        <v>2.4446939999999997</v>
      </c>
      <c r="AC528" s="4"/>
      <c r="AD528" s="10">
        <f>ABS(W528)/W528</f>
        <v>1</v>
      </c>
      <c r="AG528" s="22">
        <f t="shared" si="8"/>
        <v>2.4446939999999997</v>
      </c>
      <c r="AI528" t="str">
        <f>V528&amp;", "&amp;AG528</f>
        <v>48.858093, 2.444694</v>
      </c>
    </row>
    <row r="529" spans="1:35">
      <c r="A529" s="26" t="str">
        <f>CONCATENATE("FN-",C529)</f>
        <v>FN-79D2</v>
      </c>
      <c r="B529" s="27"/>
      <c r="C529" s="29" t="s">
        <v>2374</v>
      </c>
      <c r="D529" s="28" t="str">
        <f>REPT(0, 6-LEN(C529))&amp;C529</f>
        <v>0079D2</v>
      </c>
      <c r="E529" s="28" t="str">
        <f>CONCATENATE("FN-"&amp;D529)</f>
        <v>FN-0079D2</v>
      </c>
      <c r="F529" s="1" t="s">
        <v>66</v>
      </c>
      <c r="G529" s="11" t="s">
        <v>2375</v>
      </c>
      <c r="H529" s="4"/>
      <c r="I529" s="4"/>
      <c r="J529" s="4"/>
      <c r="K529" s="4"/>
      <c r="L529" s="4"/>
      <c r="M529" s="4"/>
      <c r="N529" s="17">
        <f>COUNTIF(F:F,F529)</f>
        <v>20</v>
      </c>
      <c r="O529" s="4"/>
      <c r="P529" s="17" t="str">
        <f>IF(COUNTIF(F:F,F529)&gt;1,"DUPLICATE","UNIQUE")</f>
        <v>DUPLICATE</v>
      </c>
      <c r="Q529" s="4"/>
      <c r="R529" s="4"/>
      <c r="S529" s="4"/>
      <c r="T529" s="4"/>
      <c r="U529" s="4"/>
      <c r="V529" s="1">
        <v>51.507359000000001</v>
      </c>
      <c r="W529" s="4">
        <v>-0.136439</v>
      </c>
      <c r="X529" s="4">
        <f>COUNTIF(W:W, W529)</f>
        <v>20</v>
      </c>
      <c r="Y529" s="4">
        <f>COUNTIF($W$2:W529,W529)</f>
        <v>15</v>
      </c>
      <c r="Z529" s="20"/>
      <c r="AA529" s="4"/>
      <c r="AB529" s="40">
        <f>SUM(ABS(W529),(Y529-1)*0.01)</f>
        <v>0.27643899999999999</v>
      </c>
      <c r="AC529" s="4"/>
      <c r="AD529" s="10">
        <f>ABS(W529)/W529</f>
        <v>-1</v>
      </c>
      <c r="AG529" s="22">
        <f t="shared" si="8"/>
        <v>-0.27643899999999999</v>
      </c>
      <c r="AI529" t="str">
        <f>V529&amp;", "&amp;AG529</f>
        <v>51.507359, -0.276439</v>
      </c>
    </row>
    <row r="530" spans="1:35">
      <c r="A530" s="26" t="str">
        <f>CONCATENATE("FN-",C530)</f>
        <v>FN-79D3</v>
      </c>
      <c r="B530" s="27"/>
      <c r="C530" s="29" t="s">
        <v>2376</v>
      </c>
      <c r="D530" s="28" t="str">
        <f>REPT(0, 6-LEN(C530))&amp;C530</f>
        <v>0079D3</v>
      </c>
      <c r="E530" s="28" t="str">
        <f>CONCATENATE("FN-"&amp;D530)</f>
        <v>FN-0079D3</v>
      </c>
      <c r="F530" s="1" t="s">
        <v>66</v>
      </c>
      <c r="G530" s="11" t="s">
        <v>2375</v>
      </c>
      <c r="H530" s="4"/>
      <c r="I530" s="4"/>
      <c r="J530" s="4"/>
      <c r="K530" s="4"/>
      <c r="L530" s="4"/>
      <c r="M530" s="4"/>
      <c r="N530" s="17">
        <f>COUNTIF(F:F,F530)</f>
        <v>20</v>
      </c>
      <c r="O530" s="4"/>
      <c r="P530" s="17" t="str">
        <f>IF(COUNTIF(F:F,F530)&gt;1,"DUPLICATE","UNIQUE")</f>
        <v>DUPLICATE</v>
      </c>
      <c r="Q530" s="4"/>
      <c r="R530" s="4"/>
      <c r="S530" s="4"/>
      <c r="T530" s="4"/>
      <c r="U530" s="4"/>
      <c r="V530" s="1">
        <v>51.507359000000001</v>
      </c>
      <c r="W530" s="4">
        <v>-0.136439</v>
      </c>
      <c r="X530" s="4">
        <f>COUNTIF(W:W, W530)</f>
        <v>20</v>
      </c>
      <c r="Y530" s="4">
        <f>COUNTIF($W$2:W530,W530)</f>
        <v>16</v>
      </c>
      <c r="Z530" s="20"/>
      <c r="AA530" s="4"/>
      <c r="AB530" s="40">
        <f>SUM(ABS(W530),(Y530-1)*0.01)</f>
        <v>0.286439</v>
      </c>
      <c r="AC530" s="4"/>
      <c r="AD530" s="10">
        <f>ABS(W530)/W530</f>
        <v>-1</v>
      </c>
      <c r="AG530" s="22">
        <f t="shared" si="8"/>
        <v>-0.286439</v>
      </c>
      <c r="AI530" t="str">
        <f>V530&amp;", "&amp;AG530</f>
        <v>51.507359, -0.286439</v>
      </c>
    </row>
    <row r="531" spans="1:35">
      <c r="A531" s="26" t="str">
        <f>CONCATENATE("FN-",C531)</f>
        <v>FN-7A10</v>
      </c>
      <c r="B531" s="27"/>
      <c r="C531" s="29" t="s">
        <v>2377</v>
      </c>
      <c r="D531" s="28" t="str">
        <f>REPT(0, 6-LEN(C531))&amp;C531</f>
        <v>007A10</v>
      </c>
      <c r="E531" s="28" t="str">
        <f>CONCATENATE("FN-"&amp;D531)</f>
        <v>FN-007A10</v>
      </c>
      <c r="F531" s="1" t="s">
        <v>1279</v>
      </c>
      <c r="G531" s="11" t="s">
        <v>1620</v>
      </c>
      <c r="H531" s="4"/>
      <c r="I531" s="4"/>
      <c r="J531" s="4"/>
      <c r="K531" s="4"/>
      <c r="L531" s="4"/>
      <c r="M531" s="4"/>
      <c r="N531" s="17">
        <f>COUNTIF(F:F,F531)</f>
        <v>1</v>
      </c>
      <c r="O531" s="4"/>
      <c r="P531" s="17" t="str">
        <f>IF(COUNTIF(F:F,F531)&gt;1,"DUPLICATE","UNIQUE")</f>
        <v>UNIQUE</v>
      </c>
      <c r="Q531" s="4"/>
      <c r="R531" s="4"/>
      <c r="S531" s="4"/>
      <c r="T531" s="4"/>
      <c r="U531" s="4"/>
      <c r="V531" s="1">
        <v>15.326572000000001</v>
      </c>
      <c r="W531" s="4">
        <v>-76.157227000000006</v>
      </c>
      <c r="X531" s="4">
        <f>COUNTIF(W:W, W531)</f>
        <v>1</v>
      </c>
      <c r="Y531" s="4">
        <f>COUNTIF($W$2:W531,W531)</f>
        <v>1</v>
      </c>
      <c r="Z531" s="20"/>
      <c r="AA531" s="4"/>
      <c r="AB531" s="40">
        <f>SUM(ABS(W531),(Y531-1)*0.01)</f>
        <v>76.157227000000006</v>
      </c>
      <c r="AC531" s="4"/>
      <c r="AD531" s="10">
        <f>ABS(W531)/W531</f>
        <v>-1</v>
      </c>
      <c r="AG531" s="22">
        <f t="shared" si="8"/>
        <v>-76.157227000000006</v>
      </c>
      <c r="AI531" t="str">
        <f>V531&amp;", "&amp;AG531</f>
        <v>15.326572, -76.157227</v>
      </c>
    </row>
    <row r="532" spans="1:35">
      <c r="A532" s="26" t="str">
        <f>CONCATENATE("FN-",C532)</f>
        <v>FN-7A11</v>
      </c>
      <c r="B532" s="27"/>
      <c r="C532" s="29" t="s">
        <v>2378</v>
      </c>
      <c r="D532" s="28" t="str">
        <f>REPT(0, 6-LEN(C532))&amp;C532</f>
        <v>007A11</v>
      </c>
      <c r="E532" s="28" t="str">
        <f>CONCATENATE("FN-"&amp;D532)</f>
        <v>FN-007A11</v>
      </c>
      <c r="F532" s="1" t="s">
        <v>1281</v>
      </c>
      <c r="G532" s="11" t="s">
        <v>1620</v>
      </c>
      <c r="H532" s="4"/>
      <c r="I532" s="4"/>
      <c r="J532" s="4"/>
      <c r="K532" s="4"/>
      <c r="L532" s="4"/>
      <c r="M532" s="4"/>
      <c r="N532" s="17">
        <f>COUNTIF(F:F,F532)</f>
        <v>1</v>
      </c>
      <c r="O532" s="4"/>
      <c r="P532" s="17" t="str">
        <f>IF(COUNTIF(F:F,F532)&gt;1,"DUPLICATE","UNIQUE")</f>
        <v>UNIQUE</v>
      </c>
      <c r="Q532" s="4"/>
      <c r="R532" s="4"/>
      <c r="S532" s="4"/>
      <c r="T532" s="4"/>
      <c r="U532" s="4"/>
      <c r="V532" s="1">
        <v>34.553127000000003</v>
      </c>
      <c r="W532" s="4">
        <v>18.048012</v>
      </c>
      <c r="X532" s="4">
        <f>COUNTIF(W:W, W532)</f>
        <v>1</v>
      </c>
      <c r="Y532" s="4">
        <f>COUNTIF($W$2:W532,W532)</f>
        <v>1</v>
      </c>
      <c r="Z532" s="20"/>
      <c r="AA532" s="4"/>
      <c r="AB532" s="40">
        <f>SUM(ABS(W532),(Y532-1)*0.01)</f>
        <v>18.048012</v>
      </c>
      <c r="AC532" s="4"/>
      <c r="AD532" s="10">
        <f>ABS(W532)/W532</f>
        <v>1</v>
      </c>
      <c r="AG532" s="22">
        <f t="shared" si="8"/>
        <v>18.048012</v>
      </c>
      <c r="AI532" t="str">
        <f>V532&amp;", "&amp;AG532</f>
        <v>34.553127, 18.048012</v>
      </c>
    </row>
    <row r="533" spans="1:35">
      <c r="A533" s="26" t="str">
        <f>CONCATENATE("FN-",C533)</f>
        <v>FN-80A2</v>
      </c>
      <c r="B533" s="27"/>
      <c r="C533" s="29" t="s">
        <v>2379</v>
      </c>
      <c r="D533" s="28" t="str">
        <f>REPT(0, 6-LEN(C533))&amp;C533</f>
        <v>0080A2</v>
      </c>
      <c r="E533" s="28" t="str">
        <f>CONCATENATE("FN-"&amp;D533)</f>
        <v>FN-0080A2</v>
      </c>
      <c r="F533" s="2" t="s">
        <v>1283</v>
      </c>
      <c r="G533" s="11" t="s">
        <v>2380</v>
      </c>
      <c r="H533" s="4"/>
      <c r="I533" s="4"/>
      <c r="J533" s="4"/>
      <c r="K533" s="4"/>
      <c r="L533" s="4"/>
      <c r="M533" s="4"/>
      <c r="N533" s="17">
        <f>COUNTIF(F:F,F533)</f>
        <v>1</v>
      </c>
      <c r="O533" s="4"/>
      <c r="P533" s="17" t="str">
        <f>IF(COUNTIF(F:F,F533)&gt;1,"DUPLICATE","UNIQUE")</f>
        <v>UNIQUE</v>
      </c>
      <c r="Q533" s="4"/>
      <c r="R533" s="4"/>
      <c r="S533" s="4"/>
      <c r="T533" s="4"/>
      <c r="U533" s="4"/>
      <c r="V533" s="2" t="s">
        <v>2381</v>
      </c>
      <c r="W533" s="4">
        <v>29.15485</v>
      </c>
      <c r="X533" s="4">
        <f>COUNTIF(W:W, W533)</f>
        <v>1</v>
      </c>
      <c r="Y533" s="4">
        <f>COUNTIF($W$2:W533,W533)</f>
        <v>1</v>
      </c>
      <c r="Z533" s="20"/>
      <c r="AA533" s="4"/>
      <c r="AB533" s="40">
        <f>SUM(ABS(W533),(Y533-1)*0.01)</f>
        <v>29.15485</v>
      </c>
      <c r="AC533" s="4"/>
      <c r="AD533" s="10">
        <f>ABS(W533)/W533</f>
        <v>1</v>
      </c>
      <c r="AG533" s="22">
        <f t="shared" si="8"/>
        <v>29.15485</v>
      </c>
      <c r="AI533" t="str">
        <f>V533&amp;", "&amp;AG533</f>
        <v>-19.015438, 29.15485</v>
      </c>
    </row>
    <row r="534" spans="1:35">
      <c r="A534" s="26" t="str">
        <f>CONCATENATE("FN-",C534)</f>
        <v>FN-80C2</v>
      </c>
      <c r="B534" s="27"/>
      <c r="C534" s="29" t="s">
        <v>2382</v>
      </c>
      <c r="D534" s="28" t="str">
        <f>REPT(0, 6-LEN(C534))&amp;C534</f>
        <v>0080C2</v>
      </c>
      <c r="E534" s="28" t="str">
        <f>CONCATENATE("FN-"&amp;D534)</f>
        <v>FN-0080C2</v>
      </c>
      <c r="F534" s="1" t="s">
        <v>1286</v>
      </c>
      <c r="G534" s="11" t="s">
        <v>2383</v>
      </c>
      <c r="H534" s="4"/>
      <c r="I534" s="4"/>
      <c r="J534" s="4"/>
      <c r="K534" s="4"/>
      <c r="L534" s="4"/>
      <c r="M534" s="4"/>
      <c r="N534" s="17">
        <f>COUNTIF(F:F,F534)</f>
        <v>1</v>
      </c>
      <c r="O534" s="4"/>
      <c r="P534" s="17" t="str">
        <f>IF(COUNTIF(F:F,F534)&gt;1,"DUPLICATE","UNIQUE")</f>
        <v>UNIQUE</v>
      </c>
      <c r="Q534" s="4"/>
      <c r="R534" s="4"/>
      <c r="S534" s="4"/>
      <c r="T534" s="4"/>
      <c r="U534" s="4"/>
      <c r="V534" s="37">
        <v>40.6828</v>
      </c>
      <c r="W534" s="4">
        <v>-74.006</v>
      </c>
      <c r="X534" s="4">
        <f>COUNTIF(W:W, W534)</f>
        <v>19</v>
      </c>
      <c r="Y534" s="4">
        <f>COUNTIF($W$2:W534,W534)</f>
        <v>15</v>
      </c>
      <c r="Z534" s="20"/>
      <c r="AA534" s="4"/>
      <c r="AB534" s="40">
        <f>SUM(ABS(W534),(Y534-1)*0.01)</f>
        <v>74.146000000000001</v>
      </c>
      <c r="AC534" s="4"/>
      <c r="AD534" s="10">
        <f>ABS(W534)/W534</f>
        <v>-1</v>
      </c>
      <c r="AG534" s="22">
        <f t="shared" si="8"/>
        <v>-74.146000000000001</v>
      </c>
      <c r="AI534" t="str">
        <f>V534&amp;", "&amp;AG534</f>
        <v>40.6828, -74.146</v>
      </c>
    </row>
    <row r="535" spans="1:35">
      <c r="A535" s="26" t="str">
        <f>CONCATENATE("FN-",C535)</f>
        <v>FN-80C3</v>
      </c>
      <c r="B535" s="27"/>
      <c r="C535" s="29" t="s">
        <v>2384</v>
      </c>
      <c r="D535" s="28" t="str">
        <f>REPT(0, 6-LEN(C535))&amp;C535</f>
        <v>0080C3</v>
      </c>
      <c r="E535" s="28" t="str">
        <f>CONCATENATE("FN-"&amp;D535)</f>
        <v>FN-0080C3</v>
      </c>
      <c r="F535" s="1" t="s">
        <v>1289</v>
      </c>
      <c r="G535" s="11" t="s">
        <v>2383</v>
      </c>
      <c r="H535" s="4"/>
      <c r="I535" s="4"/>
      <c r="J535" s="4"/>
      <c r="K535" s="4"/>
      <c r="L535" s="4"/>
      <c r="M535" s="4"/>
      <c r="N535" s="17">
        <f>COUNTIF(F:F,F535)</f>
        <v>1</v>
      </c>
      <c r="O535" s="4"/>
      <c r="P535" s="17" t="str">
        <f>IF(COUNTIF(F:F,F535)&gt;1,"DUPLICATE","UNIQUE")</f>
        <v>UNIQUE</v>
      </c>
      <c r="Q535" s="4"/>
      <c r="R535" s="4"/>
      <c r="S535" s="4"/>
      <c r="T535" s="4"/>
      <c r="U535" s="4"/>
      <c r="V535" s="1">
        <v>40.672800000000002</v>
      </c>
      <c r="W535" s="4">
        <v>-74.006</v>
      </c>
      <c r="X535" s="4">
        <f>COUNTIF(W:W, W535)</f>
        <v>19</v>
      </c>
      <c r="Y535" s="4">
        <f>COUNTIF($W$2:W535,W535)</f>
        <v>16</v>
      </c>
      <c r="Z535" s="20"/>
      <c r="AA535" s="4"/>
      <c r="AB535" s="40">
        <f>SUM(ABS(W535),(Y535-1)*0.01)</f>
        <v>74.156000000000006</v>
      </c>
      <c r="AC535" s="4"/>
      <c r="AD535" s="10">
        <f>ABS(W535)/W535</f>
        <v>-1</v>
      </c>
      <c r="AG535" s="22">
        <f t="shared" si="8"/>
        <v>-74.156000000000006</v>
      </c>
      <c r="AI535" t="str">
        <f>V535&amp;", "&amp;AG535</f>
        <v>40.6728, -74.156</v>
      </c>
    </row>
    <row r="536" spans="1:35">
      <c r="A536" s="26" t="str">
        <f>CONCATENATE("FN-",C536)</f>
        <v>FN-80C4</v>
      </c>
      <c r="B536" s="27"/>
      <c r="C536" s="29" t="s">
        <v>2385</v>
      </c>
      <c r="D536" s="28" t="str">
        <f>REPT(0, 6-LEN(C536))&amp;C536</f>
        <v>0080C4</v>
      </c>
      <c r="E536" s="28" t="str">
        <f>CONCATENATE("FN-"&amp;D536)</f>
        <v>FN-0080C4</v>
      </c>
      <c r="F536" s="1" t="s">
        <v>1291</v>
      </c>
      <c r="G536" s="11" t="s">
        <v>2383</v>
      </c>
      <c r="H536" s="4"/>
      <c r="I536" s="4"/>
      <c r="J536" s="4"/>
      <c r="K536" s="4"/>
      <c r="L536" s="4"/>
      <c r="M536" s="4"/>
      <c r="N536" s="17">
        <f>COUNTIF(F:F,F536)</f>
        <v>1</v>
      </c>
      <c r="O536" s="4"/>
      <c r="P536" s="17" t="str">
        <f>IF(COUNTIF(F:F,F536)&gt;1,"DUPLICATE","UNIQUE")</f>
        <v>UNIQUE</v>
      </c>
      <c r="Q536" s="4"/>
      <c r="R536" s="4"/>
      <c r="S536" s="4"/>
      <c r="T536" s="4"/>
      <c r="U536" s="4"/>
      <c r="V536" s="1">
        <v>14.2427627</v>
      </c>
      <c r="W536" s="4">
        <v>-64.743337499999996</v>
      </c>
      <c r="X536" s="4">
        <f>COUNTIF(W:W, W536)</f>
        <v>1</v>
      </c>
      <c r="Y536" s="4">
        <f>COUNTIF($W$2:W536,W536)</f>
        <v>1</v>
      </c>
      <c r="Z536" s="20"/>
      <c r="AA536" s="4"/>
      <c r="AB536" s="40">
        <f>SUM(ABS(W536),(Y536-1)*0.01)</f>
        <v>64.743337499999996</v>
      </c>
      <c r="AC536" s="4"/>
      <c r="AD536" s="10">
        <f>ABS(W536)/W536</f>
        <v>-1</v>
      </c>
      <c r="AG536" s="22">
        <f t="shared" si="8"/>
        <v>-64.743337499999996</v>
      </c>
      <c r="AI536" t="str">
        <f>V536&amp;", "&amp;AG536</f>
        <v>14.2427627, -64.7433375</v>
      </c>
    </row>
    <row r="537" spans="1:35">
      <c r="A537" s="26" t="str">
        <f>CONCATENATE("FN-",C537)</f>
        <v>FN-80C5</v>
      </c>
      <c r="B537" s="27"/>
      <c r="C537" s="29" t="s">
        <v>2386</v>
      </c>
      <c r="D537" s="28" t="str">
        <f>REPT(0, 6-LEN(C537))&amp;C537</f>
        <v>0080C5</v>
      </c>
      <c r="E537" s="28" t="str">
        <f>CONCATENATE("FN-"&amp;D537)</f>
        <v>FN-0080C5</v>
      </c>
      <c r="F537" s="1" t="s">
        <v>1672</v>
      </c>
      <c r="G537" s="11" t="s">
        <v>2383</v>
      </c>
      <c r="H537" s="4"/>
      <c r="I537" s="4"/>
      <c r="J537" s="4"/>
      <c r="K537" s="4"/>
      <c r="L537" s="4"/>
      <c r="M537" s="4"/>
      <c r="N537" s="17">
        <f>COUNTIF(F:F,F537)</f>
        <v>17</v>
      </c>
      <c r="O537" s="4"/>
      <c r="P537" s="17" t="str">
        <f>IF(COUNTIF(F:F,F537)&gt;1,"DUPLICATE","UNIQUE")</f>
        <v>DUPLICATE</v>
      </c>
      <c r="Q537" s="4"/>
      <c r="R537" s="4"/>
      <c r="S537" s="4"/>
      <c r="T537" s="4"/>
      <c r="U537" s="4"/>
      <c r="V537" s="1">
        <v>40.712800000000001</v>
      </c>
      <c r="W537" s="4">
        <v>-74.006</v>
      </c>
      <c r="X537" s="4">
        <f>COUNTIF(W:W, W537)</f>
        <v>19</v>
      </c>
      <c r="Y537" s="4">
        <f>COUNTIF($W$2:W537,W537)</f>
        <v>17</v>
      </c>
      <c r="Z537" s="20"/>
      <c r="AA537" s="4"/>
      <c r="AB537" s="40">
        <f>SUM(ABS(W537),(Y537-1)*0.01)</f>
        <v>74.165999999999997</v>
      </c>
      <c r="AC537" s="4"/>
      <c r="AD537" s="10">
        <f>ABS(W537)/W537</f>
        <v>-1</v>
      </c>
      <c r="AG537" s="22">
        <f t="shared" si="8"/>
        <v>-74.165999999999997</v>
      </c>
      <c r="AI537" t="str">
        <f>V537&amp;", "&amp;AG537</f>
        <v>40.7128, -74.166</v>
      </c>
    </row>
    <row r="538" spans="1:35">
      <c r="A538" s="26" t="str">
        <f>CONCATENATE("FN-",C538)</f>
        <v>FN-80D2</v>
      </c>
      <c r="B538" s="27"/>
      <c r="C538" s="29" t="s">
        <v>2387</v>
      </c>
      <c r="D538" s="28" t="str">
        <f>REPT(0, 6-LEN(C538))&amp;C538</f>
        <v>0080D2</v>
      </c>
      <c r="E538" s="28" t="str">
        <f>CONCATENATE("FN-"&amp;D538)</f>
        <v>FN-0080D2</v>
      </c>
      <c r="F538" s="1" t="s">
        <v>1622</v>
      </c>
      <c r="G538" s="11" t="s">
        <v>2388</v>
      </c>
      <c r="H538" s="4"/>
      <c r="I538" s="4"/>
      <c r="J538" s="4"/>
      <c r="K538" s="4"/>
      <c r="L538" s="4"/>
      <c r="M538" s="4"/>
      <c r="N538" s="17">
        <f>COUNTIF(F:F,F538)</f>
        <v>4</v>
      </c>
      <c r="O538" s="4"/>
      <c r="P538" s="17" t="str">
        <f>IF(COUNTIF(F:F,F538)&gt;1,"DUPLICATE","UNIQUE")</f>
        <v>DUPLICATE</v>
      </c>
      <c r="Q538" s="4"/>
      <c r="R538" s="4"/>
      <c r="S538" s="4"/>
      <c r="T538" s="4"/>
      <c r="U538" s="4"/>
      <c r="V538" s="1">
        <v>36.732250000000001</v>
      </c>
      <c r="W538" s="4">
        <v>3.0874600000000001</v>
      </c>
      <c r="X538" s="4">
        <f>COUNTIF(W:W, W538)</f>
        <v>4</v>
      </c>
      <c r="Y538" s="4">
        <f>COUNTIF($W$2:W538,W538)</f>
        <v>3</v>
      </c>
      <c r="Z538" s="20"/>
      <c r="AA538" s="4"/>
      <c r="AB538" s="40">
        <f>SUM(ABS(W538),(Y538-1)*0.01)</f>
        <v>3.1074600000000001</v>
      </c>
      <c r="AC538" s="4"/>
      <c r="AD538" s="10">
        <f>ABS(W538)/W538</f>
        <v>1</v>
      </c>
      <c r="AG538" s="22">
        <f t="shared" si="8"/>
        <v>3.1074600000000001</v>
      </c>
      <c r="AI538" t="str">
        <f>V538&amp;", "&amp;AG538</f>
        <v>36.73225, 3.10746</v>
      </c>
    </row>
    <row r="539" spans="1:35">
      <c r="A539" s="26" t="str">
        <f>CONCATENATE("FN-",C539)</f>
        <v>FN-80D3</v>
      </c>
      <c r="B539" s="27"/>
      <c r="C539" s="29" t="s">
        <v>2389</v>
      </c>
      <c r="D539" s="28" t="str">
        <f>REPT(0, 6-LEN(C539))&amp;C539</f>
        <v>0080D3</v>
      </c>
      <c r="E539" s="28" t="str">
        <f>CONCATENATE("FN-"&amp;D539)</f>
        <v>FN-0080D3</v>
      </c>
      <c r="F539" s="42" t="s">
        <v>1298</v>
      </c>
      <c r="G539" s="11" t="s">
        <v>2388</v>
      </c>
      <c r="H539" s="4"/>
      <c r="I539" s="4"/>
      <c r="J539" s="4"/>
      <c r="K539" s="4"/>
      <c r="L539" s="4"/>
      <c r="M539" s="4"/>
      <c r="N539" s="17">
        <f>COUNTIF(F:F,F539)</f>
        <v>1</v>
      </c>
      <c r="O539" s="4"/>
      <c r="P539" s="17" t="str">
        <f>IF(COUNTIF(F:F,F539)&gt;1,"DUPLICATE","UNIQUE")</f>
        <v>UNIQUE</v>
      </c>
      <c r="Q539" s="4"/>
      <c r="R539" s="4"/>
      <c r="S539" s="4"/>
      <c r="T539" s="4"/>
      <c r="U539" s="4"/>
      <c r="V539" s="1">
        <v>33.92</v>
      </c>
      <c r="W539" s="4">
        <v>35.86</v>
      </c>
      <c r="X539" s="4">
        <f>COUNTIF(W:W, W539)</f>
        <v>1</v>
      </c>
      <c r="Y539" s="4">
        <f>COUNTIF($W$2:W539,W539)</f>
        <v>1</v>
      </c>
      <c r="Z539" s="20"/>
      <c r="AA539" s="4"/>
      <c r="AB539" s="40">
        <f>SUM(ABS(W539),(Y539-1)*0.01)</f>
        <v>35.86</v>
      </c>
      <c r="AC539" s="4"/>
      <c r="AD539" s="10">
        <f>ABS(W539)/W539</f>
        <v>1</v>
      </c>
      <c r="AG539" s="22">
        <f t="shared" si="8"/>
        <v>35.86</v>
      </c>
      <c r="AI539" t="str">
        <f>V539&amp;", "&amp;AG539</f>
        <v>33.92, 35.86</v>
      </c>
    </row>
    <row r="540" spans="1:35">
      <c r="A540" s="26" t="str">
        <f>CONCATENATE("FN-",C540)</f>
        <v>FN-80D4</v>
      </c>
      <c r="B540" s="27"/>
      <c r="C540" s="29" t="s">
        <v>2390</v>
      </c>
      <c r="D540" s="28" t="str">
        <f>REPT(0, 6-LEN(C540))&amp;C540</f>
        <v>0080D4</v>
      </c>
      <c r="E540" s="28" t="str">
        <f>CONCATENATE("FN-"&amp;D540)</f>
        <v>FN-0080D4</v>
      </c>
      <c r="F540" s="1" t="s">
        <v>1575</v>
      </c>
      <c r="G540" s="11" t="s">
        <v>2388</v>
      </c>
      <c r="H540" s="4"/>
      <c r="I540" s="4"/>
      <c r="J540" s="4"/>
      <c r="K540" s="4"/>
      <c r="L540" s="4"/>
      <c r="M540" s="4"/>
      <c r="N540" s="17">
        <f>COUNTIF(F:F,F540)</f>
        <v>8</v>
      </c>
      <c r="O540" s="4"/>
      <c r="P540" s="17" t="str">
        <f>IF(COUNTIF(F:F,F540)&gt;1,"DUPLICATE","UNIQUE")</f>
        <v>DUPLICATE</v>
      </c>
      <c r="Q540" s="4"/>
      <c r="R540" s="4"/>
      <c r="S540" s="4"/>
      <c r="T540" s="4"/>
      <c r="U540" s="4"/>
      <c r="V540" s="1">
        <v>40.416775000000001</v>
      </c>
      <c r="W540" s="4">
        <v>-3.7037900000000001</v>
      </c>
      <c r="X540" s="4">
        <f>COUNTIF(W:W, W540)</f>
        <v>8</v>
      </c>
      <c r="Y540" s="4">
        <f>COUNTIF($W$2:W540,W540)</f>
        <v>8</v>
      </c>
      <c r="Z540" s="20"/>
      <c r="AA540" s="4"/>
      <c r="AB540" s="40">
        <f>SUM(ABS(W540),(Y540-1)*0.01)</f>
        <v>3.77379</v>
      </c>
      <c r="AC540" s="4"/>
      <c r="AD540" s="10">
        <f>ABS(W540)/W540</f>
        <v>-1</v>
      </c>
      <c r="AG540" s="22">
        <f t="shared" si="8"/>
        <v>-3.77379</v>
      </c>
      <c r="AI540" t="str">
        <f>V540&amp;", "&amp;AG540</f>
        <v>40.416775, -3.77379</v>
      </c>
    </row>
    <row r="541" spans="1:35">
      <c r="A541" s="26" t="str">
        <f>CONCATENATE("FN-",C541)</f>
        <v>FN-80D5</v>
      </c>
      <c r="B541" s="27"/>
      <c r="C541" s="29" t="s">
        <v>2391</v>
      </c>
      <c r="D541" s="28" t="str">
        <f>REPT(0, 6-LEN(C541))&amp;C541</f>
        <v>0080D5</v>
      </c>
      <c r="E541" s="28" t="str">
        <f>CONCATENATE("FN-"&amp;D541)</f>
        <v>FN-0080D5</v>
      </c>
      <c r="F541" s="1" t="s">
        <v>206</v>
      </c>
      <c r="G541" s="11" t="s">
        <v>2388</v>
      </c>
      <c r="H541" s="4"/>
      <c r="I541" s="4"/>
      <c r="J541" s="4"/>
      <c r="K541" s="4"/>
      <c r="L541" s="4"/>
      <c r="M541" s="4"/>
      <c r="N541" s="17">
        <f>COUNTIF(F:F,F541)</f>
        <v>13</v>
      </c>
      <c r="O541" s="4"/>
      <c r="P541" s="17" t="str">
        <f>IF(COUNTIF(F:F,F541)&gt;1,"DUPLICATE","UNIQUE")</f>
        <v>DUPLICATE</v>
      </c>
      <c r="Q541" s="4"/>
      <c r="R541" s="4"/>
      <c r="S541" s="4"/>
      <c r="T541" s="4"/>
      <c r="U541" s="4"/>
      <c r="V541" s="1">
        <v>41.891930000000002</v>
      </c>
      <c r="W541" s="4">
        <v>12.511329999999999</v>
      </c>
      <c r="X541" s="4">
        <f>COUNTIF(W:W, W541)</f>
        <v>13</v>
      </c>
      <c r="Y541" s="4">
        <f>COUNTIF($W$2:W541,W541)</f>
        <v>9</v>
      </c>
      <c r="Z541" s="20"/>
      <c r="AA541" s="4"/>
      <c r="AB541" s="40">
        <f>SUM(ABS(W541),(Y541-1)*0.01)</f>
        <v>12.591329999999999</v>
      </c>
      <c r="AC541" s="4"/>
      <c r="AD541" s="10">
        <f>ABS(W541)/W541</f>
        <v>1</v>
      </c>
      <c r="AG541" s="22">
        <f t="shared" si="8"/>
        <v>12.591329999999999</v>
      </c>
      <c r="AI541" t="str">
        <f>V541&amp;", "&amp;AG541</f>
        <v>41.89193, 12.59133</v>
      </c>
    </row>
    <row r="542" spans="1:35">
      <c r="A542" s="26" t="str">
        <f>CONCATENATE("FN-",C542)</f>
        <v>FN-81A2</v>
      </c>
      <c r="B542" s="27"/>
      <c r="C542" s="29" t="s">
        <v>2392</v>
      </c>
      <c r="D542" s="28" t="str">
        <f>REPT(0, 6-LEN(C542))&amp;C542</f>
        <v>0081A2</v>
      </c>
      <c r="E542" s="28" t="str">
        <f>CONCATENATE("FN-"&amp;D542)</f>
        <v>FN-0081A2</v>
      </c>
      <c r="F542" s="1" t="s">
        <v>51</v>
      </c>
      <c r="G542" s="11" t="s">
        <v>2393</v>
      </c>
      <c r="H542" s="4"/>
      <c r="I542" s="4"/>
      <c r="J542" s="4"/>
      <c r="K542" s="4"/>
      <c r="L542" s="4"/>
      <c r="M542" s="4"/>
      <c r="N542" s="17">
        <f>COUNTIF(F:F,F542)</f>
        <v>19</v>
      </c>
      <c r="O542" s="4"/>
      <c r="P542" s="17" t="str">
        <f>IF(COUNTIF(F:F,F542)&gt;1,"DUPLICATE","UNIQUE")</f>
        <v>DUPLICATE</v>
      </c>
      <c r="Q542" s="4"/>
      <c r="R542" s="4"/>
      <c r="S542" s="4"/>
      <c r="T542" s="4"/>
      <c r="U542" s="4"/>
      <c r="V542" s="1">
        <v>48.858092999999997</v>
      </c>
      <c r="W542" s="4">
        <v>2.2946939999999998</v>
      </c>
      <c r="X542" s="4">
        <f>COUNTIF(W:W, W542)</f>
        <v>19</v>
      </c>
      <c r="Y542" s="4">
        <f>COUNTIF($W$2:W542,W542)</f>
        <v>17</v>
      </c>
      <c r="Z542" s="20"/>
      <c r="AA542" s="4"/>
      <c r="AB542" s="40">
        <f>SUM(ABS(W542),(Y542-1)*0.01)</f>
        <v>2.4546939999999999</v>
      </c>
      <c r="AC542" s="4"/>
      <c r="AD542" s="10">
        <f>ABS(W542)/W542</f>
        <v>1</v>
      </c>
      <c r="AG542" s="22">
        <f t="shared" si="8"/>
        <v>2.4546939999999999</v>
      </c>
      <c r="AI542" t="str">
        <f>V542&amp;", "&amp;AG542</f>
        <v>48.858093, 2.454694</v>
      </c>
    </row>
    <row r="543" spans="1:35">
      <c r="A543" s="26" t="str">
        <f>CONCATENATE("FN-",C543)</f>
        <v>FN-81A3</v>
      </c>
      <c r="B543" s="27"/>
      <c r="C543" s="29" t="s">
        <v>2394</v>
      </c>
      <c r="D543" s="28" t="str">
        <f>REPT(0, 6-LEN(C543))&amp;C543</f>
        <v>0081A3</v>
      </c>
      <c r="E543" s="28" t="str">
        <f>CONCATENATE("FN-"&amp;D543)</f>
        <v>FN-0081A3</v>
      </c>
      <c r="F543" s="1" t="s">
        <v>279</v>
      </c>
      <c r="G543" s="11" t="s">
        <v>2393</v>
      </c>
      <c r="H543" s="4"/>
      <c r="I543" s="4"/>
      <c r="J543" s="4"/>
      <c r="K543" s="4"/>
      <c r="L543" s="4"/>
      <c r="M543" s="4"/>
      <c r="N543" s="17">
        <f>COUNTIF(F:F,F543)</f>
        <v>12</v>
      </c>
      <c r="O543" s="4"/>
      <c r="P543" s="17" t="str">
        <f>IF(COUNTIF(F:F,F543)&gt;1,"DUPLICATE","UNIQUE")</f>
        <v>DUPLICATE</v>
      </c>
      <c r="Q543" s="4"/>
      <c r="R543" s="4"/>
      <c r="S543" s="4"/>
      <c r="T543" s="4"/>
      <c r="U543" s="4"/>
      <c r="V543" s="1">
        <v>30.033332999999999</v>
      </c>
      <c r="W543" s="4">
        <v>31.233332000000001</v>
      </c>
      <c r="X543" s="4">
        <f>COUNTIF(W:W, W543)</f>
        <v>12</v>
      </c>
      <c r="Y543" s="4">
        <f>COUNTIF($W$2:W543,W543)</f>
        <v>10</v>
      </c>
      <c r="Z543" s="20"/>
      <c r="AA543" s="4"/>
      <c r="AB543" s="40">
        <f>SUM(ABS(W543),(Y543-1)*0.01)</f>
        <v>31.323332000000001</v>
      </c>
      <c r="AC543" s="4"/>
      <c r="AD543" s="10">
        <f>ABS(W543)/W543</f>
        <v>1</v>
      </c>
      <c r="AG543" s="22">
        <f t="shared" si="8"/>
        <v>31.323332000000001</v>
      </c>
      <c r="AI543" t="str">
        <f>V543&amp;", "&amp;AG543</f>
        <v>30.033333, 31.323332</v>
      </c>
    </row>
    <row r="544" spans="1:35">
      <c r="A544" s="26" t="str">
        <f>CONCATENATE("FN-",C544)</f>
        <v>FN-81A4</v>
      </c>
      <c r="B544" s="27"/>
      <c r="C544" s="29" t="s">
        <v>2395</v>
      </c>
      <c r="D544" s="28" t="str">
        <f>REPT(0, 6-LEN(C544))&amp;C544</f>
        <v>0081A4</v>
      </c>
      <c r="E544" s="28" t="str">
        <f>CONCATENATE("FN-"&amp;D544)</f>
        <v>FN-0081A4</v>
      </c>
      <c r="F544" s="1" t="s">
        <v>166</v>
      </c>
      <c r="G544" s="11" t="s">
        <v>2393</v>
      </c>
      <c r="H544" s="4"/>
      <c r="I544" s="4"/>
      <c r="J544" s="4"/>
      <c r="K544" s="4"/>
      <c r="L544" s="4"/>
      <c r="M544" s="4"/>
      <c r="N544" s="17">
        <f>COUNTIF(F:F,F544)</f>
        <v>6</v>
      </c>
      <c r="O544" s="4"/>
      <c r="P544" s="17" t="str">
        <f>IF(COUNTIF(F:F,F544)&gt;1,"DUPLICATE","UNIQUE")</f>
        <v>DUPLICATE</v>
      </c>
      <c r="Q544" s="4"/>
      <c r="R544" s="4"/>
      <c r="S544" s="4"/>
      <c r="T544" s="4"/>
      <c r="U544" s="4"/>
      <c r="V544" s="1">
        <v>15.508457</v>
      </c>
      <c r="W544" s="4">
        <v>32.522854000000002</v>
      </c>
      <c r="X544" s="4">
        <f>COUNTIF(W:W, W544)</f>
        <v>6</v>
      </c>
      <c r="Y544" s="4">
        <f>COUNTIF($W$2:W544,W544)</f>
        <v>5</v>
      </c>
      <c r="Z544" s="20"/>
      <c r="AA544" s="4"/>
      <c r="AB544" s="40">
        <f>SUM(ABS(W544),(Y544-1)*0.01)</f>
        <v>32.562854000000002</v>
      </c>
      <c r="AC544" s="4"/>
      <c r="AD544" s="10">
        <f>ABS(W544)/W544</f>
        <v>1</v>
      </c>
      <c r="AG544" s="22">
        <f t="shared" si="8"/>
        <v>32.562854000000002</v>
      </c>
      <c r="AI544" t="str">
        <f>V544&amp;", "&amp;AG544</f>
        <v>15.508457, 32.562854</v>
      </c>
    </row>
    <row r="545" spans="1:35">
      <c r="A545" s="26" t="str">
        <f>CONCATENATE("FN-",C545)</f>
        <v>FN-81C2</v>
      </c>
      <c r="B545" s="27"/>
      <c r="C545" s="29" t="s">
        <v>2396</v>
      </c>
      <c r="D545" s="28" t="str">
        <f>REPT(0, 6-LEN(C545))&amp;C545</f>
        <v>0081C2</v>
      </c>
      <c r="E545" s="28" t="str">
        <f>CONCATENATE("FN-"&amp;D545)</f>
        <v>FN-0081C2</v>
      </c>
      <c r="F545" s="1" t="s">
        <v>1680</v>
      </c>
      <c r="G545" s="11" t="s">
        <v>2397</v>
      </c>
      <c r="H545" s="4"/>
      <c r="I545" s="4"/>
      <c r="J545" s="4"/>
      <c r="K545" s="4"/>
      <c r="L545" s="4"/>
      <c r="M545" s="4"/>
      <c r="N545" s="17">
        <f>COUNTIF(F:F,F545)</f>
        <v>21</v>
      </c>
      <c r="O545" s="4"/>
      <c r="P545" s="17" t="str">
        <f>IF(COUNTIF(F:F,F545)&gt;1,"DUPLICATE","UNIQUE")</f>
        <v>DUPLICATE</v>
      </c>
      <c r="Q545" s="4"/>
      <c r="R545" s="4"/>
      <c r="S545" s="4"/>
      <c r="T545" s="4"/>
      <c r="U545" s="4"/>
      <c r="V545" s="1">
        <v>38.900497000000001</v>
      </c>
      <c r="W545" s="4">
        <v>-77.007507000000004</v>
      </c>
      <c r="X545" s="4">
        <f>COUNTIF(W:W, W545)</f>
        <v>21</v>
      </c>
      <c r="Y545" s="4">
        <f>COUNTIF($W$2:W545,W545)</f>
        <v>16</v>
      </c>
      <c r="Z545" s="20"/>
      <c r="AA545" s="4"/>
      <c r="AB545" s="40">
        <f>SUM(ABS(W545),(Y545-1)*0.01)</f>
        <v>77.15750700000001</v>
      </c>
      <c r="AC545" s="4"/>
      <c r="AD545" s="10">
        <f>ABS(W545)/W545</f>
        <v>-1</v>
      </c>
      <c r="AG545" s="22">
        <f t="shared" si="8"/>
        <v>-77.15750700000001</v>
      </c>
      <c r="AI545" t="str">
        <f>V545&amp;", "&amp;AG545</f>
        <v>38.900497, -77.157507</v>
      </c>
    </row>
    <row r="546" spans="1:35">
      <c r="A546" s="26" t="str">
        <f>CONCATENATE("FN-",C546)</f>
        <v>FN-81C4</v>
      </c>
      <c r="B546" s="27"/>
      <c r="C546" s="29" t="s">
        <v>2398</v>
      </c>
      <c r="D546" s="28" t="str">
        <f>REPT(0, 6-LEN(C546))&amp;C546</f>
        <v>0081C4</v>
      </c>
      <c r="E546" s="28" t="str">
        <f>CONCATENATE("FN-"&amp;D546)</f>
        <v>FN-0081C4</v>
      </c>
      <c r="F546" s="1" t="s">
        <v>1684</v>
      </c>
      <c r="G546" s="11" t="s">
        <v>2397</v>
      </c>
      <c r="H546" s="4"/>
      <c r="I546" s="4"/>
      <c r="J546" s="4"/>
      <c r="K546" s="4"/>
      <c r="L546" s="4"/>
      <c r="M546" s="4"/>
      <c r="N546" s="17">
        <f>COUNTIF(F:F,F546)</f>
        <v>11</v>
      </c>
      <c r="O546" s="4"/>
      <c r="P546" s="17" t="str">
        <f>IF(COUNTIF(F:F,F546)&gt;1,"DUPLICATE","UNIQUE")</f>
        <v>DUPLICATE</v>
      </c>
      <c r="Q546" s="4"/>
      <c r="R546" s="4"/>
      <c r="S546" s="4"/>
      <c r="T546" s="4"/>
      <c r="U546" s="4"/>
      <c r="V546" s="1">
        <v>37.541289999999996</v>
      </c>
      <c r="W546" s="4">
        <v>-77.434769000000003</v>
      </c>
      <c r="X546" s="4">
        <f>COUNTIF(W:W, W546)</f>
        <v>11</v>
      </c>
      <c r="Y546" s="4">
        <f>COUNTIF($W$2:W546,W546)</f>
        <v>9</v>
      </c>
      <c r="Z546" s="20"/>
      <c r="AA546" s="4"/>
      <c r="AB546" s="40">
        <f>SUM(ABS(W546),(Y546-1)*0.01)</f>
        <v>77.514769000000001</v>
      </c>
      <c r="AC546" s="4"/>
      <c r="AD546" s="10">
        <f>ABS(W546)/W546</f>
        <v>-1</v>
      </c>
      <c r="AG546" s="22">
        <f t="shared" si="8"/>
        <v>-77.514769000000001</v>
      </c>
      <c r="AI546" t="str">
        <f>V546&amp;", "&amp;AG546</f>
        <v>37.54129, -77.514769</v>
      </c>
    </row>
    <row r="547" spans="1:35">
      <c r="A547" s="26" t="str">
        <f>CONCATENATE("FN-",C547)</f>
        <v>FN-82A2</v>
      </c>
      <c r="B547" s="27"/>
      <c r="C547" s="29" t="s">
        <v>2399</v>
      </c>
      <c r="D547" s="28" t="str">
        <f>REPT(0, 6-LEN(C547))&amp;C547</f>
        <v>0082A2</v>
      </c>
      <c r="E547" s="28" t="str">
        <f>CONCATENATE("FN-"&amp;D547)</f>
        <v>FN-0082A2</v>
      </c>
      <c r="F547" s="1" t="s">
        <v>206</v>
      </c>
      <c r="G547" s="11" t="s">
        <v>2400</v>
      </c>
      <c r="H547" s="4"/>
      <c r="I547" s="4"/>
      <c r="J547" s="4"/>
      <c r="K547" s="4"/>
      <c r="L547" s="4"/>
      <c r="M547" s="4"/>
      <c r="N547" s="17">
        <f>COUNTIF(F:F,F547)</f>
        <v>13</v>
      </c>
      <c r="O547" s="4"/>
      <c r="P547" s="17" t="str">
        <f>IF(COUNTIF(F:F,F547)&gt;1,"DUPLICATE","UNIQUE")</f>
        <v>DUPLICATE</v>
      </c>
      <c r="Q547" s="4"/>
      <c r="R547" s="4"/>
      <c r="S547" s="4"/>
      <c r="T547" s="4"/>
      <c r="U547" s="4"/>
      <c r="V547" s="1">
        <v>41.891930000000002</v>
      </c>
      <c r="W547" s="4">
        <v>12.511329999999999</v>
      </c>
      <c r="X547" s="4">
        <f>COUNTIF(W:W, W547)</f>
        <v>13</v>
      </c>
      <c r="Y547" s="4">
        <f>COUNTIF($W$2:W547,W547)</f>
        <v>10</v>
      </c>
      <c r="Z547" s="20"/>
      <c r="AA547" s="4"/>
      <c r="AB547" s="40">
        <f>SUM(ABS(W547),(Y547-1)*0.01)</f>
        <v>12.601329999999999</v>
      </c>
      <c r="AC547" s="4"/>
      <c r="AD547" s="10">
        <f>ABS(W547)/W547</f>
        <v>1</v>
      </c>
      <c r="AG547" s="22">
        <f t="shared" si="8"/>
        <v>12.601329999999999</v>
      </c>
      <c r="AI547" t="str">
        <f>V547&amp;", "&amp;AG547</f>
        <v>41.89193, 12.60133</v>
      </c>
    </row>
    <row r="548" spans="1:35">
      <c r="A548" s="26" t="str">
        <f>CONCATENATE("FN-",C548)</f>
        <v>FN-82A3</v>
      </c>
      <c r="B548" s="27"/>
      <c r="C548" s="29" t="s">
        <v>2401</v>
      </c>
      <c r="D548" s="28" t="str">
        <f>REPT(0, 6-LEN(C548))&amp;C548</f>
        <v>0082A3</v>
      </c>
      <c r="E548" s="28" t="str">
        <f>CONCATENATE("FN-"&amp;D548)</f>
        <v>FN-0082A3</v>
      </c>
      <c r="F548" s="1" t="s">
        <v>369</v>
      </c>
      <c r="G548" s="11" t="s">
        <v>2400</v>
      </c>
      <c r="H548" s="4"/>
      <c r="I548" s="4"/>
      <c r="J548" s="4"/>
      <c r="K548" s="4"/>
      <c r="L548" s="4"/>
      <c r="M548" s="4"/>
      <c r="N548" s="17">
        <f>COUNTIF(F:F,F548)</f>
        <v>25</v>
      </c>
      <c r="O548" s="4"/>
      <c r="P548" s="17" t="str">
        <f>IF(COUNTIF(F:F,F548)&gt;1,"DUPLICATE","UNIQUE")</f>
        <v>DUPLICATE</v>
      </c>
      <c r="Q548" s="4"/>
      <c r="R548" s="4"/>
      <c r="S548" s="4"/>
      <c r="T548" s="4"/>
      <c r="U548" s="4"/>
      <c r="V548" s="1">
        <v>30.033332999999999</v>
      </c>
      <c r="W548" s="4">
        <v>31.233333999999999</v>
      </c>
      <c r="X548" s="4">
        <f>COUNTIF(W:W, W548)</f>
        <v>25</v>
      </c>
      <c r="Y548" s="4">
        <f>COUNTIF($W$2:W548,W548)</f>
        <v>24</v>
      </c>
      <c r="Z548" s="20"/>
      <c r="AA548" s="4"/>
      <c r="AB548" s="40">
        <f>SUM(ABS(W548),(Y548-1)*0.01)</f>
        <v>31.463334</v>
      </c>
      <c r="AC548" s="4"/>
      <c r="AD548" s="10">
        <f>ABS(W548)/W548</f>
        <v>1</v>
      </c>
      <c r="AG548" s="22">
        <f t="shared" si="8"/>
        <v>31.463334</v>
      </c>
      <c r="AI548" t="str">
        <f>V548&amp;", "&amp;AG548</f>
        <v>30.033333, 31.463334</v>
      </c>
    </row>
    <row r="549" spans="1:35">
      <c r="A549" s="26" t="str">
        <f>CONCATENATE("FN-",C549)</f>
        <v>FN-82A4</v>
      </c>
      <c r="B549" s="27"/>
      <c r="C549" s="29" t="s">
        <v>2402</v>
      </c>
      <c r="D549" s="28" t="str">
        <f>REPT(0, 6-LEN(C549))&amp;C549</f>
        <v>0082A4</v>
      </c>
      <c r="E549" s="28" t="str">
        <f>CONCATENATE("FN-"&amp;D549)</f>
        <v>FN-0082A4</v>
      </c>
      <c r="F549" s="1" t="s">
        <v>2403</v>
      </c>
      <c r="G549" s="11" t="s">
        <v>2400</v>
      </c>
      <c r="H549" s="4"/>
      <c r="I549" s="4"/>
      <c r="J549" s="4"/>
      <c r="K549" s="4"/>
      <c r="L549" s="4"/>
      <c r="M549" s="4"/>
      <c r="N549" s="17">
        <f>COUNTIF(F:F,F549)</f>
        <v>1</v>
      </c>
      <c r="O549" s="4"/>
      <c r="P549" s="17" t="str">
        <f>IF(COUNTIF(F:F,F549)&gt;1,"DUPLICATE","UNIQUE")</f>
        <v>UNIQUE</v>
      </c>
      <c r="Q549" s="4"/>
      <c r="R549" s="4"/>
      <c r="S549" s="4"/>
      <c r="T549" s="4"/>
      <c r="U549" s="4"/>
      <c r="V549" s="1">
        <v>41.899647000000002</v>
      </c>
      <c r="W549" s="4">
        <v>12.487023000000001</v>
      </c>
      <c r="X549" s="4">
        <f>COUNTIF(W:W, W549)</f>
        <v>1</v>
      </c>
      <c r="Y549" s="4">
        <f>COUNTIF($W$2:W549,W549)</f>
        <v>1</v>
      </c>
      <c r="Z549" s="20"/>
      <c r="AA549" s="4"/>
      <c r="AB549" s="40">
        <f>SUM(ABS(W549),(Y549-1)*0.01)</f>
        <v>12.487023000000001</v>
      </c>
      <c r="AC549" s="4"/>
      <c r="AD549" s="10">
        <f>ABS(W549)/W549</f>
        <v>1</v>
      </c>
      <c r="AG549" s="22">
        <f t="shared" si="8"/>
        <v>12.487023000000001</v>
      </c>
      <c r="AI549" t="str">
        <f>V549&amp;", "&amp;AG549</f>
        <v>41.899647, 12.487023</v>
      </c>
    </row>
    <row r="550" spans="1:35">
      <c r="A550" s="26" t="str">
        <f>CONCATENATE("FN-",C550)</f>
        <v>FN-82C4</v>
      </c>
      <c r="B550" s="27"/>
      <c r="C550" s="29" t="s">
        <v>2404</v>
      </c>
      <c r="D550" s="28" t="str">
        <f>REPT(0, 6-LEN(C550))&amp;C550</f>
        <v>0082C4</v>
      </c>
      <c r="E550" s="28" t="str">
        <f>CONCATENATE("FN-"&amp;D550)</f>
        <v>FN-0082C4</v>
      </c>
      <c r="F550" s="1" t="s">
        <v>1704</v>
      </c>
      <c r="G550" s="11" t="s">
        <v>2405</v>
      </c>
      <c r="H550" s="4"/>
      <c r="I550" s="4"/>
      <c r="J550" s="4"/>
      <c r="K550" s="4"/>
      <c r="L550" s="4"/>
      <c r="M550" s="4"/>
      <c r="N550" s="17">
        <f>COUNTIF(F:F,F550)</f>
        <v>10</v>
      </c>
      <c r="O550" s="4"/>
      <c r="P550" s="17" t="str">
        <f>IF(COUNTIF(F:F,F550)&gt;1,"DUPLICATE","UNIQUE")</f>
        <v>DUPLICATE</v>
      </c>
      <c r="Q550" s="4"/>
      <c r="R550" s="4"/>
      <c r="S550" s="4"/>
      <c r="T550" s="4"/>
      <c r="U550" s="4"/>
      <c r="V550" s="1">
        <v>9.0359999999999996</v>
      </c>
      <c r="W550" s="4">
        <v>38.752299999999998</v>
      </c>
      <c r="X550" s="4">
        <f>COUNTIF(W:W, W550)</f>
        <v>10</v>
      </c>
      <c r="Y550" s="4">
        <f>COUNTIF($W$2:W550,W550)</f>
        <v>10</v>
      </c>
      <c r="Z550" s="20"/>
      <c r="AA550" s="4"/>
      <c r="AB550" s="40">
        <f>SUM(ABS(W550),(Y550-1)*0.01)</f>
        <v>38.842300000000002</v>
      </c>
      <c r="AC550" s="4"/>
      <c r="AD550" s="10">
        <f>ABS(W550)/W550</f>
        <v>1</v>
      </c>
      <c r="AG550" s="22">
        <f t="shared" si="8"/>
        <v>38.842300000000002</v>
      </c>
      <c r="AI550" t="str">
        <f>V550&amp;", "&amp;AG550</f>
        <v>9.036, 38.8423</v>
      </c>
    </row>
    <row r="551" spans="1:35">
      <c r="A551" s="26" t="str">
        <f>CONCATENATE("FN-",C551)</f>
        <v>FN-82C5</v>
      </c>
      <c r="B551" s="27"/>
      <c r="C551" s="29" t="s">
        <v>2406</v>
      </c>
      <c r="D551" s="28" t="str">
        <f>REPT(0, 6-LEN(C551))&amp;C551</f>
        <v>0082C5</v>
      </c>
      <c r="E551" s="28" t="str">
        <f>CONCATENATE("FN-"&amp;D551)</f>
        <v>FN-0082C5</v>
      </c>
      <c r="F551" s="1" t="s">
        <v>206</v>
      </c>
      <c r="G551" s="11" t="s">
        <v>2405</v>
      </c>
      <c r="H551" s="4"/>
      <c r="I551" s="4"/>
      <c r="J551" s="4"/>
      <c r="K551" s="4"/>
      <c r="L551" s="4"/>
      <c r="M551" s="4"/>
      <c r="N551" s="17">
        <f>COUNTIF(F:F,F551)</f>
        <v>13</v>
      </c>
      <c r="O551" s="4"/>
      <c r="P551" s="17" t="str">
        <f>IF(COUNTIF(F:F,F551)&gt;1,"DUPLICATE","UNIQUE")</f>
        <v>DUPLICATE</v>
      </c>
      <c r="Q551" s="4"/>
      <c r="R551" s="4"/>
      <c r="S551" s="4"/>
      <c r="T551" s="4"/>
      <c r="U551" s="4"/>
      <c r="V551" s="1">
        <v>41.891930000000002</v>
      </c>
      <c r="W551" s="4">
        <v>12.511329999999999</v>
      </c>
      <c r="X551" s="4">
        <f>COUNTIF(W:W, W551)</f>
        <v>13</v>
      </c>
      <c r="Y551" s="4">
        <f>COUNTIF($W$2:W551,W551)</f>
        <v>11</v>
      </c>
      <c r="Z551" s="20"/>
      <c r="AA551" s="4"/>
      <c r="AB551" s="40">
        <f>SUM(ABS(W551),(Y551-1)*0.01)</f>
        <v>12.611329999999999</v>
      </c>
      <c r="AC551" s="4"/>
      <c r="AD551" s="10">
        <f>ABS(W551)/W551</f>
        <v>1</v>
      </c>
      <c r="AG551" s="22">
        <f t="shared" si="8"/>
        <v>12.611329999999999</v>
      </c>
      <c r="AI551" t="str">
        <f>V551&amp;", "&amp;AG551</f>
        <v>41.89193, 12.61133</v>
      </c>
    </row>
    <row r="552" spans="1:35">
      <c r="A552" s="26" t="str">
        <f>CONCATENATE("FN-",C552)</f>
        <v>FN-82C6</v>
      </c>
      <c r="B552" s="27"/>
      <c r="C552" s="29" t="s">
        <v>2407</v>
      </c>
      <c r="D552" s="28" t="str">
        <f>REPT(0, 6-LEN(C552))&amp;C552</f>
        <v>0082C6</v>
      </c>
      <c r="E552" s="28" t="str">
        <f>CONCATENATE("FN-"&amp;D552)</f>
        <v>FN-0082C6</v>
      </c>
      <c r="F552" s="1" t="s">
        <v>1328</v>
      </c>
      <c r="G552" s="11" t="s">
        <v>2405</v>
      </c>
      <c r="H552" s="4"/>
      <c r="I552" s="4"/>
      <c r="J552" s="4"/>
      <c r="K552" s="4"/>
      <c r="L552" s="4"/>
      <c r="M552" s="4"/>
      <c r="N552" s="17">
        <f>COUNTIF(F:F,F552)</f>
        <v>1</v>
      </c>
      <c r="O552" s="4"/>
      <c r="P552" s="17" t="str">
        <f>IF(COUNTIF(F:F,F552)&gt;1,"DUPLICATE","UNIQUE")</f>
        <v>UNIQUE</v>
      </c>
      <c r="Q552" s="4"/>
      <c r="R552" s="4"/>
      <c r="S552" s="4"/>
      <c r="T552" s="4"/>
      <c r="U552" s="4"/>
      <c r="V552" s="1">
        <v>14.166665999999999</v>
      </c>
      <c r="W552" s="4">
        <v>38.899996399999999</v>
      </c>
      <c r="X552" s="4">
        <f>COUNTIF(W:W, W552)</f>
        <v>1</v>
      </c>
      <c r="Y552" s="4">
        <f>COUNTIF($W$2:W552,W552)</f>
        <v>1</v>
      </c>
      <c r="Z552" s="20">
        <f>SUM(W552,(Y552-1)*0.01)</f>
        <v>38.899996399999999</v>
      </c>
      <c r="AA552" s="4"/>
      <c r="AB552" s="40">
        <f>SUM(ABS(W552),(Y552-1)*0.01)</f>
        <v>38.899996399999999</v>
      </c>
      <c r="AC552" s="4"/>
      <c r="AD552" s="10">
        <f>ABS(W552)/W552</f>
        <v>1</v>
      </c>
      <c r="AG552" s="22">
        <f t="shared" si="8"/>
        <v>38.899996399999999</v>
      </c>
      <c r="AI552" t="str">
        <f>V552&amp;", "&amp;AG552</f>
        <v>14.166666, 38.8999964</v>
      </c>
    </row>
    <row r="553" spans="1:35">
      <c r="A553" s="26" t="str">
        <f>CONCATENATE("FN-",C553)</f>
        <v>FN-82D2</v>
      </c>
      <c r="B553" s="27"/>
      <c r="C553" s="29" t="s">
        <v>2408</v>
      </c>
      <c r="D553" s="28" t="str">
        <f>REPT(0, 6-LEN(C553))&amp;C553</f>
        <v>0082D2</v>
      </c>
      <c r="E553" s="28" t="str">
        <f>CONCATENATE("FN-"&amp;D553)</f>
        <v>FN-0082D2</v>
      </c>
      <c r="F553" s="1" t="s">
        <v>1680</v>
      </c>
      <c r="G553" s="11" t="s">
        <v>2409</v>
      </c>
      <c r="H553" s="4"/>
      <c r="I553" s="4"/>
      <c r="J553" s="4"/>
      <c r="K553" s="4"/>
      <c r="L553" s="4"/>
      <c r="M553" s="4"/>
      <c r="N553" s="17">
        <f>COUNTIF(F:F,F553)</f>
        <v>21</v>
      </c>
      <c r="O553" s="4"/>
      <c r="P553" s="17" t="str">
        <f>IF(COUNTIF(F:F,F553)&gt;1,"DUPLICATE","UNIQUE")</f>
        <v>DUPLICATE</v>
      </c>
      <c r="Q553" s="4"/>
      <c r="R553" s="4"/>
      <c r="S553" s="4"/>
      <c r="T553" s="4"/>
      <c r="U553" s="4"/>
      <c r="V553" s="1">
        <v>38.900497000000001</v>
      </c>
      <c r="W553" s="4">
        <v>-77.007507000000004</v>
      </c>
      <c r="X553" s="4">
        <f>COUNTIF(W:W, W553)</f>
        <v>21</v>
      </c>
      <c r="Y553" s="4">
        <f>COUNTIF($W$2:W553,W553)</f>
        <v>17</v>
      </c>
      <c r="Z553" s="20"/>
      <c r="AA553" s="4"/>
      <c r="AB553" s="40">
        <f>SUM(ABS(W553),(Y553-1)*0.01)</f>
        <v>77.167507000000001</v>
      </c>
      <c r="AC553" s="4"/>
      <c r="AD553" s="10">
        <f>ABS(W553)/W553</f>
        <v>-1</v>
      </c>
      <c r="AG553" s="22">
        <f t="shared" si="8"/>
        <v>-77.167507000000001</v>
      </c>
      <c r="AI553" t="str">
        <f>V553&amp;", "&amp;AG553</f>
        <v>38.900497, -77.167507</v>
      </c>
    </row>
    <row r="554" spans="1:35">
      <c r="A554" s="26" t="str">
        <f>CONCATENATE("FN-",C554)</f>
        <v>FN-82D3</v>
      </c>
      <c r="B554" s="27"/>
      <c r="C554" s="29" t="s">
        <v>2410</v>
      </c>
      <c r="D554" s="28" t="str">
        <f>REPT(0, 6-LEN(C554))&amp;C554</f>
        <v>0082D3</v>
      </c>
      <c r="E554" s="28" t="str">
        <f>CONCATENATE("FN-"&amp;D554)</f>
        <v>FN-0082D3</v>
      </c>
      <c r="F554" s="1" t="s">
        <v>27</v>
      </c>
      <c r="G554" s="11" t="s">
        <v>2409</v>
      </c>
      <c r="H554" s="4"/>
      <c r="I554" s="4"/>
      <c r="J554" s="4"/>
      <c r="K554" s="4"/>
      <c r="L554" s="4"/>
      <c r="M554" s="4"/>
      <c r="N554" s="17">
        <f>COUNTIF(F:F,F554)</f>
        <v>3</v>
      </c>
      <c r="O554" s="4"/>
      <c r="P554" s="17" t="str">
        <f>IF(COUNTIF(F:F,F554)&gt;1,"DUPLICATE","UNIQUE")</f>
        <v>DUPLICATE</v>
      </c>
      <c r="Q554" s="4"/>
      <c r="R554" s="4"/>
      <c r="S554" s="4"/>
      <c r="T554" s="4"/>
      <c r="U554" s="4"/>
      <c r="V554" s="1">
        <v>55.752220000000001</v>
      </c>
      <c r="W554" s="4">
        <v>37.615560000000002</v>
      </c>
      <c r="X554" s="4">
        <f>COUNTIF(W:W, W554)</f>
        <v>3</v>
      </c>
      <c r="Y554" s="4">
        <f>COUNTIF($W$2:W554,W554)</f>
        <v>3</v>
      </c>
      <c r="Z554" s="20"/>
      <c r="AA554" s="4"/>
      <c r="AB554" s="40">
        <f>SUM(ABS(W554),(Y554-1)*0.01)</f>
        <v>37.635560000000005</v>
      </c>
      <c r="AC554" s="4"/>
      <c r="AD554" s="10">
        <f>ABS(W554)/W554</f>
        <v>1</v>
      </c>
      <c r="AG554" s="22">
        <f t="shared" si="8"/>
        <v>37.635560000000005</v>
      </c>
      <c r="AI554" t="str">
        <f>V554&amp;", "&amp;AG554</f>
        <v>55.75222, 37.63556</v>
      </c>
    </row>
    <row r="555" spans="1:35">
      <c r="A555" s="26" t="str">
        <f>CONCATENATE("FN-",C555)</f>
        <v>FN-83A2</v>
      </c>
      <c r="B555" s="27"/>
      <c r="C555" s="29" t="s">
        <v>2411</v>
      </c>
      <c r="D555" s="28" t="str">
        <f>REPT(0, 6-LEN(C555))&amp;C555</f>
        <v>0083A2</v>
      </c>
      <c r="E555" s="28" t="str">
        <f>CONCATENATE("FN-"&amp;D555)</f>
        <v>FN-0083A2</v>
      </c>
      <c r="F555" s="1" t="s">
        <v>524</v>
      </c>
      <c r="G555" s="11" t="s">
        <v>2412</v>
      </c>
      <c r="H555" s="4"/>
      <c r="I555" s="4"/>
      <c r="J555" s="4"/>
      <c r="K555" s="4"/>
      <c r="L555" s="4"/>
      <c r="M555" s="4"/>
      <c r="N555" s="17">
        <f>COUNTIF(F:F,F555)</f>
        <v>5</v>
      </c>
      <c r="O555" s="4"/>
      <c r="P555" s="17" t="str">
        <f>IF(COUNTIF(F:F,F555)&gt;1,"DUPLICATE","UNIQUE")</f>
        <v>DUPLICATE</v>
      </c>
      <c r="Q555" s="4"/>
      <c r="R555" s="4"/>
      <c r="S555" s="4"/>
      <c r="T555" s="4"/>
      <c r="U555" s="4"/>
      <c r="V555" s="1">
        <v>9.3076899999999991</v>
      </c>
      <c r="W555" s="4">
        <v>2.3158340000000002</v>
      </c>
      <c r="X555" s="4">
        <f>COUNTIF(W:W, W555)</f>
        <v>5</v>
      </c>
      <c r="Y555" s="4">
        <f>COUNTIF($W$2:W555,W555)</f>
        <v>5</v>
      </c>
      <c r="Z555" s="20"/>
      <c r="AA555" s="4"/>
      <c r="AB555" s="40">
        <f>SUM(ABS(W555),(Y555-1)*0.01)</f>
        <v>2.3558340000000002</v>
      </c>
      <c r="AC555" s="4"/>
      <c r="AD555" s="10">
        <f>ABS(W555)/W555</f>
        <v>1</v>
      </c>
      <c r="AG555" s="22">
        <f t="shared" si="8"/>
        <v>2.3558340000000002</v>
      </c>
      <c r="AI555" t="str">
        <f>V555&amp;", "&amp;AG555</f>
        <v>9.30769, 2.355834</v>
      </c>
    </row>
    <row r="556" spans="1:35">
      <c r="A556" s="26" t="str">
        <f>CONCATENATE("FN-",C556)</f>
        <v>FN-83C4</v>
      </c>
      <c r="B556" s="27"/>
      <c r="C556" s="29" t="s">
        <v>2413</v>
      </c>
      <c r="D556" s="28" t="str">
        <f>REPT(0, 6-LEN(C556))&amp;C556</f>
        <v>0083C4</v>
      </c>
      <c r="E556" s="28" t="str">
        <f>CONCATENATE("FN-"&amp;D556)</f>
        <v>FN-0083C4</v>
      </c>
      <c r="F556" s="1" t="s">
        <v>1338</v>
      </c>
      <c r="G556" s="11" t="s">
        <v>2414</v>
      </c>
      <c r="H556" s="4"/>
      <c r="I556" s="4"/>
      <c r="J556" s="4"/>
      <c r="K556" s="4"/>
      <c r="L556" s="4"/>
      <c r="M556" s="4"/>
      <c r="N556" s="17">
        <f>COUNTIF(F:F,F556)</f>
        <v>1</v>
      </c>
      <c r="O556" s="4"/>
      <c r="P556" s="17" t="str">
        <f>IF(COUNTIF(F:F,F556)&gt;1,"DUPLICATE","UNIQUE")</f>
        <v>UNIQUE</v>
      </c>
      <c r="Q556" s="4"/>
      <c r="R556" s="4"/>
      <c r="S556" s="4"/>
      <c r="T556" s="4"/>
      <c r="U556" s="4"/>
      <c r="V556" s="1">
        <v>15.240796</v>
      </c>
      <c r="W556" s="4">
        <v>-61.314860000000003</v>
      </c>
      <c r="X556" s="4">
        <f>COUNTIF(W:W, W556)</f>
        <v>1</v>
      </c>
      <c r="Y556" s="4">
        <f>COUNTIF($W$2:W556,W556)</f>
        <v>1</v>
      </c>
      <c r="Z556" s="20"/>
      <c r="AA556" s="4"/>
      <c r="AB556" s="40">
        <f>SUM(ABS(W556),(Y556-1)*0.01)</f>
        <v>61.314860000000003</v>
      </c>
      <c r="AC556" s="4"/>
      <c r="AD556" s="10">
        <f>ABS(W556)/W556</f>
        <v>-1</v>
      </c>
      <c r="AG556" s="22">
        <f t="shared" si="8"/>
        <v>-61.314860000000003</v>
      </c>
      <c r="AI556" t="str">
        <f>V556&amp;", "&amp;AG556</f>
        <v>15.240796, -61.31486</v>
      </c>
    </row>
    <row r="557" spans="1:35">
      <c r="A557" s="26" t="str">
        <f>CONCATENATE("FN-",C557)</f>
        <v>FN-83C5</v>
      </c>
      <c r="B557" s="27"/>
      <c r="C557" s="29" t="s">
        <v>2415</v>
      </c>
      <c r="D557" s="28" t="str">
        <f>REPT(0, 6-LEN(C557))&amp;C557</f>
        <v>0083C5</v>
      </c>
      <c r="E557" s="28" t="str">
        <f>CONCATENATE("FN-"&amp;D557)</f>
        <v>FN-0083C5</v>
      </c>
      <c r="F557" s="1" t="s">
        <v>66</v>
      </c>
      <c r="G557" s="11" t="s">
        <v>2414</v>
      </c>
      <c r="H557" s="4"/>
      <c r="I557" s="4"/>
      <c r="J557" s="4"/>
      <c r="K557" s="4"/>
      <c r="L557" s="4"/>
      <c r="M557" s="4"/>
      <c r="N557" s="17">
        <f>COUNTIF(F:F,F557)</f>
        <v>20</v>
      </c>
      <c r="O557" s="4"/>
      <c r="P557" s="17" t="str">
        <f>IF(COUNTIF(F:F,F557)&gt;1,"DUPLICATE","UNIQUE")</f>
        <v>DUPLICATE</v>
      </c>
      <c r="Q557" s="4"/>
      <c r="R557" s="4"/>
      <c r="S557" s="4"/>
      <c r="T557" s="4"/>
      <c r="U557" s="4"/>
      <c r="V557" s="1">
        <v>51.507359000000001</v>
      </c>
      <c r="W557" s="4">
        <v>-0.136439</v>
      </c>
      <c r="X557" s="4">
        <f>COUNTIF(W:W, W557)</f>
        <v>20</v>
      </c>
      <c r="Y557" s="4">
        <f>COUNTIF($W$2:W557,W557)</f>
        <v>17</v>
      </c>
      <c r="Z557" s="20"/>
      <c r="AA557" s="4"/>
      <c r="AB557" s="40">
        <f>SUM(ABS(W557),(Y557-1)*0.01)</f>
        <v>0.29643900000000001</v>
      </c>
      <c r="AC557" s="4"/>
      <c r="AD557" s="10">
        <f>ABS(W557)/W557</f>
        <v>-1</v>
      </c>
      <c r="AG557" s="22">
        <f t="shared" si="8"/>
        <v>-0.29643900000000001</v>
      </c>
      <c r="AI557" t="str">
        <f>V557&amp;", "&amp;AG557</f>
        <v>51.507359, -0.296439</v>
      </c>
    </row>
    <row r="558" spans="1:35">
      <c r="A558" s="26" t="str">
        <f>CONCATENATE("FN-",C558)</f>
        <v>FN-83D2</v>
      </c>
      <c r="B558" s="27"/>
      <c r="C558" s="29" t="s">
        <v>2416</v>
      </c>
      <c r="D558" s="28" t="str">
        <f>REPT(0, 6-LEN(C558))&amp;C558</f>
        <v>0083D2</v>
      </c>
      <c r="E558" s="28" t="str">
        <f>CONCATENATE("FN-"&amp;D558)</f>
        <v>FN-0083D2</v>
      </c>
      <c r="F558" s="1" t="s">
        <v>766</v>
      </c>
      <c r="G558" s="11" t="s">
        <v>2417</v>
      </c>
      <c r="H558" s="4"/>
      <c r="I558" s="4"/>
      <c r="J558" s="4"/>
      <c r="K558" s="4"/>
      <c r="L558" s="4"/>
      <c r="M558" s="4"/>
      <c r="N558" s="17">
        <f>COUNTIF(F:F,F558)</f>
        <v>12</v>
      </c>
      <c r="O558" s="4"/>
      <c r="P558" s="17" t="str">
        <f>IF(COUNTIF(F:F,F558)&gt;1,"DUPLICATE","UNIQUE")</f>
        <v>DUPLICATE</v>
      </c>
      <c r="Q558" s="4"/>
      <c r="R558" s="4"/>
      <c r="S558" s="4"/>
      <c r="T558" s="4"/>
      <c r="U558" s="4"/>
      <c r="V558" s="1">
        <v>42.361145</v>
      </c>
      <c r="W558" s="4">
        <v>-71.057083000000006</v>
      </c>
      <c r="X558" s="4">
        <f>COUNTIF(W:W, W558)</f>
        <v>12</v>
      </c>
      <c r="Y558" s="4">
        <f>COUNTIF($W$2:W558,W558)</f>
        <v>10</v>
      </c>
      <c r="Z558" s="20"/>
      <c r="AA558" s="4"/>
      <c r="AB558" s="40">
        <f>SUM(ABS(W558),(Y558-1)*0.01)</f>
        <v>71.147083000000009</v>
      </c>
      <c r="AC558" s="4"/>
      <c r="AD558" s="10">
        <f>ABS(W558)/W558</f>
        <v>-1</v>
      </c>
      <c r="AG558" s="22">
        <f t="shared" si="8"/>
        <v>-71.147083000000009</v>
      </c>
      <c r="AI558" t="str">
        <f>V558&amp;", "&amp;AG558</f>
        <v>42.361145, -71.147083</v>
      </c>
    </row>
    <row r="559" spans="1:35">
      <c r="A559" s="26" t="str">
        <f>CONCATENATE("FN-",C559)</f>
        <v>FN-83D3</v>
      </c>
      <c r="B559" s="27"/>
      <c r="C559" s="29" t="s">
        <v>2418</v>
      </c>
      <c r="D559" s="28" t="str">
        <f>REPT(0, 6-LEN(C559))&amp;C559</f>
        <v>0083D3</v>
      </c>
      <c r="E559" s="28" t="str">
        <f>CONCATENATE("FN-"&amp;D559)</f>
        <v>FN-0083D3</v>
      </c>
      <c r="F559" s="1" t="s">
        <v>1680</v>
      </c>
      <c r="G559" s="11" t="s">
        <v>2417</v>
      </c>
      <c r="H559" s="4"/>
      <c r="I559" s="4"/>
      <c r="J559" s="4"/>
      <c r="K559" s="4"/>
      <c r="L559" s="4"/>
      <c r="M559" s="4"/>
      <c r="N559" s="17">
        <f>COUNTIF(F:F,F559)</f>
        <v>21</v>
      </c>
      <c r="O559" s="4"/>
      <c r="P559" s="17" t="str">
        <f>IF(COUNTIF(F:F,F559)&gt;1,"DUPLICATE","UNIQUE")</f>
        <v>DUPLICATE</v>
      </c>
      <c r="Q559" s="4"/>
      <c r="R559" s="4"/>
      <c r="S559" s="4"/>
      <c r="T559" s="4"/>
      <c r="U559" s="4"/>
      <c r="V559" s="1">
        <v>38.900497000000001</v>
      </c>
      <c r="W559" s="4">
        <v>-77.007507000000004</v>
      </c>
      <c r="X559" s="4">
        <f>COUNTIF(W:W, W559)</f>
        <v>21</v>
      </c>
      <c r="Y559" s="4">
        <f>COUNTIF($W$2:W559,W559)</f>
        <v>18</v>
      </c>
      <c r="Z559" s="20"/>
      <c r="AA559" s="4"/>
      <c r="AB559" s="40">
        <f>SUM(ABS(W559),(Y559-1)*0.01)</f>
        <v>77.177507000000006</v>
      </c>
      <c r="AC559" s="4"/>
      <c r="AD559" s="10">
        <f>ABS(W559)/W559</f>
        <v>-1</v>
      </c>
      <c r="AG559" s="22">
        <f t="shared" si="8"/>
        <v>-77.177507000000006</v>
      </c>
      <c r="AI559" t="str">
        <f>V559&amp;", "&amp;AG559</f>
        <v>38.900497, -77.177507</v>
      </c>
    </row>
    <row r="560" spans="1:35">
      <c r="A560" s="26" t="str">
        <f>CONCATENATE("FN-",C560)</f>
        <v>FN-83D4</v>
      </c>
      <c r="B560" s="27"/>
      <c r="C560" s="29" t="s">
        <v>2419</v>
      </c>
      <c r="D560" s="28" t="str">
        <f>REPT(0, 6-LEN(C560))&amp;C560</f>
        <v>0083D4</v>
      </c>
      <c r="E560" s="28" t="str">
        <f>CONCATENATE("FN-"&amp;D560)</f>
        <v>FN-0083D4</v>
      </c>
      <c r="F560" s="1" t="s">
        <v>1672</v>
      </c>
      <c r="G560" s="11" t="s">
        <v>2417</v>
      </c>
      <c r="H560" s="4"/>
      <c r="I560" s="4"/>
      <c r="J560" s="4"/>
      <c r="K560" s="4"/>
      <c r="L560" s="4"/>
      <c r="M560" s="4"/>
      <c r="N560" s="17">
        <f>COUNTIF(F:F,F560)</f>
        <v>17</v>
      </c>
      <c r="O560" s="4"/>
      <c r="P560" s="17" t="str">
        <f>IF(COUNTIF(F:F,F560)&gt;1,"DUPLICATE","UNIQUE")</f>
        <v>DUPLICATE</v>
      </c>
      <c r="Q560" s="4"/>
      <c r="R560" s="4"/>
      <c r="S560" s="4"/>
      <c r="T560" s="4"/>
      <c r="U560" s="4"/>
      <c r="V560" s="1">
        <v>40.712800000000001</v>
      </c>
      <c r="W560" s="4">
        <v>-74.006</v>
      </c>
      <c r="X560" s="4">
        <f>COUNTIF(W:W, W560)</f>
        <v>19</v>
      </c>
      <c r="Y560" s="4">
        <f>COUNTIF($W$2:W560,W560)</f>
        <v>18</v>
      </c>
      <c r="Z560" s="20"/>
      <c r="AA560" s="4"/>
      <c r="AB560" s="40">
        <f>SUM(ABS(W560),(Y560-1)*0.01)</f>
        <v>74.176000000000002</v>
      </c>
      <c r="AC560" s="4"/>
      <c r="AD560" s="10">
        <f>ABS(W560)/W560</f>
        <v>-1</v>
      </c>
      <c r="AG560" s="22">
        <f t="shared" si="8"/>
        <v>-74.176000000000002</v>
      </c>
      <c r="AI560" t="str">
        <f>V560&amp;", "&amp;AG560</f>
        <v>40.7128, -74.176</v>
      </c>
    </row>
    <row r="561" spans="1:35">
      <c r="A561" s="26" t="str">
        <f>CONCATENATE("FN-",C561)</f>
        <v>FN-83D5</v>
      </c>
      <c r="B561" s="27"/>
      <c r="C561" s="29" t="s">
        <v>2420</v>
      </c>
      <c r="D561" s="28" t="str">
        <f>REPT(0, 6-LEN(C561))&amp;C561</f>
        <v>0083D5</v>
      </c>
      <c r="E561" s="28" t="str">
        <f>CONCATENATE("FN-"&amp;D561)</f>
        <v>FN-0083D5</v>
      </c>
      <c r="F561" s="1" t="s">
        <v>1350</v>
      </c>
      <c r="G561" s="11" t="s">
        <v>2417</v>
      </c>
      <c r="H561" s="4"/>
      <c r="I561" s="4"/>
      <c r="J561" s="4"/>
      <c r="K561" s="4"/>
      <c r="L561" s="4"/>
      <c r="M561" s="4"/>
      <c r="N561" s="17">
        <f>COUNTIF(F:F,F561)</f>
        <v>1</v>
      </c>
      <c r="O561" s="4"/>
      <c r="P561" s="17" t="str">
        <f>IF(COUNTIF(F:F,F561)&gt;1,"DUPLICATE","UNIQUE")</f>
        <v>UNIQUE</v>
      </c>
      <c r="Q561" s="4"/>
      <c r="R561" s="4"/>
      <c r="S561" s="4"/>
      <c r="T561" s="4"/>
      <c r="U561" s="4"/>
      <c r="V561" s="1">
        <v>28.174700000000001</v>
      </c>
      <c r="W561" s="4">
        <v>-81.822500000000005</v>
      </c>
      <c r="X561" s="4">
        <f>COUNTIF(W:W, W561)</f>
        <v>1</v>
      </c>
      <c r="Y561" s="4">
        <f>COUNTIF($W$2:W561,W561)</f>
        <v>1</v>
      </c>
      <c r="Z561" s="20"/>
      <c r="AA561" s="4"/>
      <c r="AB561" s="40">
        <f>SUM(ABS(W561),(Y561-1)*0.01)</f>
        <v>81.822500000000005</v>
      </c>
      <c r="AC561" s="4"/>
      <c r="AD561" s="10">
        <f>ABS(W561)/W561</f>
        <v>-1</v>
      </c>
      <c r="AG561" s="22">
        <f t="shared" si="8"/>
        <v>-81.822500000000005</v>
      </c>
      <c r="AI561" t="str">
        <f>V561&amp;", "&amp;AG561</f>
        <v>28.1747, -81.8225</v>
      </c>
    </row>
    <row r="562" spans="1:35">
      <c r="A562" s="26" t="str">
        <f>CONCATENATE("FN-",C562)</f>
        <v>FN-84A2</v>
      </c>
      <c r="B562" s="27"/>
      <c r="C562" s="29" t="s">
        <v>2421</v>
      </c>
      <c r="D562" s="28" t="str">
        <f>REPT(0, 6-LEN(C562))&amp;C562</f>
        <v>0084A2</v>
      </c>
      <c r="E562" s="28" t="str">
        <f>CONCATENATE("FN-"&amp;D562)</f>
        <v>FN-0084A2</v>
      </c>
      <c r="F562" s="1" t="s">
        <v>637</v>
      </c>
      <c r="G562" s="11" t="s">
        <v>2422</v>
      </c>
      <c r="H562" s="4"/>
      <c r="I562" s="4"/>
      <c r="J562" s="4"/>
      <c r="K562" s="4"/>
      <c r="L562" s="4"/>
      <c r="M562" s="4"/>
      <c r="N562" s="17">
        <f>COUNTIF(F:F,F562)</f>
        <v>2</v>
      </c>
      <c r="O562" s="4"/>
      <c r="P562" s="17" t="str">
        <f>IF(COUNTIF(F:F,F562)&gt;1,"DUPLICATE","UNIQUE")</f>
        <v>DUPLICATE</v>
      </c>
      <c r="Q562" s="4"/>
      <c r="R562" s="4"/>
      <c r="S562" s="4"/>
      <c r="T562" s="4"/>
      <c r="U562" s="4"/>
      <c r="V562" s="1">
        <v>14.599512000000001</v>
      </c>
      <c r="W562" s="4">
        <v>120.984222</v>
      </c>
      <c r="X562" s="4">
        <f>COUNTIF(W:W, W562)</f>
        <v>2</v>
      </c>
      <c r="Y562" s="4">
        <f>COUNTIF($W$2:W562,W562)</f>
        <v>2</v>
      </c>
      <c r="Z562" s="20"/>
      <c r="AA562" s="4"/>
      <c r="AB562" s="40">
        <f>SUM(ABS(W562),(Y562-1)*0.01)</f>
        <v>120.99422200000001</v>
      </c>
      <c r="AC562" s="4"/>
      <c r="AD562" s="10">
        <f>ABS(W562)/W562</f>
        <v>1</v>
      </c>
      <c r="AG562" s="22">
        <f t="shared" si="8"/>
        <v>120.99422200000001</v>
      </c>
      <c r="AI562" t="str">
        <f>V562&amp;", "&amp;AG562</f>
        <v>14.599512, 120.994222</v>
      </c>
    </row>
    <row r="563" spans="1:35">
      <c r="A563" s="26" t="str">
        <f>CONCATENATE("FN-",C563)</f>
        <v>FN-84A3</v>
      </c>
      <c r="B563" s="27"/>
      <c r="C563" s="29" t="s">
        <v>2423</v>
      </c>
      <c r="D563" s="28" t="str">
        <f>REPT(0, 6-LEN(C563))&amp;C563</f>
        <v>0084A3</v>
      </c>
      <c r="E563" s="28" t="str">
        <f>CONCATENATE("FN-"&amp;D563)</f>
        <v>FN-0084A3</v>
      </c>
      <c r="F563" s="44" t="s">
        <v>1355</v>
      </c>
      <c r="G563" s="11" t="s">
        <v>2422</v>
      </c>
      <c r="H563" s="4"/>
      <c r="I563" s="4"/>
      <c r="J563" s="4"/>
      <c r="K563" s="4"/>
      <c r="L563" s="4"/>
      <c r="M563" s="4"/>
      <c r="N563" s="17">
        <f>COUNTIF(F:F,F563)</f>
        <v>1</v>
      </c>
      <c r="O563" s="4"/>
      <c r="P563" s="17" t="str">
        <f>IF(COUNTIF(F:F,F563)&gt;1,"DUPLICATE","UNIQUE")</f>
        <v>UNIQUE</v>
      </c>
      <c r="Q563" s="4"/>
      <c r="R563" s="4"/>
      <c r="S563" s="4"/>
      <c r="T563" s="4"/>
      <c r="U563" s="4"/>
      <c r="V563" s="2" t="s">
        <v>2424</v>
      </c>
      <c r="W563" s="4">
        <v>77.146100000000004</v>
      </c>
      <c r="X563" s="4">
        <f>COUNTIF(W:W, W563)</f>
        <v>1</v>
      </c>
      <c r="Y563" s="4">
        <f>COUNTIF($W$2:W563,W563)</f>
        <v>1</v>
      </c>
      <c r="Z563" s="20"/>
      <c r="AA563" s="4"/>
      <c r="AB563" s="40">
        <f>SUM(ABS(W563),(Y563-1)*0.01)</f>
        <v>77.146100000000004</v>
      </c>
      <c r="AC563" s="4"/>
      <c r="AD563" s="10">
        <f>ABS(W563)/W563</f>
        <v>1</v>
      </c>
      <c r="AG563" s="22">
        <f t="shared" si="8"/>
        <v>77.146100000000004</v>
      </c>
      <c r="AI563" t="str">
        <f>V563&amp;", "&amp;AG563</f>
        <v>12.2602, 77.1461</v>
      </c>
    </row>
    <row r="564" spans="1:35">
      <c r="A564" s="26" t="str">
        <f>CONCATENATE("FN-",C564)</f>
        <v>FN-84A4</v>
      </c>
      <c r="B564" s="27"/>
      <c r="C564" s="29" t="s">
        <v>2425</v>
      </c>
      <c r="D564" s="28" t="str">
        <f>REPT(0, 6-LEN(C564))&amp;C564</f>
        <v>0084A4</v>
      </c>
      <c r="E564" s="28" t="str">
        <f>CONCATENATE("FN-"&amp;D564)</f>
        <v>FN-0084A4</v>
      </c>
      <c r="F564" s="1" t="s">
        <v>1357</v>
      </c>
      <c r="G564" s="11" t="s">
        <v>2422</v>
      </c>
      <c r="H564" s="4"/>
      <c r="I564" s="4"/>
      <c r="J564" s="4"/>
      <c r="K564" s="4"/>
      <c r="L564" s="4"/>
      <c r="M564" s="4"/>
      <c r="N564" s="17">
        <f>COUNTIF(F:F,F564)</f>
        <v>1</v>
      </c>
      <c r="O564" s="4"/>
      <c r="P564" s="17" t="str">
        <f>IF(COUNTIF(F:F,F564)&gt;1,"DUPLICATE","UNIQUE")</f>
        <v>UNIQUE</v>
      </c>
      <c r="Q564" s="4"/>
      <c r="R564" s="4"/>
      <c r="S564" s="4"/>
      <c r="T564" s="4"/>
      <c r="U564" s="4"/>
      <c r="V564" s="1">
        <v>13.746389000000001</v>
      </c>
      <c r="W564" s="4">
        <v>100.535004</v>
      </c>
      <c r="X564" s="4">
        <f>COUNTIF(W:W, W564)</f>
        <v>1</v>
      </c>
      <c r="Y564" s="4">
        <f>COUNTIF($W$2:W564,W564)</f>
        <v>1</v>
      </c>
      <c r="Z564" s="20">
        <f>SUM(W564,(Y564-1)*0.01)</f>
        <v>100.535004</v>
      </c>
      <c r="AA564" s="4"/>
      <c r="AB564" s="40">
        <f>SUM(ABS(W564),(Y564-1)*0.01)</f>
        <v>100.535004</v>
      </c>
      <c r="AC564" s="4"/>
      <c r="AD564" s="10">
        <f>ABS(W564)/W564</f>
        <v>1</v>
      </c>
      <c r="AG564" s="22">
        <f t="shared" si="8"/>
        <v>100.535004</v>
      </c>
      <c r="AI564" t="str">
        <f>V564&amp;", "&amp;AG564</f>
        <v>13.746389, 100.535004</v>
      </c>
    </row>
    <row r="565" spans="1:35">
      <c r="A565" s="26" t="str">
        <f>CONCATENATE("FN-",C565)</f>
        <v>FN-84A5</v>
      </c>
      <c r="B565" s="27"/>
      <c r="C565" s="29" t="s">
        <v>2426</v>
      </c>
      <c r="D565" s="28" t="str">
        <f>REPT(0, 6-LEN(C565))&amp;C565</f>
        <v>0084A5</v>
      </c>
      <c r="E565" s="28" t="str">
        <f>CONCATENATE("FN-"&amp;D565)</f>
        <v>FN-0084A5</v>
      </c>
      <c r="F565" s="2" t="s">
        <v>1359</v>
      </c>
      <c r="G565" s="11" t="s">
        <v>2422</v>
      </c>
      <c r="H565" s="4"/>
      <c r="I565" s="4"/>
      <c r="J565" s="4"/>
      <c r="K565" s="4"/>
      <c r="L565" s="4"/>
      <c r="M565" s="4"/>
      <c r="N565" s="17">
        <f>COUNTIF(F:F,F565)</f>
        <v>1</v>
      </c>
      <c r="O565" s="4"/>
      <c r="P565" s="17" t="str">
        <f>IF(COUNTIF(F:F,F565)&gt;1,"DUPLICATE","UNIQUE")</f>
        <v>UNIQUE</v>
      </c>
      <c r="Q565" s="4"/>
      <c r="R565" s="4"/>
      <c r="S565" s="4"/>
      <c r="T565" s="4"/>
      <c r="U565" s="4"/>
      <c r="V565" s="2" t="s">
        <v>2427</v>
      </c>
      <c r="W565" s="4">
        <v>149.944153</v>
      </c>
      <c r="X565" s="4">
        <f>COUNTIF(W:W, W565)</f>
        <v>1</v>
      </c>
      <c r="Y565" s="4">
        <f>COUNTIF($W$2:W565,W565)</f>
        <v>1</v>
      </c>
      <c r="Z565" s="20">
        <f>SUM(W565,(Y565-1)*0.01)</f>
        <v>149.944153</v>
      </c>
      <c r="AA565" s="4"/>
      <c r="AB565" s="40">
        <f>SUM(ABS(W565),(Y565-1)*0.01)</f>
        <v>149.944153</v>
      </c>
      <c r="AC565" s="4"/>
      <c r="AD565" s="10">
        <f>ABS(W565)/W565</f>
        <v>1</v>
      </c>
      <c r="AG565" s="22">
        <f t="shared" si="8"/>
        <v>149.944153</v>
      </c>
      <c r="AI565" t="str">
        <f>V565&amp;", "&amp;AG565</f>
        <v>-10.17424, 149.944153</v>
      </c>
    </row>
    <row r="566" spans="1:35">
      <c r="A566" s="26" t="str">
        <f>CONCATENATE("FN-",C566)</f>
        <v>FN-84A6</v>
      </c>
      <c r="B566" s="27"/>
      <c r="C566" s="29" t="s">
        <v>2428</v>
      </c>
      <c r="D566" s="28" t="str">
        <f>REPT(0, 6-LEN(C566))&amp;C566</f>
        <v>0084A6</v>
      </c>
      <c r="E566" s="28" t="str">
        <f>CONCATENATE("FN-"&amp;D566)</f>
        <v>FN-0084A6</v>
      </c>
      <c r="F566" s="1" t="s">
        <v>1361</v>
      </c>
      <c r="G566" s="11" t="s">
        <v>2422</v>
      </c>
      <c r="H566" s="4"/>
      <c r="I566" s="4"/>
      <c r="J566" s="4"/>
      <c r="K566" s="4"/>
      <c r="L566" s="4"/>
      <c r="M566" s="4"/>
      <c r="N566" s="17">
        <f>COUNTIF(F:F,F566)</f>
        <v>1</v>
      </c>
      <c r="O566" s="4"/>
      <c r="P566" s="17" t="str">
        <f>IF(COUNTIF(F:F,F566)&gt;1,"DUPLICATE","UNIQUE")</f>
        <v>UNIQUE</v>
      </c>
      <c r="Q566" s="4"/>
      <c r="R566" s="4"/>
      <c r="S566" s="4"/>
      <c r="T566" s="4"/>
      <c r="U566" s="4"/>
      <c r="V566" s="1">
        <v>11.623377</v>
      </c>
      <c r="W566" s="4">
        <v>92.726485999999994</v>
      </c>
      <c r="X566" s="4">
        <f>COUNTIF(W:W, W566)</f>
        <v>1</v>
      </c>
      <c r="Y566" s="4">
        <f>COUNTIF($W$2:W566,W566)</f>
        <v>1</v>
      </c>
      <c r="Z566" s="20">
        <f>SUM(W566,(Y566-1)*0.01)</f>
        <v>92.726485999999994</v>
      </c>
      <c r="AA566" s="4"/>
      <c r="AB566" s="40">
        <f>SUM(ABS(W566),(Y566-1)*0.01)</f>
        <v>92.726485999999994</v>
      </c>
      <c r="AC566" s="4"/>
      <c r="AD566" s="10">
        <f>ABS(W566)/W566</f>
        <v>1</v>
      </c>
      <c r="AG566" s="22">
        <f t="shared" si="8"/>
        <v>92.726485999999994</v>
      </c>
      <c r="AI566" t="str">
        <f>V566&amp;", "&amp;AG566</f>
        <v>11.623377, 92.726486</v>
      </c>
    </row>
    <row r="567" spans="1:35">
      <c r="A567" s="26" t="str">
        <f>CONCATENATE("FN-",C567)</f>
        <v>FN-84C2</v>
      </c>
      <c r="B567" s="27"/>
      <c r="C567" s="29" t="s">
        <v>2429</v>
      </c>
      <c r="D567" s="28" t="str">
        <f>REPT(0, 6-LEN(C567))&amp;C567</f>
        <v>0084C2</v>
      </c>
      <c r="E567" s="28" t="str">
        <f>CONCATENATE("FN-"&amp;D567)</f>
        <v>FN-0084C2</v>
      </c>
      <c r="F567" s="1" t="s">
        <v>166</v>
      </c>
      <c r="G567" s="11" t="s">
        <v>2430</v>
      </c>
      <c r="H567" s="4"/>
      <c r="I567" s="4"/>
      <c r="J567" s="4"/>
      <c r="K567" s="4"/>
      <c r="L567" s="4"/>
      <c r="M567" s="4"/>
      <c r="N567" s="17">
        <f>COUNTIF(F:F,F567)</f>
        <v>6</v>
      </c>
      <c r="O567" s="4"/>
      <c r="P567" s="17" t="str">
        <f>IF(COUNTIF(F:F,F567)&gt;1,"DUPLICATE","UNIQUE")</f>
        <v>DUPLICATE</v>
      </c>
      <c r="Q567" s="4"/>
      <c r="R567" s="4"/>
      <c r="S567" s="4"/>
      <c r="T567" s="4"/>
      <c r="U567" s="4"/>
      <c r="V567" s="1">
        <v>15.508457</v>
      </c>
      <c r="W567" s="4">
        <v>32.522854000000002</v>
      </c>
      <c r="X567" s="4">
        <f>COUNTIF(W:W, W567)</f>
        <v>6</v>
      </c>
      <c r="Y567" s="4">
        <f>COUNTIF($W$2:W567,W567)</f>
        <v>6</v>
      </c>
      <c r="Z567" s="20"/>
      <c r="AA567" s="4"/>
      <c r="AB567" s="40">
        <f>SUM(ABS(W567),(Y567-1)*0.01)</f>
        <v>32.572854</v>
      </c>
      <c r="AC567" s="4"/>
      <c r="AD567" s="10">
        <f>ABS(W567)/W567</f>
        <v>1</v>
      </c>
      <c r="AG567" s="22">
        <f t="shared" si="8"/>
        <v>32.572854</v>
      </c>
      <c r="AI567" t="str">
        <f>V567&amp;", "&amp;AG567</f>
        <v>15.508457, 32.572854</v>
      </c>
    </row>
    <row r="568" spans="1:35">
      <c r="A568" s="26" t="str">
        <f>CONCATENATE("FN-",C568)</f>
        <v>FN-85A2</v>
      </c>
      <c r="B568" s="27"/>
      <c r="C568" s="29" t="s">
        <v>2431</v>
      </c>
      <c r="D568" s="28" t="str">
        <f>REPT(0, 6-LEN(C568))&amp;C568</f>
        <v>0085A2</v>
      </c>
      <c r="E568" s="28" t="str">
        <f>CONCATENATE("FN-"&amp;D568)</f>
        <v>FN-0085A2</v>
      </c>
      <c r="F568" s="1" t="s">
        <v>1366</v>
      </c>
      <c r="G568" s="11" t="s">
        <v>2432</v>
      </c>
      <c r="H568" s="4"/>
      <c r="I568" s="4"/>
      <c r="J568" s="4"/>
      <c r="K568" s="4"/>
      <c r="L568" s="4"/>
      <c r="M568" s="4"/>
      <c r="N568" s="17">
        <f>COUNTIF(F:F,F568)</f>
        <v>1</v>
      </c>
      <c r="O568" s="4"/>
      <c r="P568" s="17" t="str">
        <f>IF(COUNTIF(F:F,F568)&gt;1,"DUPLICATE","UNIQUE")</f>
        <v>UNIQUE</v>
      </c>
      <c r="Q568" s="4"/>
      <c r="R568" s="4"/>
      <c r="S568" s="4"/>
      <c r="T568" s="4"/>
      <c r="U568" s="4"/>
      <c r="V568" s="1">
        <v>32.430236999999998</v>
      </c>
      <c r="W568" s="4">
        <v>-85.707727000000006</v>
      </c>
      <c r="X568" s="4">
        <f>COUNTIF(W:W, W568)</f>
        <v>1</v>
      </c>
      <c r="Y568" s="4">
        <f>COUNTIF($W$2:W568,W568)</f>
        <v>1</v>
      </c>
      <c r="Z568" s="20"/>
      <c r="AA568" s="4"/>
      <c r="AB568" s="40">
        <f>SUM(ABS(W568),(Y568-1)*0.01)</f>
        <v>85.707727000000006</v>
      </c>
      <c r="AC568" s="4"/>
      <c r="AD568" s="10">
        <f>ABS(W568)/W568</f>
        <v>-1</v>
      </c>
      <c r="AG568" s="22">
        <f t="shared" si="8"/>
        <v>-85.707727000000006</v>
      </c>
      <c r="AI568" t="str">
        <f>V568&amp;", "&amp;AG568</f>
        <v>32.430237, -85.707727</v>
      </c>
    </row>
    <row r="569" spans="1:35">
      <c r="A569" s="26" t="str">
        <f>CONCATENATE("FN-",C569)</f>
        <v>FN-85C2</v>
      </c>
      <c r="B569" s="27"/>
      <c r="C569" s="29" t="s">
        <v>2433</v>
      </c>
      <c r="D569" s="28" t="str">
        <f>REPT(0, 6-LEN(C569))&amp;C569</f>
        <v>0085C2</v>
      </c>
      <c r="E569" s="28" t="str">
        <f>CONCATENATE("FN-"&amp;D569)</f>
        <v>FN-0085C2</v>
      </c>
      <c r="F569" s="1" t="s">
        <v>1680</v>
      </c>
      <c r="G569" s="11" t="s">
        <v>2434</v>
      </c>
      <c r="H569" s="4"/>
      <c r="I569" s="4"/>
      <c r="J569" s="4"/>
      <c r="K569" s="4"/>
      <c r="L569" s="4"/>
      <c r="M569" s="4"/>
      <c r="N569" s="17">
        <f>COUNTIF(F:F,F569)</f>
        <v>21</v>
      </c>
      <c r="O569" s="4"/>
      <c r="P569" s="17" t="str">
        <f>IF(COUNTIF(F:F,F569)&gt;1,"DUPLICATE","UNIQUE")</f>
        <v>DUPLICATE</v>
      </c>
      <c r="Q569" s="4"/>
      <c r="R569" s="4"/>
      <c r="S569" s="4"/>
      <c r="T569" s="4"/>
      <c r="U569" s="4"/>
      <c r="V569" s="1">
        <v>38.900497000000001</v>
      </c>
      <c r="W569" s="4">
        <v>-77.007507000000004</v>
      </c>
      <c r="X569" s="4">
        <f>COUNTIF(W:W, W569)</f>
        <v>21</v>
      </c>
      <c r="Y569" s="4">
        <f>COUNTIF($W$2:W569,W569)</f>
        <v>19</v>
      </c>
      <c r="Z569" s="20"/>
      <c r="AA569" s="4"/>
      <c r="AB569" s="40">
        <f>SUM(ABS(W569),(Y569-1)*0.01)</f>
        <v>77.187507000000011</v>
      </c>
      <c r="AC569" s="4"/>
      <c r="AD569" s="10">
        <f>ABS(W569)/W569</f>
        <v>-1</v>
      </c>
      <c r="AG569" s="22">
        <f t="shared" si="8"/>
        <v>-77.187507000000011</v>
      </c>
      <c r="AI569" t="str">
        <f>V569&amp;", "&amp;AG569</f>
        <v>38.900497, -77.187507</v>
      </c>
    </row>
    <row r="570" spans="1:35">
      <c r="A570" s="26" t="str">
        <f>CONCATENATE("FN-",C570)</f>
        <v>FN-85D2</v>
      </c>
      <c r="B570" s="27"/>
      <c r="C570" s="29" t="s">
        <v>2435</v>
      </c>
      <c r="D570" s="28" t="str">
        <f>REPT(0, 6-LEN(C570))&amp;C570</f>
        <v>0085D2</v>
      </c>
      <c r="E570" s="28" t="str">
        <f>CONCATENATE("FN-"&amp;D570)</f>
        <v>FN-0085D2</v>
      </c>
      <c r="F570" s="1" t="s">
        <v>766</v>
      </c>
      <c r="G570" s="11" t="s">
        <v>2436</v>
      </c>
      <c r="H570" s="4"/>
      <c r="I570" s="4"/>
      <c r="J570" s="4"/>
      <c r="K570" s="4"/>
      <c r="L570" s="4"/>
      <c r="M570" s="4"/>
      <c r="N570" s="17">
        <f>COUNTIF(F:F,F570)</f>
        <v>12</v>
      </c>
      <c r="O570" s="4"/>
      <c r="P570" s="17" t="str">
        <f>IF(COUNTIF(F:F,F570)&gt;1,"DUPLICATE","UNIQUE")</f>
        <v>DUPLICATE</v>
      </c>
      <c r="Q570" s="4"/>
      <c r="R570" s="4"/>
      <c r="S570" s="4"/>
      <c r="T570" s="4"/>
      <c r="U570" s="4"/>
      <c r="V570" s="1">
        <v>42.361145</v>
      </c>
      <c r="W570" s="4">
        <v>-71.057083000000006</v>
      </c>
      <c r="X570" s="4">
        <f>COUNTIF(W:W, W570)</f>
        <v>12</v>
      </c>
      <c r="Y570" s="4">
        <f>COUNTIF($W$2:W570,W570)</f>
        <v>11</v>
      </c>
      <c r="Z570" s="20"/>
      <c r="AA570" s="4"/>
      <c r="AB570" s="40">
        <f>SUM(ABS(W570),(Y570-1)*0.01)</f>
        <v>71.157083</v>
      </c>
      <c r="AC570" s="4"/>
      <c r="AD570" s="10">
        <f>ABS(W570)/W570</f>
        <v>-1</v>
      </c>
      <c r="AG570" s="22">
        <f t="shared" si="8"/>
        <v>-71.157083</v>
      </c>
      <c r="AI570" t="str">
        <f>V570&amp;", "&amp;AG570</f>
        <v>42.361145, -71.157083</v>
      </c>
    </row>
    <row r="571" spans="1:35">
      <c r="A571" s="26" t="str">
        <f>CONCATENATE("FN-",C571)</f>
        <v>FN-86A3</v>
      </c>
      <c r="B571" s="27"/>
      <c r="C571" s="29" t="s">
        <v>2437</v>
      </c>
      <c r="D571" s="28" t="str">
        <f>REPT(0, 6-LEN(C571))&amp;C571</f>
        <v>0086A3</v>
      </c>
      <c r="E571" s="28" t="str">
        <f>CONCATENATE("FN-"&amp;D571)</f>
        <v>FN-0086A3</v>
      </c>
      <c r="F571" s="1" t="s">
        <v>279</v>
      </c>
      <c r="G571" s="11" t="s">
        <v>2438</v>
      </c>
      <c r="H571" s="4"/>
      <c r="I571" s="4"/>
      <c r="J571" s="4"/>
      <c r="K571" s="4"/>
      <c r="L571" s="4"/>
      <c r="M571" s="4"/>
      <c r="N571" s="17">
        <f>COUNTIF(F:F,F571)</f>
        <v>12</v>
      </c>
      <c r="O571" s="4"/>
      <c r="P571" s="17" t="str">
        <f>IF(COUNTIF(F:F,F571)&gt;1,"DUPLICATE","UNIQUE")</f>
        <v>DUPLICATE</v>
      </c>
      <c r="Q571" s="4"/>
      <c r="R571" s="4"/>
      <c r="S571" s="4"/>
      <c r="T571" s="4"/>
      <c r="U571" s="4"/>
      <c r="V571" s="1">
        <v>30.033332999999999</v>
      </c>
      <c r="W571" s="4">
        <v>31.233332000000001</v>
      </c>
      <c r="X571" s="4">
        <f>COUNTIF(W:W, W571)</f>
        <v>12</v>
      </c>
      <c r="Y571" s="4">
        <f>COUNTIF($W$2:W571,W571)</f>
        <v>11</v>
      </c>
      <c r="Z571" s="20"/>
      <c r="AA571" s="4"/>
      <c r="AB571" s="40">
        <f>SUM(ABS(W571),(Y571-1)*0.01)</f>
        <v>31.333332000000002</v>
      </c>
      <c r="AC571" s="4"/>
      <c r="AD571" s="10">
        <f>ABS(W571)/W571</f>
        <v>1</v>
      </c>
      <c r="AG571" s="22">
        <f t="shared" si="8"/>
        <v>31.333332000000002</v>
      </c>
      <c r="AI571" t="str">
        <f>V571&amp;", "&amp;AG571</f>
        <v>30.033333, 31.333332</v>
      </c>
    </row>
    <row r="572" spans="1:35">
      <c r="A572" s="26" t="str">
        <f>CONCATENATE("FN-",C572)</f>
        <v>FN-86C2</v>
      </c>
      <c r="B572" s="27"/>
      <c r="C572" s="29" t="s">
        <v>2439</v>
      </c>
      <c r="D572" s="28" t="str">
        <f>REPT(0, 6-LEN(C572))&amp;C572</f>
        <v>0086C2</v>
      </c>
      <c r="E572" s="28" t="str">
        <f>CONCATENATE("FN-"&amp;D572)</f>
        <v>FN-0086C2</v>
      </c>
      <c r="F572" s="1" t="s">
        <v>74</v>
      </c>
      <c r="G572" s="11" t="s">
        <v>2440</v>
      </c>
      <c r="H572" s="4"/>
      <c r="I572" s="4"/>
      <c r="J572" s="4"/>
      <c r="K572" s="4"/>
      <c r="L572" s="4"/>
      <c r="M572" s="4"/>
      <c r="N572" s="17">
        <f>COUNTIF(F:F,F572)</f>
        <v>3</v>
      </c>
      <c r="O572" s="4"/>
      <c r="P572" s="17" t="str">
        <f>IF(COUNTIF(F:F,F572)&gt;1,"DUPLICATE","UNIQUE")</f>
        <v>DUPLICATE</v>
      </c>
      <c r="Q572" s="4"/>
      <c r="R572" s="4"/>
      <c r="S572" s="4"/>
      <c r="T572" s="4"/>
      <c r="U572" s="4"/>
      <c r="V572" s="1">
        <v>8.4319400000000009</v>
      </c>
      <c r="W572" s="4">
        <v>-13.289720000000001</v>
      </c>
      <c r="X572" s="4">
        <f>COUNTIF(W:W, W572)</f>
        <v>3</v>
      </c>
      <c r="Y572" s="4">
        <f>COUNTIF($W$2:W572,W572)</f>
        <v>3</v>
      </c>
      <c r="Z572" s="20"/>
      <c r="AA572" s="4"/>
      <c r="AB572" s="40">
        <f>SUM(ABS(W572),(Y572-1)*0.01)</f>
        <v>13.30972</v>
      </c>
      <c r="AC572" s="4"/>
      <c r="AD572" s="10">
        <f>ABS(W572)/W572</f>
        <v>-1</v>
      </c>
      <c r="AG572" s="22">
        <f t="shared" si="8"/>
        <v>-13.30972</v>
      </c>
      <c r="AI572" t="str">
        <f>V572&amp;", "&amp;AG572</f>
        <v>8.43194, -13.30972</v>
      </c>
    </row>
    <row r="573" spans="1:35">
      <c r="A573" s="26" t="str">
        <f>CONCATENATE("FN-",C573)</f>
        <v>FN-86D1</v>
      </c>
      <c r="B573" s="27"/>
      <c r="C573" s="29" t="s">
        <v>2441</v>
      </c>
      <c r="D573" s="28" t="str">
        <f>REPT(0, 6-LEN(C573))&amp;C573</f>
        <v>0086D1</v>
      </c>
      <c r="E573" s="28" t="str">
        <f>CONCATENATE("FN-"&amp;D573)</f>
        <v>FN-0086D1</v>
      </c>
      <c r="F573" s="1" t="s">
        <v>279</v>
      </c>
      <c r="G573" s="11" t="s">
        <v>2442</v>
      </c>
      <c r="H573" s="4"/>
      <c r="I573" s="4"/>
      <c r="J573" s="4"/>
      <c r="K573" s="4"/>
      <c r="L573" s="4"/>
      <c r="M573" s="4"/>
      <c r="N573" s="17">
        <f>COUNTIF(F:F,F573)</f>
        <v>12</v>
      </c>
      <c r="O573" s="4"/>
      <c r="P573" s="17" t="str">
        <f>IF(COUNTIF(F:F,F573)&gt;1,"DUPLICATE","UNIQUE")</f>
        <v>DUPLICATE</v>
      </c>
      <c r="Q573" s="4"/>
      <c r="R573" s="4"/>
      <c r="S573" s="4"/>
      <c r="T573" s="4"/>
      <c r="U573" s="4"/>
      <c r="V573" s="1">
        <v>30.033332999999999</v>
      </c>
      <c r="W573" s="4">
        <v>31.233332000000001</v>
      </c>
      <c r="X573" s="4">
        <f>COUNTIF(W:W, W573)</f>
        <v>12</v>
      </c>
      <c r="Y573" s="4">
        <f>COUNTIF($W$2:W573,W573)</f>
        <v>12</v>
      </c>
      <c r="Z573" s="20"/>
      <c r="AA573" s="4"/>
      <c r="AB573" s="40">
        <f>SUM(ABS(W573),(Y573-1)*0.01)</f>
        <v>31.343332</v>
      </c>
      <c r="AC573" s="4"/>
      <c r="AD573" s="10">
        <f>ABS(W573)/W573</f>
        <v>1</v>
      </c>
      <c r="AG573" s="22">
        <f t="shared" si="8"/>
        <v>31.343332</v>
      </c>
      <c r="AI573" t="str">
        <f>V573&amp;", "&amp;AG573</f>
        <v>30.033333, 31.343332</v>
      </c>
    </row>
    <row r="574" spans="1:35">
      <c r="A574" s="26" t="str">
        <f>CONCATENATE("FN-",C574)</f>
        <v>FN-87C3</v>
      </c>
      <c r="B574" s="27"/>
      <c r="C574" s="29" t="s">
        <v>2443</v>
      </c>
      <c r="D574" s="28" t="str">
        <f>REPT(0, 6-LEN(C574))&amp;C574</f>
        <v>0087C3</v>
      </c>
      <c r="E574" s="28" t="str">
        <f>CONCATENATE("FN-"&amp;D574)</f>
        <v>FN-0087C3</v>
      </c>
      <c r="F574" s="1" t="s">
        <v>1384</v>
      </c>
      <c r="G574" s="11" t="s">
        <v>2444</v>
      </c>
      <c r="H574" s="4"/>
      <c r="I574" s="4"/>
      <c r="J574" s="4"/>
      <c r="K574" s="4"/>
      <c r="L574" s="4"/>
      <c r="M574" s="4"/>
      <c r="N574" s="17">
        <f>COUNTIF(F:F,F574)</f>
        <v>1</v>
      </c>
      <c r="O574" s="4"/>
      <c r="P574" s="17" t="str">
        <f>IF(COUNTIF(F:F,F574)&gt;1,"DUPLICATE","UNIQUE")</f>
        <v>UNIQUE</v>
      </c>
      <c r="Q574" s="4"/>
      <c r="R574" s="4"/>
      <c r="S574" s="4"/>
      <c r="T574" s="4"/>
      <c r="U574" s="4"/>
      <c r="V574" s="1">
        <v>31.159590999999999</v>
      </c>
      <c r="W574" s="4">
        <v>-81.388552000000004</v>
      </c>
      <c r="X574" s="4">
        <f>COUNTIF(W:W, W574)</f>
        <v>1</v>
      </c>
      <c r="Y574" s="4">
        <f>COUNTIF($W$2:W574,W574)</f>
        <v>1</v>
      </c>
      <c r="Z574" s="20"/>
      <c r="AA574" s="4"/>
      <c r="AB574" s="40">
        <f>SUM(ABS(W574),(Y574-1)*0.01)</f>
        <v>81.388552000000004</v>
      </c>
      <c r="AC574" s="4"/>
      <c r="AD574" s="10">
        <f>ABS(W574)/W574</f>
        <v>-1</v>
      </c>
      <c r="AG574" s="22">
        <f t="shared" si="8"/>
        <v>-81.388552000000004</v>
      </c>
      <c r="AI574" t="str">
        <f>V574&amp;", "&amp;AG574</f>
        <v>31.159591, -81.388552</v>
      </c>
    </row>
    <row r="575" spans="1:35">
      <c r="A575" s="26" t="str">
        <f>CONCATENATE("FN-",C575)</f>
        <v>FN-87D2</v>
      </c>
      <c r="B575" s="27"/>
      <c r="C575" s="29" t="s">
        <v>2445</v>
      </c>
      <c r="D575" s="28" t="str">
        <f>REPT(0, 6-LEN(C575))&amp;C575</f>
        <v>0087D2</v>
      </c>
      <c r="E575" s="28" t="str">
        <f>CONCATENATE("FN-"&amp;D575)</f>
        <v>FN-0087D2</v>
      </c>
      <c r="F575" s="1" t="s">
        <v>1387</v>
      </c>
      <c r="G575" s="11" t="s">
        <v>2446</v>
      </c>
      <c r="H575" s="4"/>
      <c r="I575" s="4"/>
      <c r="J575" s="4"/>
      <c r="K575" s="4"/>
      <c r="L575" s="4"/>
      <c r="M575" s="4"/>
      <c r="N575" s="17">
        <f>COUNTIF(F:F,F575)</f>
        <v>1</v>
      </c>
      <c r="O575" s="4"/>
      <c r="P575" s="17" t="str">
        <f>IF(COUNTIF(F:F,F575)&gt;1,"DUPLICATE","UNIQUE")</f>
        <v>UNIQUE</v>
      </c>
      <c r="Q575" s="4"/>
      <c r="R575" s="4"/>
      <c r="S575" s="4"/>
      <c r="T575" s="4"/>
      <c r="U575" s="4"/>
      <c r="V575" s="1">
        <v>25.901747</v>
      </c>
      <c r="W575" s="4">
        <v>-97.497484</v>
      </c>
      <c r="X575" s="4">
        <f>COUNTIF(W:W, W575)</f>
        <v>1</v>
      </c>
      <c r="Y575" s="4">
        <f>COUNTIF($W$2:W575,W575)</f>
        <v>1</v>
      </c>
      <c r="Z575" s="20"/>
      <c r="AA575" s="4"/>
      <c r="AB575" s="40">
        <f>SUM(ABS(W575),(Y575-1)*0.01)</f>
        <v>97.497484</v>
      </c>
      <c r="AC575" s="4"/>
      <c r="AD575" s="10">
        <f>ABS(W575)/W575</f>
        <v>-1</v>
      </c>
      <c r="AG575" s="22">
        <f t="shared" ref="AG575:AG634" si="9">AB575*AD575</f>
        <v>-97.497484</v>
      </c>
      <c r="AI575" t="str">
        <f>V575&amp;", "&amp;AG575</f>
        <v>25.901747, -97.497484</v>
      </c>
    </row>
    <row r="576" spans="1:35">
      <c r="A576" s="26" t="str">
        <f>CONCATENATE("FN-",C576)</f>
        <v>FN-88C2</v>
      </c>
      <c r="B576" s="27"/>
      <c r="C576" s="29" t="s">
        <v>2447</v>
      </c>
      <c r="D576" s="28" t="str">
        <f>REPT(0, 6-LEN(C576))&amp;C576</f>
        <v>0088C2</v>
      </c>
      <c r="E576" s="28" t="str">
        <f>CONCATENATE("FN-"&amp;D576)</f>
        <v>FN-0088C2</v>
      </c>
      <c r="F576" s="1" t="s">
        <v>1390</v>
      </c>
      <c r="G576" s="11" t="s">
        <v>2448</v>
      </c>
      <c r="H576" s="4"/>
      <c r="I576" s="4"/>
      <c r="J576" s="4"/>
      <c r="K576" s="4"/>
      <c r="L576" s="4"/>
      <c r="M576" s="4"/>
      <c r="N576" s="17">
        <f>COUNTIF(F:F,F576)</f>
        <v>1</v>
      </c>
      <c r="O576" s="4"/>
      <c r="P576" s="17" t="str">
        <f>IF(COUNTIF(F:F,F576)&gt;1,"DUPLICATE","UNIQUE")</f>
        <v>UNIQUE</v>
      </c>
      <c r="Q576" s="4"/>
      <c r="R576" s="4"/>
      <c r="S576" s="4"/>
      <c r="T576" s="4"/>
      <c r="U576" s="4"/>
      <c r="V576" s="1">
        <v>47.037872</v>
      </c>
      <c r="W576" s="4">
        <v>-122.900696</v>
      </c>
      <c r="X576" s="4">
        <f>COUNTIF(W:W, W576)</f>
        <v>1</v>
      </c>
      <c r="Y576" s="4">
        <f>COUNTIF($W$2:W576,W576)</f>
        <v>1</v>
      </c>
      <c r="Z576" s="20"/>
      <c r="AA576" s="4"/>
      <c r="AB576" s="40">
        <f>SUM(ABS(W576),(Y576-1)*0.01)</f>
        <v>122.900696</v>
      </c>
      <c r="AC576" s="4"/>
      <c r="AD576" s="10">
        <f>ABS(W576)/W576</f>
        <v>-1</v>
      </c>
      <c r="AG576" s="22">
        <f t="shared" si="9"/>
        <v>-122.900696</v>
      </c>
      <c r="AI576" t="str">
        <f>V576&amp;", "&amp;AG576</f>
        <v>47.037872, -122.900696</v>
      </c>
    </row>
    <row r="577" spans="1:35">
      <c r="A577" s="26" t="str">
        <f>CONCATENATE("FN-",C577)</f>
        <v>FN-88C3</v>
      </c>
      <c r="B577" s="27"/>
      <c r="C577" s="29" t="s">
        <v>2449</v>
      </c>
      <c r="D577" s="28" t="str">
        <f>REPT(0, 6-LEN(C577))&amp;C577</f>
        <v>0088C3</v>
      </c>
      <c r="E577" s="28" t="str">
        <f>CONCATENATE("FN-"&amp;D577)</f>
        <v>FN-0088C3</v>
      </c>
      <c r="F577" s="1" t="s">
        <v>1393</v>
      </c>
      <c r="G577" s="11" t="s">
        <v>2448</v>
      </c>
      <c r="H577" s="4"/>
      <c r="I577" s="4"/>
      <c r="J577" s="4"/>
      <c r="K577" s="4"/>
      <c r="L577" s="4"/>
      <c r="M577" s="4"/>
      <c r="N577" s="17">
        <f>COUNTIF(F:F,F577)</f>
        <v>1</v>
      </c>
      <c r="O577" s="4"/>
      <c r="P577" s="17" t="str">
        <f>IF(COUNTIF(F:F,F577)&gt;1,"DUPLICATE","UNIQUE")</f>
        <v>UNIQUE</v>
      </c>
      <c r="Q577" s="4"/>
      <c r="R577" s="4"/>
      <c r="S577" s="4"/>
      <c r="T577" s="4"/>
      <c r="U577" s="4"/>
      <c r="V577" s="1">
        <v>40.758701000000002</v>
      </c>
      <c r="W577" s="4">
        <v>-111.876183</v>
      </c>
      <c r="X577" s="4">
        <f>COUNTIF(W:W, W577)</f>
        <v>1</v>
      </c>
      <c r="Y577" s="4">
        <f>COUNTIF($W$2:W577,W577)</f>
        <v>1</v>
      </c>
      <c r="Z577" s="20"/>
      <c r="AA577" s="4"/>
      <c r="AB577" s="40">
        <f>SUM(ABS(W577),(Y577-1)*0.01)</f>
        <v>111.876183</v>
      </c>
      <c r="AC577" s="4"/>
      <c r="AD577" s="10">
        <f>ABS(W577)/W577</f>
        <v>-1</v>
      </c>
      <c r="AG577" s="22">
        <f t="shared" si="9"/>
        <v>-111.876183</v>
      </c>
      <c r="AI577" t="str">
        <f>V577&amp;", "&amp;AG577</f>
        <v>40.758701, -111.876183</v>
      </c>
    </row>
    <row r="578" spans="1:35">
      <c r="A578" s="26" t="str">
        <f>CONCATENATE("FN-",C578)</f>
        <v>FN-88C4</v>
      </c>
      <c r="B578" s="27"/>
      <c r="C578" s="29" t="s">
        <v>2450</v>
      </c>
      <c r="D578" s="28" t="str">
        <f>REPT(0, 6-LEN(C578))&amp;C578</f>
        <v>0088C4</v>
      </c>
      <c r="E578" s="28" t="str">
        <f>CONCATENATE("FN-"&amp;D578)</f>
        <v>FN-0088C4</v>
      </c>
      <c r="F578" s="1" t="s">
        <v>1395</v>
      </c>
      <c r="G578" s="11" t="s">
        <v>2448</v>
      </c>
      <c r="H578" s="4"/>
      <c r="I578" s="4"/>
      <c r="J578" s="4"/>
      <c r="K578" s="4"/>
      <c r="L578" s="4"/>
      <c r="M578" s="4"/>
      <c r="N578" s="17">
        <f>COUNTIF(F:F,F578)</f>
        <v>1</v>
      </c>
      <c r="O578" s="4"/>
      <c r="P578" s="17" t="str">
        <f>IF(COUNTIF(F:F,F578)&gt;1,"DUPLICATE","UNIQUE")</f>
        <v>UNIQUE</v>
      </c>
      <c r="Q578" s="4"/>
      <c r="R578" s="4"/>
      <c r="S578" s="4"/>
      <c r="T578" s="4"/>
      <c r="U578" s="4"/>
      <c r="V578" s="1">
        <v>46.595806000000003</v>
      </c>
      <c r="W578" s="4">
        <v>-112.02703099999999</v>
      </c>
      <c r="X578" s="4">
        <f>COUNTIF(W:W, W578)</f>
        <v>1</v>
      </c>
      <c r="Y578" s="4">
        <f>COUNTIF($W$2:W578,W578)</f>
        <v>1</v>
      </c>
      <c r="Z578" s="20"/>
      <c r="AA578" s="4"/>
      <c r="AB578" s="40">
        <f>SUM(ABS(W578),(Y578-1)*0.01)</f>
        <v>112.02703099999999</v>
      </c>
      <c r="AC578" s="4"/>
      <c r="AD578" s="10">
        <f>ABS(W578)/W578</f>
        <v>-1</v>
      </c>
      <c r="AG578" s="22">
        <f t="shared" si="9"/>
        <v>-112.02703099999999</v>
      </c>
      <c r="AI578" t="str">
        <f>V578&amp;", "&amp;AG578</f>
        <v>46.595806, -112.027031</v>
      </c>
    </row>
    <row r="579" spans="1:35">
      <c r="A579" s="26" t="str">
        <f>CONCATENATE("FN-",C579)</f>
        <v>FN-88C5</v>
      </c>
      <c r="B579" s="27"/>
      <c r="C579" s="29" t="s">
        <v>2451</v>
      </c>
      <c r="D579" s="28" t="str">
        <f>REPT(0, 6-LEN(C579))&amp;C579</f>
        <v>0088C5</v>
      </c>
      <c r="E579" s="28" t="str">
        <f>CONCATENATE("FN-"&amp;D579)</f>
        <v>FN-0088C5</v>
      </c>
      <c r="F579" s="1" t="s">
        <v>1397</v>
      </c>
      <c r="G579" s="11" t="s">
        <v>2448</v>
      </c>
      <c r="H579" s="4"/>
      <c r="I579" s="4"/>
      <c r="J579" s="4"/>
      <c r="K579" s="4"/>
      <c r="L579" s="4"/>
      <c r="M579" s="4"/>
      <c r="N579" s="17">
        <f>COUNTIF(F:F,F579)</f>
        <v>2</v>
      </c>
      <c r="O579" s="4"/>
      <c r="P579" s="17" t="str">
        <f>IF(COUNTIF(F:F,F579)&gt;1,"DUPLICATE","UNIQUE")</f>
        <v>DUPLICATE</v>
      </c>
      <c r="Q579" s="4"/>
      <c r="R579" s="4"/>
      <c r="S579" s="4"/>
      <c r="T579" s="4"/>
      <c r="U579" s="4"/>
      <c r="V579" s="1">
        <v>39.382603000000003</v>
      </c>
      <c r="W579" s="4">
        <v>-77.269424000000001</v>
      </c>
      <c r="X579" s="4">
        <f>COUNTIF(W:W, W579)</f>
        <v>2</v>
      </c>
      <c r="Y579" s="4">
        <f>COUNTIF($W$2:W579,W579)</f>
        <v>1</v>
      </c>
      <c r="Z579" s="20"/>
      <c r="AA579" s="4"/>
      <c r="AB579" s="40">
        <f>SUM(ABS(W579),(Y579-1)*0.01)</f>
        <v>77.269424000000001</v>
      </c>
      <c r="AC579" s="4"/>
      <c r="AD579" s="10">
        <f>ABS(W579)/W579</f>
        <v>-1</v>
      </c>
      <c r="AG579" s="22">
        <f t="shared" si="9"/>
        <v>-77.269424000000001</v>
      </c>
      <c r="AI579" t="str">
        <f>V579&amp;", "&amp;AG579</f>
        <v>39.382603, -77.269424</v>
      </c>
    </row>
    <row r="580" spans="1:35">
      <c r="A580" s="26" t="str">
        <f>CONCATENATE("FN-",C580)</f>
        <v>FN-89A2</v>
      </c>
      <c r="B580" s="27"/>
      <c r="C580" s="29" t="s">
        <v>2452</v>
      </c>
      <c r="D580" s="28" t="str">
        <f>REPT(0, 6-LEN(C580))&amp;C580</f>
        <v>0089A2</v>
      </c>
      <c r="E580" s="28" t="str">
        <f>CONCATENATE("FN-"&amp;D580)</f>
        <v>FN-0089A2</v>
      </c>
      <c r="F580" s="1" t="s">
        <v>1684</v>
      </c>
      <c r="G580" s="11" t="s">
        <v>2453</v>
      </c>
      <c r="H580" s="4"/>
      <c r="I580" s="4"/>
      <c r="J580" s="4"/>
      <c r="K580" s="4"/>
      <c r="L580" s="4"/>
      <c r="M580" s="4"/>
      <c r="N580" s="17">
        <f>COUNTIF(F:F,F580)</f>
        <v>11</v>
      </c>
      <c r="O580" s="4"/>
      <c r="P580" s="17" t="str">
        <f>IF(COUNTIF(F:F,F580)&gt;1,"DUPLICATE","UNIQUE")</f>
        <v>DUPLICATE</v>
      </c>
      <c r="Q580" s="4"/>
      <c r="R580" s="4"/>
      <c r="S580" s="4"/>
      <c r="T580" s="4"/>
      <c r="U580" s="4"/>
      <c r="V580" s="1">
        <v>37.541289999999996</v>
      </c>
      <c r="W580" s="4">
        <v>-77.434769000000003</v>
      </c>
      <c r="X580" s="4">
        <f>COUNTIF(W:W, W580)</f>
        <v>11</v>
      </c>
      <c r="Y580" s="4">
        <f>COUNTIF($W$2:W580,W580)</f>
        <v>10</v>
      </c>
      <c r="Z580" s="20"/>
      <c r="AA580" s="4"/>
      <c r="AB580" s="40">
        <f>SUM(ABS(W580),(Y580-1)*0.01)</f>
        <v>77.524769000000006</v>
      </c>
      <c r="AC580" s="4"/>
      <c r="AD580" s="10">
        <f>ABS(W580)/W580</f>
        <v>-1</v>
      </c>
      <c r="AG580" s="22">
        <f t="shared" si="9"/>
        <v>-77.524769000000006</v>
      </c>
      <c r="AI580" t="str">
        <f>V580&amp;", "&amp;AG580</f>
        <v>37.54129, -77.524769</v>
      </c>
    </row>
    <row r="581" spans="1:35">
      <c r="A581" s="26" t="str">
        <f>CONCATENATE("FN-",C581)</f>
        <v>FN-89A4</v>
      </c>
      <c r="B581" s="27"/>
      <c r="C581" s="29" t="s">
        <v>2454</v>
      </c>
      <c r="D581" s="28" t="str">
        <f>REPT(0, 6-LEN(C581))&amp;C581</f>
        <v>0089A4</v>
      </c>
      <c r="E581" s="28" t="str">
        <f>CONCATENATE("FN-"&amp;D581)</f>
        <v>FN-0089A4</v>
      </c>
      <c r="F581" s="1" t="s">
        <v>1402</v>
      </c>
      <c r="G581" s="11" t="s">
        <v>2453</v>
      </c>
      <c r="H581" s="4"/>
      <c r="I581" s="4"/>
      <c r="J581" s="4"/>
      <c r="K581" s="4"/>
      <c r="L581" s="4"/>
      <c r="M581" s="4"/>
      <c r="N581" s="17">
        <f>COUNTIF(F:F,F581)</f>
        <v>1</v>
      </c>
      <c r="O581" s="4"/>
      <c r="P581" s="17" t="str">
        <f>IF(COUNTIF(F:F,F581)&gt;1,"DUPLICATE","UNIQUE")</f>
        <v>UNIQUE</v>
      </c>
      <c r="Q581" s="4"/>
      <c r="R581" s="4"/>
      <c r="S581" s="4"/>
      <c r="T581" s="4"/>
      <c r="U581" s="4"/>
      <c r="V581" s="1">
        <v>37.227919999999997</v>
      </c>
      <c r="W581" s="4">
        <v>-77.401927000000001</v>
      </c>
      <c r="X581" s="4">
        <f>COUNTIF(W:W, W581)</f>
        <v>1</v>
      </c>
      <c r="Y581" s="4">
        <f>COUNTIF($W$2:W581,W581)</f>
        <v>1</v>
      </c>
      <c r="Z581" s="20"/>
      <c r="AA581" s="4"/>
      <c r="AB581" s="40">
        <f>SUM(ABS(W581),(Y581-1)*0.01)</f>
        <v>77.401927000000001</v>
      </c>
      <c r="AC581" s="4"/>
      <c r="AD581" s="10">
        <f>ABS(W581)/W581</f>
        <v>-1</v>
      </c>
      <c r="AG581" s="22">
        <f t="shared" si="9"/>
        <v>-77.401927000000001</v>
      </c>
      <c r="AI581" t="str">
        <f>V581&amp;", "&amp;AG581</f>
        <v>37.22792, -77.401927</v>
      </c>
    </row>
    <row r="582" spans="1:35">
      <c r="A582" s="26" t="str">
        <f>CONCATENATE("FN-",C582)</f>
        <v>FN-89C2</v>
      </c>
      <c r="B582" s="27"/>
      <c r="C582" s="29" t="s">
        <v>2455</v>
      </c>
      <c r="D582" s="28" t="str">
        <f>REPT(0, 6-LEN(C582))&amp;C582</f>
        <v>0089C2</v>
      </c>
      <c r="E582" s="28" t="str">
        <f>CONCATENATE("FN-"&amp;D582)</f>
        <v>FN-0089C2</v>
      </c>
      <c r="F582" s="1" t="s">
        <v>1404</v>
      </c>
      <c r="G582" s="11" t="s">
        <v>2456</v>
      </c>
      <c r="H582" s="4"/>
      <c r="I582" s="4"/>
      <c r="J582" s="4"/>
      <c r="K582" s="4"/>
      <c r="L582" s="4"/>
      <c r="M582" s="4"/>
      <c r="N582" s="17">
        <f>COUNTIF(F:F,F582)</f>
        <v>1</v>
      </c>
      <c r="O582" s="4"/>
      <c r="P582" s="17" t="str">
        <f>IF(COUNTIF(F:F,F582)&gt;1,"DUPLICATE","UNIQUE")</f>
        <v>UNIQUE</v>
      </c>
      <c r="Q582" s="4"/>
      <c r="R582" s="4"/>
      <c r="S582" s="4"/>
      <c r="T582" s="4"/>
      <c r="U582" s="4"/>
      <c r="V582" s="1">
        <v>37.828724000000001</v>
      </c>
      <c r="W582" s="4">
        <v>-122.35553</v>
      </c>
      <c r="X582" s="4">
        <f>COUNTIF(W:W, W582)</f>
        <v>1</v>
      </c>
      <c r="Y582" s="4">
        <f>COUNTIF($W$2:W582,W582)</f>
        <v>1</v>
      </c>
      <c r="Z582" s="20"/>
      <c r="AA582" s="4"/>
      <c r="AB582" s="40">
        <f>SUM(ABS(W582),(Y582-1)*0.01)</f>
        <v>122.35553</v>
      </c>
      <c r="AC582" s="4"/>
      <c r="AD582" s="10">
        <f>ABS(W582)/W582</f>
        <v>-1</v>
      </c>
      <c r="AG582" s="22">
        <f t="shared" si="9"/>
        <v>-122.35553</v>
      </c>
      <c r="AI582" t="str">
        <f>V582&amp;", "&amp;AG582</f>
        <v>37.828724, -122.35553</v>
      </c>
    </row>
    <row r="583" spans="1:35">
      <c r="A583" s="26" t="str">
        <f>CONCATENATE("FN-",C583)</f>
        <v>FN-89C3</v>
      </c>
      <c r="B583" s="27"/>
      <c r="C583" s="29" t="s">
        <v>2457</v>
      </c>
      <c r="D583" s="28" t="str">
        <f>REPT(0, 6-LEN(C583))&amp;C583</f>
        <v>0089C3</v>
      </c>
      <c r="E583" s="28" t="str">
        <f>CONCATENATE("FN-"&amp;D583)</f>
        <v>FN-0089C3</v>
      </c>
      <c r="F583" s="1" t="s">
        <v>537</v>
      </c>
      <c r="G583" s="11" t="s">
        <v>2456</v>
      </c>
      <c r="H583" s="4"/>
      <c r="I583" s="4"/>
      <c r="J583" s="4"/>
      <c r="K583" s="4"/>
      <c r="L583" s="4"/>
      <c r="M583" s="4"/>
      <c r="N583" s="17">
        <f>COUNTIF(F:F,F583)</f>
        <v>2</v>
      </c>
      <c r="O583" s="4"/>
      <c r="P583" s="17" t="str">
        <f>IF(COUNTIF(F:F,F583)&gt;1,"DUPLICATE","UNIQUE")</f>
        <v>DUPLICATE</v>
      </c>
      <c r="Q583" s="4"/>
      <c r="R583" s="4"/>
      <c r="S583" s="4"/>
      <c r="T583" s="4"/>
      <c r="U583" s="4"/>
      <c r="V583" s="1">
        <v>38.579574999999998</v>
      </c>
      <c r="W583" s="4">
        <v>-92.174781999999993</v>
      </c>
      <c r="X583" s="4">
        <f>COUNTIF(W:W, W583)</f>
        <v>2</v>
      </c>
      <c r="Y583" s="4">
        <f>COUNTIF($W$2:W583,W583)</f>
        <v>2</v>
      </c>
      <c r="Z583" s="20"/>
      <c r="AA583" s="4"/>
      <c r="AB583" s="40">
        <f>SUM(ABS(W583),(Y583-1)*0.01)</f>
        <v>92.184781999999998</v>
      </c>
      <c r="AC583" s="4"/>
      <c r="AD583" s="10">
        <f>ABS(W583)/W583</f>
        <v>-1</v>
      </c>
      <c r="AG583" s="22">
        <f t="shared" si="9"/>
        <v>-92.184781999999998</v>
      </c>
      <c r="AI583" t="str">
        <f>V583&amp;", "&amp;AG583</f>
        <v>38.579575, -92.184782</v>
      </c>
    </row>
    <row r="584" spans="1:35">
      <c r="A584" s="26" t="str">
        <f>CONCATENATE("FN-",C584)</f>
        <v>FN-90A2</v>
      </c>
      <c r="B584" s="27"/>
      <c r="C584" s="29" t="s">
        <v>2458</v>
      </c>
      <c r="D584" s="28" t="str">
        <f>REPT(0, 6-LEN(C584))&amp;C584</f>
        <v>0090A2</v>
      </c>
      <c r="E584" s="28" t="str">
        <f>CONCATENATE("FN-"&amp;D584)</f>
        <v>FN-0090A2</v>
      </c>
      <c r="F584" s="1" t="s">
        <v>1093</v>
      </c>
      <c r="G584" s="11" t="s">
        <v>2459</v>
      </c>
      <c r="H584" s="4"/>
      <c r="I584" s="4"/>
      <c r="J584" s="4"/>
      <c r="K584" s="4"/>
      <c r="L584" s="4"/>
      <c r="M584" s="4"/>
      <c r="N584" s="17">
        <f>COUNTIF(F:F,F584)</f>
        <v>2</v>
      </c>
      <c r="O584" s="4"/>
      <c r="P584" s="17" t="str">
        <f>IF(COUNTIF(F:F,F584)&gt;1,"DUPLICATE","UNIQUE")</f>
        <v>DUPLICATE</v>
      </c>
      <c r="Q584" s="4"/>
      <c r="R584" s="4"/>
      <c r="S584" s="4"/>
      <c r="T584" s="4"/>
      <c r="U584" s="4"/>
      <c r="V584" s="1">
        <v>6.4654220000000002</v>
      </c>
      <c r="W584" s="4">
        <v>3.4064399999999999</v>
      </c>
      <c r="X584" s="4">
        <f>COUNTIF(W:W, W584)</f>
        <v>2</v>
      </c>
      <c r="Y584" s="4">
        <f>COUNTIF($W$2:W584,W584)</f>
        <v>2</v>
      </c>
      <c r="Z584" s="20"/>
      <c r="AA584" s="4"/>
      <c r="AB584" s="40">
        <f>SUM(ABS(W584),(Y584-1)*0.01)</f>
        <v>3.4164399999999997</v>
      </c>
      <c r="AC584" s="4"/>
      <c r="AD584" s="10">
        <f>ABS(W584)/W584</f>
        <v>1</v>
      </c>
      <c r="AG584" s="22">
        <f t="shared" si="9"/>
        <v>3.4164399999999997</v>
      </c>
      <c r="AI584" t="str">
        <f>V584&amp;", "&amp;AG584</f>
        <v>6.465422, 3.41644</v>
      </c>
    </row>
    <row r="585" spans="1:35">
      <c r="A585" s="26" t="str">
        <f>CONCATENATE("FN-",C585)</f>
        <v>FN-90B3</v>
      </c>
      <c r="B585" s="27"/>
      <c r="C585" s="29" t="s">
        <v>2460</v>
      </c>
      <c r="D585" s="28" t="str">
        <f>REPT(0, 6-LEN(C585))&amp;C585</f>
        <v>0090B3</v>
      </c>
      <c r="E585" s="28" t="str">
        <f>CONCATENATE("FN-"&amp;D585)</f>
        <v>FN-0090B3</v>
      </c>
      <c r="F585" s="1" t="s">
        <v>144</v>
      </c>
      <c r="G585" s="11" t="s">
        <v>2461</v>
      </c>
      <c r="H585" s="4"/>
      <c r="I585" s="4"/>
      <c r="J585" s="4"/>
      <c r="K585" s="4"/>
      <c r="L585" s="4"/>
      <c r="M585" s="4"/>
      <c r="N585" s="17">
        <f>COUNTIF(F:F,F585)</f>
        <v>4</v>
      </c>
      <c r="O585" s="4"/>
      <c r="P585" s="17" t="str">
        <f>IF(COUNTIF(F:F,F585)&gt;1,"DUPLICATE","UNIQUE")</f>
        <v>DUPLICATE</v>
      </c>
      <c r="Q585" s="4"/>
      <c r="R585" s="4"/>
      <c r="S585" s="4"/>
      <c r="T585" s="4"/>
      <c r="U585" s="4"/>
      <c r="V585" s="1">
        <v>33.836081999999998</v>
      </c>
      <c r="W585" s="4">
        <v>-81.163726999999994</v>
      </c>
      <c r="X585" s="4">
        <f>COUNTIF(W:W, W585)</f>
        <v>4</v>
      </c>
      <c r="Y585" s="4">
        <f>COUNTIF($W$2:W585,W585)</f>
        <v>4</v>
      </c>
      <c r="Z585" s="20"/>
      <c r="AA585" s="4"/>
      <c r="AB585" s="40">
        <f>SUM(ABS(W585),(Y585-1)*0.01)</f>
        <v>81.193726999999996</v>
      </c>
      <c r="AC585" s="4"/>
      <c r="AD585" s="10">
        <f>ABS(W585)/W585</f>
        <v>-1</v>
      </c>
      <c r="AG585" s="22">
        <f t="shared" si="9"/>
        <v>-81.193726999999996</v>
      </c>
      <c r="AI585" t="str">
        <f>V585&amp;", "&amp;AG585</f>
        <v>33.836082, -81.193727</v>
      </c>
    </row>
    <row r="586" spans="1:35">
      <c r="A586" s="26" t="str">
        <f>CONCATENATE("FN-",C586)</f>
        <v>FN-90B4</v>
      </c>
      <c r="B586" s="27"/>
      <c r="C586" s="29" t="s">
        <v>2462</v>
      </c>
      <c r="D586" s="28" t="str">
        <f>REPT(0, 6-LEN(C586))&amp;C586</f>
        <v>0090B4</v>
      </c>
      <c r="E586" s="28" t="str">
        <f>CONCATENATE("FN-"&amp;D586)</f>
        <v>FN-0090B4</v>
      </c>
      <c r="F586" s="1" t="s">
        <v>645</v>
      </c>
      <c r="G586" s="11" t="s">
        <v>2461</v>
      </c>
      <c r="H586" s="4"/>
      <c r="I586" s="4"/>
      <c r="J586" s="4"/>
      <c r="K586" s="4"/>
      <c r="L586" s="4"/>
      <c r="M586" s="4"/>
      <c r="N586" s="17">
        <f>COUNTIF(F:F,F586)</f>
        <v>3</v>
      </c>
      <c r="O586" s="4"/>
      <c r="P586" s="17" t="str">
        <f>IF(COUNTIF(F:F,F586)&gt;1,"DUPLICATE","UNIQUE")</f>
        <v>DUPLICATE</v>
      </c>
      <c r="Q586" s="4"/>
      <c r="R586" s="4"/>
      <c r="S586" s="4"/>
      <c r="T586" s="4"/>
      <c r="U586" s="4"/>
      <c r="V586" s="1">
        <v>30.391829999999999</v>
      </c>
      <c r="W586" s="4">
        <v>-92.329102000000006</v>
      </c>
      <c r="X586" s="4">
        <f>COUNTIF(W:W, W586)</f>
        <v>3</v>
      </c>
      <c r="Y586" s="4">
        <f>COUNTIF($W$2:W586,W586)</f>
        <v>3</v>
      </c>
      <c r="Z586" s="20"/>
      <c r="AA586" s="4"/>
      <c r="AB586" s="40">
        <f>SUM(ABS(W586),(Y586-1)*0.01)</f>
        <v>92.349102000000002</v>
      </c>
      <c r="AC586" s="4"/>
      <c r="AD586" s="10">
        <f>ABS(W586)/W586</f>
        <v>-1</v>
      </c>
      <c r="AG586" s="22">
        <f t="shared" si="9"/>
        <v>-92.349102000000002</v>
      </c>
      <c r="AI586" t="str">
        <f>V586&amp;", "&amp;AG586</f>
        <v>30.39183, -92.349102</v>
      </c>
    </row>
    <row r="587" spans="1:35">
      <c r="A587" s="26" t="str">
        <f>CONCATENATE("FN-",C587)</f>
        <v>FN-90B5</v>
      </c>
      <c r="B587" s="27"/>
      <c r="C587" s="29" t="s">
        <v>2463</v>
      </c>
      <c r="D587" s="28" t="str">
        <f>REPT(0, 6-LEN(C587))&amp;C587</f>
        <v>0090B5</v>
      </c>
      <c r="E587" s="28" t="str">
        <f>CONCATENATE("FN-"&amp;D587)</f>
        <v>FN-0090B5</v>
      </c>
      <c r="F587" s="1" t="s">
        <v>535</v>
      </c>
      <c r="G587" s="11" t="s">
        <v>2461</v>
      </c>
      <c r="H587" s="4"/>
      <c r="I587" s="4"/>
      <c r="J587" s="4"/>
      <c r="K587" s="4"/>
      <c r="L587" s="4"/>
      <c r="M587" s="4"/>
      <c r="N587" s="17">
        <f>COUNTIF(F:F,F587)</f>
        <v>3</v>
      </c>
      <c r="O587" s="4"/>
      <c r="P587" s="17" t="str">
        <f>IF(COUNTIF(F:F,F587)&gt;1,"DUPLICATE","UNIQUE")</f>
        <v>DUPLICATE</v>
      </c>
      <c r="Q587" s="4"/>
      <c r="R587" s="4"/>
      <c r="S587" s="4"/>
      <c r="T587" s="4"/>
      <c r="U587" s="4"/>
      <c r="V587" s="1">
        <v>32.298755999999997</v>
      </c>
      <c r="W587" s="4">
        <v>-90.184807000000006</v>
      </c>
      <c r="X587" s="4">
        <f>COUNTIF(W:W, W587)</f>
        <v>3</v>
      </c>
      <c r="Y587" s="4">
        <f>COUNTIF($W$2:W587,W587)</f>
        <v>2</v>
      </c>
      <c r="Z587" s="20"/>
      <c r="AA587" s="4"/>
      <c r="AB587" s="40">
        <f>SUM(ABS(W587),(Y587-1)*0.01)</f>
        <v>90.194807000000011</v>
      </c>
      <c r="AC587" s="4"/>
      <c r="AD587" s="10">
        <f>ABS(W587)/W587</f>
        <v>-1</v>
      </c>
      <c r="AG587" s="22">
        <f t="shared" si="9"/>
        <v>-90.194807000000011</v>
      </c>
      <c r="AI587" t="str">
        <f>V587&amp;", "&amp;AG587</f>
        <v>32.298756, -90.194807</v>
      </c>
    </row>
    <row r="588" spans="1:35">
      <c r="A588" s="26" t="str">
        <f>CONCATENATE("FN-",C588)</f>
        <v>FN-90C2</v>
      </c>
      <c r="B588" s="27"/>
      <c r="C588" s="29" t="s">
        <v>2464</v>
      </c>
      <c r="D588" s="28" t="str">
        <f>REPT(0, 6-LEN(C588))&amp;C588</f>
        <v>0090C2</v>
      </c>
      <c r="E588" s="28" t="str">
        <f>CONCATENATE("FN-"&amp;D588)</f>
        <v>FN-0090C2</v>
      </c>
      <c r="F588" s="1" t="s">
        <v>2465</v>
      </c>
      <c r="G588" s="11" t="s">
        <v>2466</v>
      </c>
      <c r="H588" s="4"/>
      <c r="I588" s="4"/>
      <c r="J588" s="4"/>
      <c r="K588" s="4"/>
      <c r="L588" s="4"/>
      <c r="M588" s="4"/>
      <c r="N588" s="17">
        <f>COUNTIF(F:F,F588)</f>
        <v>1</v>
      </c>
      <c r="O588" s="4"/>
      <c r="P588" s="17" t="str">
        <f>IF(COUNTIF(F:F,F588)&gt;1,"DUPLICATE","UNIQUE")</f>
        <v>UNIQUE</v>
      </c>
      <c r="Q588" s="4"/>
      <c r="R588" s="4"/>
      <c r="S588" s="4"/>
      <c r="T588" s="4"/>
      <c r="U588" s="4"/>
      <c r="V588" s="1">
        <v>30.266660000000002</v>
      </c>
      <c r="W588" s="4">
        <v>-97.733329999999995</v>
      </c>
      <c r="X588" s="4">
        <f>COUNTIF(W:W, W588)</f>
        <v>1</v>
      </c>
      <c r="Y588" s="4">
        <f>COUNTIF($W$2:W588,W588)</f>
        <v>1</v>
      </c>
      <c r="Z588" s="20"/>
      <c r="AA588" s="4"/>
      <c r="AB588" s="40">
        <f>SUM(ABS(W588),(Y588-1)*0.01)</f>
        <v>97.733329999999995</v>
      </c>
      <c r="AC588" s="4"/>
      <c r="AD588" s="10">
        <f>ABS(W588)/W588</f>
        <v>-1</v>
      </c>
      <c r="AG588" s="22">
        <f t="shared" si="9"/>
        <v>-97.733329999999995</v>
      </c>
      <c r="AI588" t="str">
        <f>V588&amp;", "&amp;AG588</f>
        <v>30.26666, -97.73333</v>
      </c>
    </row>
    <row r="589" spans="1:35">
      <c r="A589" s="26" t="str">
        <f>CONCATENATE("FN-",C589)</f>
        <v>FN-91A2</v>
      </c>
      <c r="B589" s="27"/>
      <c r="C589" s="29" t="s">
        <v>2467</v>
      </c>
      <c r="D589" s="28" t="str">
        <f>REPT(0, 6-LEN(C589))&amp;C589</f>
        <v>0091A2</v>
      </c>
      <c r="E589" s="28" t="str">
        <f>CONCATENATE("FN-"&amp;D589)</f>
        <v>FN-0091A2</v>
      </c>
      <c r="F589" s="1" t="s">
        <v>1684</v>
      </c>
      <c r="G589" s="11" t="s">
        <v>2468</v>
      </c>
      <c r="H589" s="4"/>
      <c r="I589" s="4"/>
      <c r="J589" s="4"/>
      <c r="K589" s="4"/>
      <c r="L589" s="4"/>
      <c r="M589" s="4"/>
      <c r="N589" s="17">
        <f>COUNTIF(F:F,F589)</f>
        <v>11</v>
      </c>
      <c r="O589" s="4"/>
      <c r="P589" s="17" t="str">
        <f>IF(COUNTIF(F:F,F589)&gt;1,"DUPLICATE","UNIQUE")</f>
        <v>DUPLICATE</v>
      </c>
      <c r="Q589" s="4"/>
      <c r="R589" s="4"/>
      <c r="S589" s="4"/>
      <c r="T589" s="4"/>
      <c r="U589" s="4"/>
      <c r="V589" s="1">
        <v>37.541289999999996</v>
      </c>
      <c r="W589" s="4">
        <v>-77.434769000000003</v>
      </c>
      <c r="X589" s="4">
        <f>COUNTIF(W:W, W589)</f>
        <v>11</v>
      </c>
      <c r="Y589" s="4">
        <f>COUNTIF($W$2:W589,W589)</f>
        <v>11</v>
      </c>
      <c r="Z589" s="20"/>
      <c r="AA589" s="4"/>
      <c r="AB589" s="40">
        <f>SUM(ABS(W589),(Y589-1)*0.01)</f>
        <v>77.534768999999997</v>
      </c>
      <c r="AC589" s="4"/>
      <c r="AD589" s="10">
        <f>ABS(W589)/W589</f>
        <v>-1</v>
      </c>
      <c r="AG589" s="22">
        <f t="shared" si="9"/>
        <v>-77.534768999999997</v>
      </c>
      <c r="AI589" t="str">
        <f>V589&amp;", "&amp;AG589</f>
        <v>37.54129, -77.534769</v>
      </c>
    </row>
    <row r="590" spans="1:35">
      <c r="A590" s="26" t="str">
        <f>CONCATENATE("FN-",C590)</f>
        <v>FN-91C8</v>
      </c>
      <c r="B590" s="27"/>
      <c r="C590" s="29" t="s">
        <v>2469</v>
      </c>
      <c r="D590" s="28" t="str">
        <f>REPT(0, 6-LEN(C590))&amp;C590</f>
        <v>0091C8</v>
      </c>
      <c r="E590" s="28" t="str">
        <f>CONCATENATE("FN-"&amp;D590)</f>
        <v>FN-0091C8</v>
      </c>
      <c r="F590" s="1" t="s">
        <v>1397</v>
      </c>
      <c r="G590" s="11" t="s">
        <v>2470</v>
      </c>
      <c r="H590" s="4"/>
      <c r="I590" s="4"/>
      <c r="J590" s="4"/>
      <c r="K590" s="4"/>
      <c r="L590" s="4"/>
      <c r="M590" s="4"/>
      <c r="N590" s="17">
        <f>COUNTIF(F:F,F590)</f>
        <v>2</v>
      </c>
      <c r="O590" s="4"/>
      <c r="P590" s="17" t="str">
        <f>IF(COUNTIF(F:F,F590)&gt;1,"DUPLICATE","UNIQUE")</f>
        <v>DUPLICATE</v>
      </c>
      <c r="Q590" s="4"/>
      <c r="R590" s="4"/>
      <c r="S590" s="4"/>
      <c r="T590" s="4"/>
      <c r="U590" s="4"/>
      <c r="V590" s="1">
        <v>39.382603000000003</v>
      </c>
      <c r="W590" s="4">
        <v>-77.269424000000001</v>
      </c>
      <c r="X590" s="4">
        <f>COUNTIF(W:W, W590)</f>
        <v>2</v>
      </c>
      <c r="Y590" s="4">
        <f>COUNTIF($W$2:W590,W590)</f>
        <v>2</v>
      </c>
      <c r="Z590" s="20"/>
      <c r="AA590" s="4"/>
      <c r="AB590" s="40">
        <f>SUM(ABS(W590),(Y590-1)*0.01)</f>
        <v>77.279424000000006</v>
      </c>
      <c r="AC590" s="4"/>
      <c r="AD590" s="10">
        <f>ABS(W590)/W590</f>
        <v>-1</v>
      </c>
      <c r="AG590" s="22">
        <f t="shared" si="9"/>
        <v>-77.279424000000006</v>
      </c>
      <c r="AI590" t="str">
        <f>V590&amp;", "&amp;AG590</f>
        <v>39.382603, -77.279424</v>
      </c>
    </row>
    <row r="591" spans="1:35">
      <c r="A591" s="26" t="str">
        <f>CONCATENATE("FN-",C591)</f>
        <v>FN-91D2</v>
      </c>
      <c r="B591" s="27"/>
      <c r="C591" s="29" t="s">
        <v>2471</v>
      </c>
      <c r="D591" s="28" t="str">
        <f>REPT(0, 6-LEN(C591))&amp;C591</f>
        <v>0091D2</v>
      </c>
      <c r="E591" s="28" t="str">
        <f>CONCATENATE("FN-"&amp;D591)</f>
        <v>FN-0091D2</v>
      </c>
      <c r="F591" s="1" t="s">
        <v>1993</v>
      </c>
      <c r="G591" s="11" t="s">
        <v>2472</v>
      </c>
      <c r="H591" s="4"/>
      <c r="I591" s="4"/>
      <c r="J591" s="4"/>
      <c r="K591" s="4"/>
      <c r="L591" s="4"/>
      <c r="M591" s="4"/>
      <c r="N591" s="17">
        <f>COUNTIF(F:F,F591)</f>
        <v>5</v>
      </c>
      <c r="O591" s="4"/>
      <c r="P591" s="17" t="str">
        <f>IF(COUNTIF(F:F,F591)&gt;1,"DUPLICATE","UNIQUE")</f>
        <v>DUPLICATE</v>
      </c>
      <c r="Q591" s="4"/>
      <c r="R591" s="4"/>
      <c r="S591" s="4"/>
      <c r="T591" s="4"/>
      <c r="U591" s="4"/>
      <c r="V591" s="1">
        <v>52.520007999999997</v>
      </c>
      <c r="W591" s="4">
        <v>13.404954</v>
      </c>
      <c r="X591" s="4">
        <f>COUNTIF(W:W, W591)</f>
        <v>5</v>
      </c>
      <c r="Y591" s="4">
        <f>COUNTIF($W$2:W591,W591)</f>
        <v>5</v>
      </c>
      <c r="Z591" s="20"/>
      <c r="AA591" s="4"/>
      <c r="AB591" s="40">
        <f>SUM(ABS(W591),(Y591-1)*0.01)</f>
        <v>13.444953999999999</v>
      </c>
      <c r="AC591" s="4"/>
      <c r="AD591" s="10">
        <f>ABS(W591)/W591</f>
        <v>1</v>
      </c>
      <c r="AG591" s="22">
        <f t="shared" si="9"/>
        <v>13.444953999999999</v>
      </c>
      <c r="AI591" t="str">
        <f>V591&amp;", "&amp;AG591</f>
        <v>52.520008, 13.444954</v>
      </c>
    </row>
    <row r="592" spans="1:35">
      <c r="A592" s="26" t="str">
        <f>CONCATENATE("FN-",C592)</f>
        <v>FN-91D3</v>
      </c>
      <c r="B592" s="27"/>
      <c r="C592" s="29" t="s">
        <v>2473</v>
      </c>
      <c r="D592" s="28" t="str">
        <f>REPT(0, 6-LEN(C592))&amp;C592</f>
        <v>0091D3</v>
      </c>
      <c r="E592" s="28" t="str">
        <f>CONCATENATE("FN-"&amp;D592)</f>
        <v>FN-0091D3</v>
      </c>
      <c r="F592" s="1" t="s">
        <v>66</v>
      </c>
      <c r="G592" s="11" t="s">
        <v>2472</v>
      </c>
      <c r="H592" s="4"/>
      <c r="I592" s="4"/>
      <c r="J592" s="4"/>
      <c r="K592" s="4"/>
      <c r="L592" s="4"/>
      <c r="M592" s="4"/>
      <c r="N592" s="17">
        <f>COUNTIF(F:F,F592)</f>
        <v>20</v>
      </c>
      <c r="O592" s="4"/>
      <c r="P592" s="17" t="str">
        <f>IF(COUNTIF(F:F,F592)&gt;1,"DUPLICATE","UNIQUE")</f>
        <v>DUPLICATE</v>
      </c>
      <c r="Q592" s="4"/>
      <c r="R592" s="4"/>
      <c r="S592" s="4"/>
      <c r="T592" s="4"/>
      <c r="U592" s="4"/>
      <c r="V592" s="1">
        <v>51.507359000000001</v>
      </c>
      <c r="W592" s="4">
        <v>-0.136439</v>
      </c>
      <c r="X592" s="4">
        <f>COUNTIF(W:W, W592)</f>
        <v>20</v>
      </c>
      <c r="Y592" s="4">
        <f>COUNTIF($W$2:W592,W592)</f>
        <v>18</v>
      </c>
      <c r="Z592" s="20"/>
      <c r="AA592" s="4"/>
      <c r="AB592" s="40">
        <f>SUM(ABS(W592),(Y592-1)*0.01)</f>
        <v>0.30643900000000002</v>
      </c>
      <c r="AC592" s="4"/>
      <c r="AD592" s="10">
        <f>ABS(W592)/W592</f>
        <v>-1</v>
      </c>
      <c r="AG592" s="22">
        <f t="shared" si="9"/>
        <v>-0.30643900000000002</v>
      </c>
      <c r="AI592" t="str">
        <f>V592&amp;", "&amp;AG592</f>
        <v>51.507359, -0.306439</v>
      </c>
    </row>
    <row r="593" spans="1:35">
      <c r="A593" s="26" t="str">
        <f>CONCATENATE("FN-",C593)</f>
        <v>FN-91D4</v>
      </c>
      <c r="B593" s="27"/>
      <c r="C593" s="29" t="s">
        <v>2474</v>
      </c>
      <c r="D593" s="28" t="str">
        <f>REPT(0, 6-LEN(C593))&amp;C593</f>
        <v>0091D4</v>
      </c>
      <c r="E593" s="28" t="str">
        <f>CONCATENATE("FN-"&amp;D593)</f>
        <v>FN-0091D4</v>
      </c>
      <c r="F593" s="1" t="s">
        <v>766</v>
      </c>
      <c r="G593" s="11" t="s">
        <v>2472</v>
      </c>
      <c r="H593" s="4"/>
      <c r="I593" s="4"/>
      <c r="J593" s="4"/>
      <c r="K593" s="4"/>
      <c r="L593" s="4"/>
      <c r="M593" s="4"/>
      <c r="N593" s="17">
        <f>COUNTIF(F:F,F593)</f>
        <v>12</v>
      </c>
      <c r="O593" s="4"/>
      <c r="P593" s="17" t="str">
        <f>IF(COUNTIF(F:F,F593)&gt;1,"DUPLICATE","UNIQUE")</f>
        <v>DUPLICATE</v>
      </c>
      <c r="Q593" s="4"/>
      <c r="R593" s="4"/>
      <c r="S593" s="4"/>
      <c r="T593" s="4"/>
      <c r="U593" s="4"/>
      <c r="V593" s="1">
        <v>42.361145</v>
      </c>
      <c r="W593" s="4">
        <v>-71.057083000000006</v>
      </c>
      <c r="X593" s="4">
        <f>COUNTIF(W:W, W593)</f>
        <v>12</v>
      </c>
      <c r="Y593" s="4">
        <f>COUNTIF($W$2:W593,W593)</f>
        <v>12</v>
      </c>
      <c r="Z593" s="20"/>
      <c r="AA593" s="4"/>
      <c r="AB593" s="40">
        <f>SUM(ABS(W593),(Y593-1)*0.01)</f>
        <v>71.167083000000005</v>
      </c>
      <c r="AC593" s="4"/>
      <c r="AD593" s="10">
        <f>ABS(W593)/W593</f>
        <v>-1</v>
      </c>
      <c r="AG593" s="22">
        <f t="shared" si="9"/>
        <v>-71.167083000000005</v>
      </c>
      <c r="AI593" t="str">
        <f>V593&amp;", "&amp;AG593</f>
        <v>42.361145, -71.167083</v>
      </c>
    </row>
    <row r="594" spans="1:35">
      <c r="A594" s="26" t="str">
        <f>CONCATENATE("FN-",C594)</f>
        <v>FN-91D6</v>
      </c>
      <c r="B594" s="27"/>
      <c r="C594" s="29" t="s">
        <v>2475</v>
      </c>
      <c r="D594" s="28" t="str">
        <f>REPT(0, 6-LEN(C594))&amp;C594</f>
        <v>0091D6</v>
      </c>
      <c r="E594" s="28" t="str">
        <f>CONCATENATE("FN-"&amp;D594)</f>
        <v>FN-0091D6</v>
      </c>
      <c r="F594" s="1" t="s">
        <v>1435</v>
      </c>
      <c r="G594" s="11" t="s">
        <v>2472</v>
      </c>
      <c r="H594" s="4"/>
      <c r="I594" s="4"/>
      <c r="J594" s="4"/>
      <c r="K594" s="4"/>
      <c r="L594" s="4"/>
      <c r="M594" s="4"/>
      <c r="N594" s="17">
        <f>COUNTIF(F:F,F594)</f>
        <v>1</v>
      </c>
      <c r="O594" s="4"/>
      <c r="P594" s="17" t="str">
        <f>IF(COUNTIF(F:F,F594)&gt;1,"DUPLICATE","UNIQUE")</f>
        <v>UNIQUE</v>
      </c>
      <c r="Q594" s="4"/>
      <c r="R594" s="4"/>
      <c r="S594" s="4"/>
      <c r="T594" s="4"/>
      <c r="U594" s="4"/>
      <c r="V594" s="1">
        <v>40.610306000000001</v>
      </c>
      <c r="W594" s="4">
        <v>-75.477103999999997</v>
      </c>
      <c r="X594" s="4">
        <f>COUNTIF(W:W, W594)</f>
        <v>1</v>
      </c>
      <c r="Y594" s="4">
        <f>COUNTIF($W$2:W594,W594)</f>
        <v>1</v>
      </c>
      <c r="Z594" s="20"/>
      <c r="AA594" s="4"/>
      <c r="AB594" s="40">
        <f>SUM(ABS(W594),(Y594-1)*0.01)</f>
        <v>75.477103999999997</v>
      </c>
      <c r="AC594" s="4"/>
      <c r="AD594" s="10">
        <f>ABS(W594)/W594</f>
        <v>-1</v>
      </c>
      <c r="AG594" s="22">
        <f t="shared" si="9"/>
        <v>-75.477103999999997</v>
      </c>
      <c r="AI594" t="str">
        <f>V594&amp;", "&amp;AG594</f>
        <v>40.610306, -75.477104</v>
      </c>
    </row>
    <row r="595" spans="1:35">
      <c r="A595" s="26" t="str">
        <f>CONCATENATE("FN-",C595)</f>
        <v>FN-92C4</v>
      </c>
      <c r="B595" s="27"/>
      <c r="C595" s="29" t="s">
        <v>2476</v>
      </c>
      <c r="D595" s="28" t="str">
        <f>REPT(0, 6-LEN(C595))&amp;C595</f>
        <v>0092C4</v>
      </c>
      <c r="E595" s="28" t="str">
        <f>CONCATENATE("FN-"&amp;D595)</f>
        <v>FN-0092C4</v>
      </c>
      <c r="F595" s="1" t="s">
        <v>1437</v>
      </c>
      <c r="G595" s="11" t="s">
        <v>2477</v>
      </c>
      <c r="H595" s="4"/>
      <c r="I595" s="4"/>
      <c r="J595" s="4"/>
      <c r="K595" s="4"/>
      <c r="L595" s="4"/>
      <c r="M595" s="4"/>
      <c r="N595" s="17">
        <f>COUNTIF(F:F,F595)</f>
        <v>1</v>
      </c>
      <c r="O595" s="4"/>
      <c r="P595" s="17" t="str">
        <f>IF(COUNTIF(F:F,F595)&gt;1,"DUPLICATE","UNIQUE")</f>
        <v>UNIQUE</v>
      </c>
      <c r="Q595" s="4"/>
      <c r="R595" s="4"/>
      <c r="S595" s="4"/>
      <c r="T595" s="4"/>
      <c r="U595" s="4"/>
      <c r="V595" s="1">
        <v>42.827061</v>
      </c>
      <c r="W595" s="4">
        <v>13.929301000000001</v>
      </c>
      <c r="X595" s="4">
        <f>COUNTIF(W:W, W595)</f>
        <v>1</v>
      </c>
      <c r="Y595" s="4">
        <f>COUNTIF($W$2:W595,W595)</f>
        <v>1</v>
      </c>
      <c r="Z595" s="20"/>
      <c r="AA595" s="4"/>
      <c r="AB595" s="40">
        <f>SUM(ABS(W595),(Y595-1)*0.01)</f>
        <v>13.929301000000001</v>
      </c>
      <c r="AC595" s="4"/>
      <c r="AD595" s="10">
        <f>ABS(W595)/W595</f>
        <v>1</v>
      </c>
      <c r="AG595" s="22">
        <f t="shared" si="9"/>
        <v>13.929301000000001</v>
      </c>
      <c r="AI595" t="str">
        <f>V595&amp;", "&amp;AG595</f>
        <v>42.827061, 13.929301</v>
      </c>
    </row>
    <row r="596" spans="1:35">
      <c r="A596" s="26" t="str">
        <f>CONCATENATE("FN-",C596)</f>
        <v>FN-92D8</v>
      </c>
      <c r="B596" s="27"/>
      <c r="C596" s="29" t="s">
        <v>2478</v>
      </c>
      <c r="D596" s="28" t="str">
        <f>REPT(0, 6-LEN(C596))&amp;C596</f>
        <v>0092D8</v>
      </c>
      <c r="E596" s="28" t="str">
        <f>CONCATENATE("FN-"&amp;D596)</f>
        <v>FN-0092D8</v>
      </c>
      <c r="F596" s="1" t="s">
        <v>2001</v>
      </c>
      <c r="G596" s="11" t="s">
        <v>2479</v>
      </c>
      <c r="H596" s="4"/>
      <c r="I596" s="4"/>
      <c r="J596" s="4"/>
      <c r="K596" s="4"/>
      <c r="L596" s="4"/>
      <c r="M596" s="4"/>
      <c r="N596" s="17">
        <f>COUNTIF(F:F,F596)</f>
        <v>2</v>
      </c>
      <c r="O596" s="4"/>
      <c r="P596" s="17" t="str">
        <f>IF(COUNTIF(F:F,F596)&gt;1,"DUPLICATE","UNIQUE")</f>
        <v>DUPLICATE</v>
      </c>
      <c r="Q596" s="4"/>
      <c r="R596" s="4"/>
      <c r="S596" s="4"/>
      <c r="T596" s="4"/>
      <c r="U596" s="4"/>
      <c r="V596" s="1">
        <v>33.748783000000003</v>
      </c>
      <c r="W596" s="4">
        <v>-84.388166999999996</v>
      </c>
      <c r="X596" s="4">
        <f>COUNTIF(W:W, W596)</f>
        <v>2</v>
      </c>
      <c r="Y596" s="4">
        <f>COUNTIF($W$2:W596,W596)</f>
        <v>2</v>
      </c>
      <c r="Z596" s="20"/>
      <c r="AA596" s="4"/>
      <c r="AB596" s="40">
        <f>SUM(ABS(W596),(Y596-1)*0.01)</f>
        <v>84.398167000000001</v>
      </c>
      <c r="AC596" s="4"/>
      <c r="AD596" s="10">
        <f>ABS(W596)/W596</f>
        <v>-1</v>
      </c>
      <c r="AG596" s="22">
        <f t="shared" si="9"/>
        <v>-84.398167000000001</v>
      </c>
      <c r="AI596" t="str">
        <f>V596&amp;", "&amp;AG596</f>
        <v>33.748783, -84.398167</v>
      </c>
    </row>
    <row r="597" spans="1:35">
      <c r="A597" s="26" t="str">
        <f>CONCATENATE("FN-",C597)</f>
        <v>FN-92D9</v>
      </c>
      <c r="B597" s="27"/>
      <c r="C597" s="29" t="s">
        <v>2480</v>
      </c>
      <c r="D597" s="28" t="str">
        <f>REPT(0, 6-LEN(C597))&amp;C597</f>
        <v>0092D9</v>
      </c>
      <c r="E597" s="28" t="str">
        <f>CONCATENATE("FN-"&amp;D597)</f>
        <v>FN-0092D9</v>
      </c>
      <c r="F597" s="1" t="s">
        <v>1443</v>
      </c>
      <c r="G597" s="11" t="s">
        <v>2479</v>
      </c>
      <c r="H597" s="4"/>
      <c r="I597" s="4"/>
      <c r="J597" s="4"/>
      <c r="K597" s="4"/>
      <c r="L597" s="4"/>
      <c r="M597" s="4"/>
      <c r="N597" s="17">
        <f>COUNTIF(F:F,F597)</f>
        <v>1</v>
      </c>
      <c r="O597" s="4"/>
      <c r="P597" s="17" t="str">
        <f>IF(COUNTIF(F:F,F597)&gt;1,"DUPLICATE","UNIQUE")</f>
        <v>UNIQUE</v>
      </c>
      <c r="Q597" s="4"/>
      <c r="R597" s="4"/>
      <c r="S597" s="4"/>
      <c r="T597" s="4"/>
      <c r="U597" s="4"/>
      <c r="V597" s="1">
        <v>42.880229999999997</v>
      </c>
      <c r="W597" s="4">
        <v>-78.878737999999998</v>
      </c>
      <c r="X597" s="4">
        <f>COUNTIF(W:W, W597)</f>
        <v>1</v>
      </c>
      <c r="Y597" s="4">
        <f>COUNTIF($W$2:W597,W597)</f>
        <v>1</v>
      </c>
      <c r="Z597" s="20"/>
      <c r="AA597" s="4"/>
      <c r="AB597" s="40">
        <f>SUM(ABS(W597),(Y597-1)*0.01)</f>
        <v>78.878737999999998</v>
      </c>
      <c r="AC597" s="4"/>
      <c r="AD597" s="10">
        <f>ABS(W597)/W597</f>
        <v>-1</v>
      </c>
      <c r="AG597" s="22">
        <f t="shared" si="9"/>
        <v>-78.878737999999998</v>
      </c>
      <c r="AI597" t="str">
        <f>V597&amp;", "&amp;AG597</f>
        <v>42.88023, -78.878738</v>
      </c>
    </row>
    <row r="598" spans="1:35">
      <c r="A598" s="26" t="str">
        <f>CONCATENATE("FN-",C598)</f>
        <v>FN-93A2</v>
      </c>
      <c r="B598" s="27"/>
      <c r="C598" s="29" t="s">
        <v>2481</v>
      </c>
      <c r="D598" s="28" t="str">
        <f>REPT(0, 6-LEN(C598))&amp;C598</f>
        <v>0093A2</v>
      </c>
      <c r="E598" s="28" t="str">
        <f>CONCATENATE("FN-"&amp;D598)</f>
        <v>FN-0093A2</v>
      </c>
      <c r="F598" s="1" t="s">
        <v>1445</v>
      </c>
      <c r="G598" s="11" t="s">
        <v>2482</v>
      </c>
      <c r="H598" s="4"/>
      <c r="I598" s="4"/>
      <c r="J598" s="4"/>
      <c r="K598" s="4"/>
      <c r="L598" s="4"/>
      <c r="M598" s="4"/>
      <c r="N598" s="17">
        <f>COUNTIF(F:F,F598)</f>
        <v>1</v>
      </c>
      <c r="O598" s="4"/>
      <c r="P598" s="17" t="str">
        <f>IF(COUNTIF(F:F,F598)&gt;1,"DUPLICATE","UNIQUE")</f>
        <v>UNIQUE</v>
      </c>
      <c r="Q598" s="4"/>
      <c r="R598" s="4"/>
      <c r="S598" s="4"/>
      <c r="T598" s="4"/>
      <c r="U598" s="4"/>
      <c r="V598" s="1">
        <v>15.6733148</v>
      </c>
      <c r="W598" s="4">
        <v>-65.931959899999995</v>
      </c>
      <c r="X598" s="4">
        <f>COUNTIF(W:W, W598)</f>
        <v>1</v>
      </c>
      <c r="Y598" s="4">
        <f>COUNTIF($W$2:W598,W598)</f>
        <v>1</v>
      </c>
      <c r="Z598" s="20"/>
      <c r="AA598" s="4"/>
      <c r="AB598" s="40">
        <f>SUM(ABS(W598),(Y598-1)*0.01)</f>
        <v>65.931959899999995</v>
      </c>
      <c r="AC598" s="4"/>
      <c r="AD598" s="10">
        <f>ABS(W598)/W598</f>
        <v>-1</v>
      </c>
      <c r="AG598" s="22">
        <f t="shared" si="9"/>
        <v>-65.931959899999995</v>
      </c>
      <c r="AI598" t="str">
        <f>V598&amp;", "&amp;AG598</f>
        <v>15.6733148, -65.9319599</v>
      </c>
    </row>
    <row r="599" spans="1:35">
      <c r="A599" s="26" t="str">
        <f>CONCATENATE("FN-",C599)</f>
        <v>FN-93C2</v>
      </c>
      <c r="B599" s="27"/>
      <c r="C599" s="29" t="s">
        <v>2483</v>
      </c>
      <c r="D599" s="28" t="str">
        <f>REPT(0, 6-LEN(C599))&amp;C599</f>
        <v>0093C2</v>
      </c>
      <c r="E599" s="28" t="str">
        <f>CONCATENATE("FN-"&amp;D599)</f>
        <v>FN-0093C2</v>
      </c>
      <c r="F599" s="1" t="s">
        <v>1680</v>
      </c>
      <c r="G599" s="11" t="s">
        <v>2484</v>
      </c>
      <c r="H599" s="4"/>
      <c r="I599" s="4"/>
      <c r="J599" s="4"/>
      <c r="K599" s="4"/>
      <c r="L599" s="4"/>
      <c r="M599" s="4"/>
      <c r="N599" s="17">
        <f>COUNTIF(F:F,F599)</f>
        <v>21</v>
      </c>
      <c r="O599" s="4"/>
      <c r="P599" s="17" t="str">
        <f>IF(COUNTIF(F:F,F599)&gt;1,"DUPLICATE","UNIQUE")</f>
        <v>DUPLICATE</v>
      </c>
      <c r="Q599" s="4"/>
      <c r="R599" s="4"/>
      <c r="S599" s="4"/>
      <c r="T599" s="4"/>
      <c r="U599" s="4"/>
      <c r="V599" s="1">
        <v>38.900497000000001</v>
      </c>
      <c r="W599" s="4">
        <v>-77.007507000000004</v>
      </c>
      <c r="X599" s="4">
        <f>COUNTIF(W:W, W599)</f>
        <v>21</v>
      </c>
      <c r="Y599" s="4">
        <f>COUNTIF($W$2:W599,W599)</f>
        <v>20</v>
      </c>
      <c r="Z599" s="20"/>
      <c r="AA599" s="4"/>
      <c r="AB599" s="40">
        <f>SUM(ABS(W599),(Y599-1)*0.01)</f>
        <v>77.197507000000002</v>
      </c>
      <c r="AC599" s="4"/>
      <c r="AD599" s="10">
        <f>ABS(W599)/W599</f>
        <v>-1</v>
      </c>
      <c r="AG599" s="22">
        <f t="shared" si="9"/>
        <v>-77.197507000000002</v>
      </c>
      <c r="AI599" t="str">
        <f>V599&amp;", "&amp;AG599</f>
        <v>38.900497, -77.197507</v>
      </c>
    </row>
    <row r="600" spans="1:35">
      <c r="A600" s="26" t="str">
        <f>CONCATENATE("FN-",C600)</f>
        <v>FN-93D2</v>
      </c>
      <c r="B600" s="27"/>
      <c r="C600" s="29" t="s">
        <v>2485</v>
      </c>
      <c r="D600" s="28" t="str">
        <f>REPT(0, 6-LEN(C600))&amp;C600</f>
        <v>0093D2</v>
      </c>
      <c r="E600" s="28" t="str">
        <f>CONCATENATE("FN-"&amp;D600)</f>
        <v>FN-0093D2</v>
      </c>
      <c r="F600" s="1" t="s">
        <v>719</v>
      </c>
      <c r="G600" s="11" t="s">
        <v>2486</v>
      </c>
      <c r="H600" s="4"/>
      <c r="I600" s="4"/>
      <c r="J600" s="4"/>
      <c r="K600" s="4"/>
      <c r="L600" s="4"/>
      <c r="M600" s="4"/>
      <c r="N600" s="17">
        <f>COUNTIF(F:F,F600)</f>
        <v>2</v>
      </c>
      <c r="O600" s="4"/>
      <c r="P600" s="17" t="str">
        <f>IF(COUNTIF(F:F,F600)&gt;1,"DUPLICATE","UNIQUE")</f>
        <v>DUPLICATE</v>
      </c>
      <c r="Q600" s="4"/>
      <c r="R600" s="4"/>
      <c r="S600" s="4"/>
      <c r="T600" s="4"/>
      <c r="U600" s="4"/>
      <c r="V600" s="1">
        <v>38.192901999999997</v>
      </c>
      <c r="W600" s="4">
        <v>-84.883942000000005</v>
      </c>
      <c r="X600" s="4">
        <f>COUNTIF(W:W, W600)</f>
        <v>2</v>
      </c>
      <c r="Y600" s="4">
        <f>COUNTIF($W$2:W600,W600)</f>
        <v>2</v>
      </c>
      <c r="Z600" s="20"/>
      <c r="AA600" s="4"/>
      <c r="AB600" s="40">
        <f>SUM(ABS(W600),(Y600-1)*0.01)</f>
        <v>84.89394200000001</v>
      </c>
      <c r="AC600" s="4"/>
      <c r="AD600" s="10">
        <f>ABS(W600)/W600</f>
        <v>-1</v>
      </c>
      <c r="AG600" s="22">
        <f t="shared" si="9"/>
        <v>-84.89394200000001</v>
      </c>
      <c r="AI600" t="str">
        <f>V600&amp;", "&amp;AG600</f>
        <v>38.192902, -84.893942</v>
      </c>
    </row>
    <row r="601" spans="1:35">
      <c r="A601" s="26" t="str">
        <f>CONCATENATE("FN-",C601)</f>
        <v>FN-93D3</v>
      </c>
      <c r="B601" s="27"/>
      <c r="C601" s="29" t="s">
        <v>2487</v>
      </c>
      <c r="D601" s="28" t="str">
        <f>REPT(0, 6-LEN(C601))&amp;C601</f>
        <v>0093D3</v>
      </c>
      <c r="E601" s="28" t="str">
        <f>CONCATENATE("FN-"&amp;D601)</f>
        <v>FN-0093D3</v>
      </c>
      <c r="F601" s="1" t="s">
        <v>1695</v>
      </c>
      <c r="G601" s="11" t="s">
        <v>2486</v>
      </c>
      <c r="H601" s="4"/>
      <c r="I601" s="4"/>
      <c r="J601" s="4"/>
      <c r="K601" s="4"/>
      <c r="L601" s="4"/>
      <c r="M601" s="4"/>
      <c r="N601" s="17">
        <f>COUNTIF(F:F,F601)</f>
        <v>6</v>
      </c>
      <c r="O601" s="4"/>
      <c r="P601" s="17" t="str">
        <f>IF(COUNTIF(F:F,F601)&gt;1,"DUPLICATE","UNIQUE")</f>
        <v>DUPLICATE</v>
      </c>
      <c r="Q601" s="4"/>
      <c r="R601" s="4"/>
      <c r="S601" s="4"/>
      <c r="T601" s="4"/>
      <c r="U601" s="4"/>
      <c r="V601" s="1">
        <v>36.174464999999998</v>
      </c>
      <c r="W601" s="4">
        <v>-86.767960000000002</v>
      </c>
      <c r="X601" s="4">
        <f>COUNTIF(W:W, W601)</f>
        <v>6</v>
      </c>
      <c r="Y601" s="4">
        <f>COUNTIF($W$2:W601,W601)</f>
        <v>6</v>
      </c>
      <c r="Z601" s="20"/>
      <c r="AA601" s="4"/>
      <c r="AB601" s="40">
        <f>SUM(ABS(W601),(Y601-1)*0.01)</f>
        <v>86.817959999999999</v>
      </c>
      <c r="AC601" s="4"/>
      <c r="AD601" s="10">
        <f>ABS(W601)/W601</f>
        <v>-1</v>
      </c>
      <c r="AG601" s="22">
        <f t="shared" si="9"/>
        <v>-86.817959999999999</v>
      </c>
      <c r="AI601" t="str">
        <f>V601&amp;", "&amp;AG601</f>
        <v>36.174465, -86.81796</v>
      </c>
    </row>
    <row r="602" spans="1:35">
      <c r="A602" s="26" t="str">
        <f>CONCATENATE("FN-",C602)</f>
        <v>FN-93D5</v>
      </c>
      <c r="B602" s="27"/>
      <c r="C602" s="29" t="s">
        <v>2488</v>
      </c>
      <c r="D602" s="28" t="str">
        <f>REPT(0, 6-LEN(C602))&amp;C602</f>
        <v>0093D5</v>
      </c>
      <c r="E602" s="28" t="str">
        <f>CONCATENATE("FN-"&amp;D602)</f>
        <v>FN-0093D5</v>
      </c>
      <c r="F602" s="1" t="s">
        <v>1456</v>
      </c>
      <c r="G602" s="11" t="s">
        <v>2486</v>
      </c>
      <c r="H602" s="4"/>
      <c r="I602" s="4"/>
      <c r="J602" s="4"/>
      <c r="K602" s="4"/>
      <c r="L602" s="4"/>
      <c r="M602" s="4"/>
      <c r="N602" s="17">
        <f>COUNTIF(F:F,F602)</f>
        <v>1</v>
      </c>
      <c r="O602" s="4"/>
      <c r="P602" s="17" t="str">
        <f>IF(COUNTIF(F:F,F602)&gt;1,"DUPLICATE","UNIQUE")</f>
        <v>UNIQUE</v>
      </c>
      <c r="Q602" s="4"/>
      <c r="R602" s="4"/>
      <c r="S602" s="4"/>
      <c r="T602" s="4"/>
      <c r="U602" s="4"/>
      <c r="V602" s="1">
        <v>37.766269999999999</v>
      </c>
      <c r="W602" s="4">
        <v>-84.852119000000002</v>
      </c>
      <c r="X602" s="4">
        <f>COUNTIF(W:W, W602)</f>
        <v>1</v>
      </c>
      <c r="Y602" s="4">
        <f>COUNTIF($W$2:W602,W602)</f>
        <v>1</v>
      </c>
      <c r="Z602" s="20"/>
      <c r="AA602" s="4"/>
      <c r="AB602" s="40">
        <f>SUM(ABS(W602),(Y602-1)*0.01)</f>
        <v>84.852119000000002</v>
      </c>
      <c r="AC602" s="4"/>
      <c r="AD602" s="10">
        <f>ABS(W602)/W602</f>
        <v>-1</v>
      </c>
      <c r="AG602" s="22">
        <f t="shared" si="9"/>
        <v>-84.852119000000002</v>
      </c>
      <c r="AI602" t="str">
        <f>V602&amp;", "&amp;AG602</f>
        <v>37.76627, -84.852119</v>
      </c>
    </row>
    <row r="603" spans="1:35">
      <c r="A603" s="26" t="str">
        <f>CONCATENATE("FN-",C603)</f>
        <v>FN-94A2</v>
      </c>
      <c r="B603" s="27"/>
      <c r="C603" s="29" t="s">
        <v>2489</v>
      </c>
      <c r="D603" s="28" t="str">
        <f>REPT(0, 6-LEN(C603))&amp;C603</f>
        <v>0094A2</v>
      </c>
      <c r="E603" s="28" t="str">
        <f>CONCATENATE("FN-"&amp;D603)</f>
        <v>FN-0094A2</v>
      </c>
      <c r="F603" s="1" t="s">
        <v>369</v>
      </c>
      <c r="G603" s="11" t="s">
        <v>2490</v>
      </c>
      <c r="H603" s="4"/>
      <c r="I603" s="4"/>
      <c r="J603" s="4"/>
      <c r="K603" s="4"/>
      <c r="L603" s="4"/>
      <c r="M603" s="4"/>
      <c r="N603" s="17">
        <f>COUNTIF(F:F,F603)</f>
        <v>25</v>
      </c>
      <c r="O603" s="4"/>
      <c r="P603" s="17" t="str">
        <f>IF(COUNTIF(F:F,F603)&gt;1,"DUPLICATE","UNIQUE")</f>
        <v>DUPLICATE</v>
      </c>
      <c r="Q603" s="4"/>
      <c r="R603" s="4"/>
      <c r="S603" s="4"/>
      <c r="T603" s="4"/>
      <c r="U603" s="4"/>
      <c r="V603" s="1">
        <v>30.033332999999999</v>
      </c>
      <c r="W603" s="4">
        <v>31.233333999999999</v>
      </c>
      <c r="X603" s="4">
        <f>COUNTIF(W:W, W603)</f>
        <v>25</v>
      </c>
      <c r="Y603" s="4">
        <f>COUNTIF($W$2:W603,W603)</f>
        <v>25</v>
      </c>
      <c r="Z603" s="20"/>
      <c r="AA603" s="4"/>
      <c r="AB603" s="40">
        <f>SUM(ABS(W603),(Y603-1)*0.01)</f>
        <v>31.473333999999998</v>
      </c>
      <c r="AC603" s="4"/>
      <c r="AD603" s="10">
        <f>ABS(W603)/W603</f>
        <v>1</v>
      </c>
      <c r="AG603" s="22">
        <f t="shared" si="9"/>
        <v>31.473333999999998</v>
      </c>
      <c r="AI603" t="str">
        <f>V603&amp;", "&amp;AG603</f>
        <v>30.033333, 31.473334</v>
      </c>
    </row>
    <row r="604" spans="1:35">
      <c r="A604" s="26" t="str">
        <f>CONCATENATE("FN-",C604)</f>
        <v>FN-94C1</v>
      </c>
      <c r="B604" s="27"/>
      <c r="C604" s="29" t="s">
        <v>2491</v>
      </c>
      <c r="D604" s="28" t="str">
        <f>REPT(0, 6-LEN(C604))&amp;C604</f>
        <v>0094C1</v>
      </c>
      <c r="E604" s="28" t="str">
        <f>CONCATENATE("FN-"&amp;D604)</f>
        <v>FN-0094C1</v>
      </c>
      <c r="F604" s="1" t="s">
        <v>1622</v>
      </c>
      <c r="G604" s="11" t="s">
        <v>2492</v>
      </c>
      <c r="H604" s="4"/>
      <c r="I604" s="4"/>
      <c r="J604" s="4"/>
      <c r="K604" s="4"/>
      <c r="L604" s="4"/>
      <c r="M604" s="4"/>
      <c r="N604" s="17">
        <f>COUNTIF(F:F,F604)</f>
        <v>4</v>
      </c>
      <c r="O604" s="4"/>
      <c r="P604" s="17" t="str">
        <f>IF(COUNTIF(F:F,F604)&gt;1,"DUPLICATE","UNIQUE")</f>
        <v>DUPLICATE</v>
      </c>
      <c r="Q604" s="4"/>
      <c r="R604" s="4"/>
      <c r="S604" s="4"/>
      <c r="T604" s="4"/>
      <c r="U604" s="4"/>
      <c r="V604" s="1">
        <v>36.732250000000001</v>
      </c>
      <c r="W604" s="4">
        <v>3.0874600000000001</v>
      </c>
      <c r="X604" s="4">
        <f>COUNTIF(W:W, W604)</f>
        <v>4</v>
      </c>
      <c r="Y604" s="4">
        <f>COUNTIF($W$2:W604,W604)</f>
        <v>4</v>
      </c>
      <c r="Z604" s="20"/>
      <c r="AA604" s="4"/>
      <c r="AB604" s="40">
        <f>SUM(ABS(W604),(Y604-1)*0.01)</f>
        <v>3.1174599999999999</v>
      </c>
      <c r="AC604" s="4"/>
      <c r="AD604" s="10">
        <f>ABS(W604)/W604</f>
        <v>1</v>
      </c>
      <c r="AG604" s="22">
        <f t="shared" si="9"/>
        <v>3.1174599999999999</v>
      </c>
      <c r="AI604" t="str">
        <f>V604&amp;", "&amp;AG604</f>
        <v>36.73225, 3.11746</v>
      </c>
    </row>
    <row r="605" spans="1:35">
      <c r="A605" s="26" t="str">
        <f>CONCATENATE("FN-",C605)</f>
        <v>FN-94C3</v>
      </c>
      <c r="B605" s="27"/>
      <c r="C605" s="29" t="s">
        <v>2493</v>
      </c>
      <c r="D605" s="28" t="str">
        <f>REPT(0, 6-LEN(C605))&amp;C605</f>
        <v>0094C3</v>
      </c>
      <c r="E605" s="28" t="str">
        <f>CONCATENATE("FN-"&amp;D605)</f>
        <v>FN-0094C3</v>
      </c>
      <c r="F605" s="1" t="s">
        <v>1464</v>
      </c>
      <c r="G605" s="11" t="s">
        <v>2492</v>
      </c>
      <c r="H605" s="4"/>
      <c r="I605" s="4"/>
      <c r="J605" s="4"/>
      <c r="K605" s="4"/>
      <c r="L605" s="4"/>
      <c r="M605" s="4"/>
      <c r="N605" s="17">
        <f>COUNTIF(F:F,F605)</f>
        <v>1</v>
      </c>
      <c r="O605" s="4"/>
      <c r="P605" s="17" t="str">
        <f>IF(COUNTIF(F:F,F605)&gt;1,"DUPLICATE","UNIQUE")</f>
        <v>UNIQUE</v>
      </c>
      <c r="Q605" s="4"/>
      <c r="R605" s="4"/>
      <c r="S605" s="4"/>
      <c r="T605" s="4"/>
      <c r="U605" s="4"/>
      <c r="V605" s="1">
        <v>32.116669000000002</v>
      </c>
      <c r="W605" s="4">
        <v>20.066668</v>
      </c>
      <c r="X605" s="4">
        <f>COUNTIF(W:W, W605)</f>
        <v>1</v>
      </c>
      <c r="Y605" s="4">
        <f>COUNTIF($W$2:W605,W605)</f>
        <v>1</v>
      </c>
      <c r="Z605" s="20"/>
      <c r="AA605" s="4"/>
      <c r="AB605" s="40">
        <f>SUM(ABS(W605),(Y605-1)*0.01)</f>
        <v>20.066668</v>
      </c>
      <c r="AC605" s="4"/>
      <c r="AD605" s="10">
        <f>ABS(W605)/W605</f>
        <v>1</v>
      </c>
      <c r="AG605" s="22">
        <f t="shared" si="9"/>
        <v>20.066668</v>
      </c>
      <c r="AI605" t="str">
        <f>V605&amp;", "&amp;AG605</f>
        <v>32.116669, 20.066668</v>
      </c>
    </row>
    <row r="606" spans="1:35">
      <c r="A606" s="26" t="str">
        <f>CONCATENATE("FN-",C606)</f>
        <v>FN-95A2</v>
      </c>
      <c r="B606" s="27"/>
      <c r="C606" s="29" t="s">
        <v>2494</v>
      </c>
      <c r="D606" s="28" t="str">
        <f>REPT(0, 6-LEN(C606))&amp;C606</f>
        <v>0095A2</v>
      </c>
      <c r="E606" s="28" t="str">
        <f>CONCATENATE("FN-"&amp;D606)</f>
        <v>FN-0095A2</v>
      </c>
      <c r="F606" s="1" t="s">
        <v>206</v>
      </c>
      <c r="G606" s="11" t="s">
        <v>2495</v>
      </c>
      <c r="H606" s="4"/>
      <c r="I606" s="4"/>
      <c r="J606" s="4"/>
      <c r="K606" s="4"/>
      <c r="L606" s="4"/>
      <c r="M606" s="4"/>
      <c r="N606" s="17">
        <f>COUNTIF(F:F,F606)</f>
        <v>13</v>
      </c>
      <c r="O606" s="4"/>
      <c r="P606" s="17" t="str">
        <f>IF(COUNTIF(F:F,F606)&gt;1,"DUPLICATE","UNIQUE")</f>
        <v>DUPLICATE</v>
      </c>
      <c r="Q606" s="4"/>
      <c r="R606" s="4"/>
      <c r="S606" s="4"/>
      <c r="T606" s="4"/>
      <c r="U606" s="4"/>
      <c r="V606" s="1">
        <v>41.891930000000002</v>
      </c>
      <c r="W606" s="4">
        <v>12.511329999999999</v>
      </c>
      <c r="X606" s="4">
        <f>COUNTIF(W:W, W606)</f>
        <v>13</v>
      </c>
      <c r="Y606" s="4">
        <f>COUNTIF($W$2:W606,W606)</f>
        <v>12</v>
      </c>
      <c r="Z606" s="20"/>
      <c r="AA606" s="4"/>
      <c r="AB606" s="40">
        <f>SUM(ABS(W606),(Y606-1)*0.01)</f>
        <v>12.621329999999999</v>
      </c>
      <c r="AC606" s="4"/>
      <c r="AD606" s="10">
        <f>ABS(W606)/W606</f>
        <v>1</v>
      </c>
      <c r="AG606" s="22">
        <f t="shared" si="9"/>
        <v>12.621329999999999</v>
      </c>
      <c r="AI606" t="str">
        <f>V606&amp;", "&amp;AG606</f>
        <v>41.89193, 12.62133</v>
      </c>
    </row>
    <row r="607" spans="1:35">
      <c r="A607" s="26" t="str">
        <f>CONCATENATE("FN-",C607)</f>
        <v>FN-95A3</v>
      </c>
      <c r="B607" s="27"/>
      <c r="C607" s="29" t="s">
        <v>2496</v>
      </c>
      <c r="D607" s="28" t="str">
        <f>REPT(0, 6-LEN(C607))&amp;C607</f>
        <v>0095A3</v>
      </c>
      <c r="E607" s="28" t="str">
        <f>CONCATENATE("FN-"&amp;D607)</f>
        <v>FN-0095A3</v>
      </c>
      <c r="F607" s="1" t="s">
        <v>1469</v>
      </c>
      <c r="G607" s="11" t="s">
        <v>2495</v>
      </c>
      <c r="H607" s="4"/>
      <c r="I607" s="4"/>
      <c r="J607" s="4"/>
      <c r="K607" s="4"/>
      <c r="L607" s="4"/>
      <c r="M607" s="4"/>
      <c r="N607" s="17">
        <f>COUNTIF(F:F,F607)</f>
        <v>1</v>
      </c>
      <c r="O607" s="4"/>
      <c r="P607" s="17" t="str">
        <f>IF(COUNTIF(F:F,F607)&gt;1,"DUPLICATE","UNIQUE")</f>
        <v>UNIQUE</v>
      </c>
      <c r="Q607" s="4"/>
      <c r="R607" s="4"/>
      <c r="S607" s="4"/>
      <c r="T607" s="4"/>
      <c r="U607" s="4"/>
      <c r="V607" s="1">
        <v>43.769562000000001</v>
      </c>
      <c r="W607" s="4">
        <v>11.255814000000001</v>
      </c>
      <c r="X607" s="4">
        <f>COUNTIF(W:W, W607)</f>
        <v>1</v>
      </c>
      <c r="Y607" s="4">
        <f>COUNTIF($W$2:W607,W607)</f>
        <v>1</v>
      </c>
      <c r="Z607" s="20"/>
      <c r="AA607" s="4"/>
      <c r="AB607" s="40">
        <f>SUM(ABS(W607),(Y607-1)*0.01)</f>
        <v>11.255814000000001</v>
      </c>
      <c r="AC607" s="4"/>
      <c r="AD607" s="10">
        <f>ABS(W607)/W607</f>
        <v>1</v>
      </c>
      <c r="AG607" s="22">
        <f t="shared" si="9"/>
        <v>11.255814000000001</v>
      </c>
      <c r="AI607" t="str">
        <f>V607&amp;", "&amp;AG607</f>
        <v>43.769562, 11.255814</v>
      </c>
    </row>
    <row r="608" spans="1:35">
      <c r="A608" s="26" t="str">
        <f>CONCATENATE("FN-",C608)</f>
        <v>FN-95C1</v>
      </c>
      <c r="B608" s="27"/>
      <c r="C608" s="29" t="s">
        <v>2497</v>
      </c>
      <c r="D608" s="28" t="str">
        <f>REPT(0, 6-LEN(C608))&amp;C608</f>
        <v>0095C1</v>
      </c>
      <c r="E608" s="28" t="str">
        <f>CONCATENATE("FN-"&amp;D608)</f>
        <v>FN-0095C1</v>
      </c>
      <c r="F608" s="1" t="s">
        <v>651</v>
      </c>
      <c r="G608" s="11" t="s">
        <v>2498</v>
      </c>
      <c r="H608" s="4"/>
      <c r="I608" s="4"/>
      <c r="J608" s="4"/>
      <c r="K608" s="4"/>
      <c r="L608" s="4"/>
      <c r="M608" s="4"/>
      <c r="N608" s="17">
        <f>COUNTIF(F:F,F608)</f>
        <v>3</v>
      </c>
      <c r="O608" s="4"/>
      <c r="P608" s="17" t="str">
        <f>IF(COUNTIF(F:F,F608)&gt;1,"DUPLICATE","UNIQUE")</f>
        <v>DUPLICATE</v>
      </c>
      <c r="Q608" s="4"/>
      <c r="R608" s="4"/>
      <c r="S608" s="4"/>
      <c r="T608" s="4"/>
      <c r="U608" s="4"/>
      <c r="V608" s="1">
        <v>23.113592000000001</v>
      </c>
      <c r="W608" s="4">
        <v>-82.366591999999997</v>
      </c>
      <c r="X608" s="4">
        <f>COUNTIF(W:W, W608)</f>
        <v>3</v>
      </c>
      <c r="Y608" s="4">
        <f>COUNTIF($W$2:W608,W608)</f>
        <v>3</v>
      </c>
      <c r="Z608" s="20"/>
      <c r="AA608" s="4"/>
      <c r="AB608" s="40">
        <f>SUM(ABS(W608),(Y608-1)*0.01)</f>
        <v>82.386591999999993</v>
      </c>
      <c r="AC608" s="4"/>
      <c r="AD608" s="10">
        <f>ABS(W608)/W608</f>
        <v>-1</v>
      </c>
      <c r="AG608" s="22">
        <f t="shared" si="9"/>
        <v>-82.386591999999993</v>
      </c>
      <c r="AI608" t="str">
        <f>V608&amp;", "&amp;AG608</f>
        <v>23.113592, -82.386592</v>
      </c>
    </row>
    <row r="609" spans="1:35">
      <c r="A609" s="26" t="str">
        <f>CONCATENATE("FN-",C609)</f>
        <v>FN-95D1</v>
      </c>
      <c r="B609" s="27"/>
      <c r="C609" s="29" t="s">
        <v>2499</v>
      </c>
      <c r="D609" s="28" t="str">
        <f>REPT(0, 6-LEN(C609))&amp;C609</f>
        <v>0095D1</v>
      </c>
      <c r="E609" s="28" t="str">
        <f>CONCATENATE("FN-"&amp;D609)</f>
        <v>FN-0095D1</v>
      </c>
      <c r="F609" s="1" t="s">
        <v>171</v>
      </c>
      <c r="G609" s="11" t="s">
        <v>2500</v>
      </c>
      <c r="H609" s="4"/>
      <c r="I609" s="4"/>
      <c r="J609" s="4"/>
      <c r="K609" s="4"/>
      <c r="L609" s="4"/>
      <c r="M609" s="4"/>
      <c r="N609" s="17">
        <f>COUNTIF(F:F,F609)</f>
        <v>5</v>
      </c>
      <c r="O609" s="4"/>
      <c r="P609" s="17" t="str">
        <f>IF(COUNTIF(F:F,F609)&gt;1,"DUPLICATE","UNIQUE")</f>
        <v>DUPLICATE</v>
      </c>
      <c r="Q609" s="4"/>
      <c r="R609" s="4"/>
      <c r="S609" s="4"/>
      <c r="T609" s="4"/>
      <c r="U609" s="4"/>
      <c r="V609" s="1">
        <v>18.079021000000001</v>
      </c>
      <c r="W609" s="4">
        <v>-15.965662</v>
      </c>
      <c r="X609" s="4">
        <f>COUNTIF(W:W, W609)</f>
        <v>5</v>
      </c>
      <c r="Y609" s="4">
        <f>COUNTIF($W$2:W609,W609)</f>
        <v>5</v>
      </c>
      <c r="Z609" s="20"/>
      <c r="AA609" s="4"/>
      <c r="AB609" s="40">
        <f>SUM(ABS(W609),(Y609-1)*0.01)</f>
        <v>16.005662000000001</v>
      </c>
      <c r="AC609" s="4"/>
      <c r="AD609" s="10">
        <f>ABS(W609)/W609</f>
        <v>-1</v>
      </c>
      <c r="AG609" s="22">
        <f t="shared" si="9"/>
        <v>-16.005662000000001</v>
      </c>
      <c r="AI609" t="str">
        <f>V609&amp;", "&amp;AG609</f>
        <v>18.079021, -16.005662</v>
      </c>
    </row>
    <row r="610" spans="1:35">
      <c r="A610" s="26" t="str">
        <f>CONCATENATE("FN-",C610)</f>
        <v>FN-96A1</v>
      </c>
      <c r="B610" s="27"/>
      <c r="C610" s="29" t="s">
        <v>2501</v>
      </c>
      <c r="D610" s="28" t="str">
        <f>REPT(0, 6-LEN(C610))&amp;C610</f>
        <v>0096A1</v>
      </c>
      <c r="E610" s="28" t="str">
        <f>CONCATENATE("FN-"&amp;D610)</f>
        <v>FN-0096A1</v>
      </c>
      <c r="F610" s="1" t="s">
        <v>535</v>
      </c>
      <c r="G610" s="11" t="s">
        <v>2502</v>
      </c>
      <c r="H610" s="4"/>
      <c r="I610" s="4"/>
      <c r="J610" s="4"/>
      <c r="K610" s="4"/>
      <c r="L610" s="4"/>
      <c r="M610" s="4"/>
      <c r="N610" s="17">
        <f>COUNTIF(F:F,F610)</f>
        <v>3</v>
      </c>
      <c r="O610" s="4"/>
      <c r="P610" s="17" t="str">
        <f>IF(COUNTIF(F:F,F610)&gt;1,"DUPLICATE","UNIQUE")</f>
        <v>DUPLICATE</v>
      </c>
      <c r="Q610" s="4"/>
      <c r="R610" s="4"/>
      <c r="S610" s="4"/>
      <c r="T610" s="4"/>
      <c r="U610" s="4"/>
      <c r="V610" s="1">
        <v>32.298755999999997</v>
      </c>
      <c r="W610" s="4">
        <v>-90.184807000000006</v>
      </c>
      <c r="X610" s="4">
        <f>COUNTIF(W:W, W610)</f>
        <v>3</v>
      </c>
      <c r="Y610" s="4">
        <f>COUNTIF($W$2:W610,W610)</f>
        <v>3</v>
      </c>
      <c r="Z610" s="20"/>
      <c r="AA610" s="4"/>
      <c r="AB610" s="40">
        <f>SUM(ABS(W610),(Y610-1)*0.01)</f>
        <v>90.204807000000002</v>
      </c>
      <c r="AC610" s="4"/>
      <c r="AD610" s="10">
        <f>ABS(W610)/W610</f>
        <v>-1</v>
      </c>
      <c r="AG610" s="22">
        <f t="shared" si="9"/>
        <v>-90.204807000000002</v>
      </c>
      <c r="AI610" t="str">
        <f>V610&amp;", "&amp;AG610</f>
        <v>32.298756, -90.204807</v>
      </c>
    </row>
    <row r="611" spans="1:35">
      <c r="A611" s="26" t="str">
        <f>CONCATENATE("FN-",C611)</f>
        <v>FN-97A2</v>
      </c>
      <c r="B611" s="27"/>
      <c r="C611" s="29" t="s">
        <v>2503</v>
      </c>
      <c r="D611" s="28" t="str">
        <f>REPT(0, 6-LEN(C611))&amp;C611</f>
        <v>0097A2</v>
      </c>
      <c r="E611" s="28" t="str">
        <f>CONCATENATE("FN-"&amp;D611)</f>
        <v>FN-0097A2</v>
      </c>
      <c r="F611" s="1" t="s">
        <v>1680</v>
      </c>
      <c r="G611" s="11" t="s">
        <v>2504</v>
      </c>
      <c r="H611" s="4"/>
      <c r="I611" s="4"/>
      <c r="J611" s="4"/>
      <c r="K611" s="4"/>
      <c r="L611" s="4"/>
      <c r="M611" s="4"/>
      <c r="N611" s="17">
        <f>COUNTIF(F:F,F611)</f>
        <v>21</v>
      </c>
      <c r="O611" s="4"/>
      <c r="P611" s="17" t="str">
        <f>IF(COUNTIF(F:F,F611)&gt;1,"DUPLICATE","UNIQUE")</f>
        <v>DUPLICATE</v>
      </c>
      <c r="Q611" s="4"/>
      <c r="R611" s="4"/>
      <c r="S611" s="4"/>
      <c r="T611" s="4"/>
      <c r="U611" s="4"/>
      <c r="V611" s="1">
        <v>38.900497000000001</v>
      </c>
      <c r="W611" s="4">
        <v>-77.007507000000004</v>
      </c>
      <c r="X611" s="4">
        <f>COUNTIF(W:W, W611)</f>
        <v>21</v>
      </c>
      <c r="Y611" s="4">
        <f>COUNTIF($W$2:W611,W611)</f>
        <v>21</v>
      </c>
      <c r="Z611" s="20"/>
      <c r="AA611" s="4"/>
      <c r="AB611" s="40">
        <f>SUM(ABS(W611),(Y611-1)*0.01)</f>
        <v>77.207507000000007</v>
      </c>
      <c r="AC611" s="4"/>
      <c r="AD611" s="10">
        <f>ABS(W611)/W611</f>
        <v>-1</v>
      </c>
      <c r="AG611" s="22">
        <f t="shared" si="9"/>
        <v>-77.207507000000007</v>
      </c>
      <c r="AI611" t="str">
        <f>V611&amp;", "&amp;AG611</f>
        <v>38.900497, -77.207507</v>
      </c>
    </row>
    <row r="612" spans="1:35">
      <c r="A612" s="26" t="str">
        <f>CONCATENATE("FN-",C612)</f>
        <v>FN-97A3</v>
      </c>
      <c r="B612" s="27"/>
      <c r="C612" s="29" t="s">
        <v>2505</v>
      </c>
      <c r="D612" s="28" t="str">
        <f>REPT(0, 6-LEN(C612))&amp;C612</f>
        <v>0097A3</v>
      </c>
      <c r="E612" s="28" t="str">
        <f>CONCATENATE("FN-"&amp;D612)</f>
        <v>FN-0097A3</v>
      </c>
      <c r="F612" s="1" t="s">
        <v>667</v>
      </c>
      <c r="G612" s="11" t="s">
        <v>2504</v>
      </c>
      <c r="H612" s="4"/>
      <c r="I612" s="4"/>
      <c r="J612" s="4"/>
      <c r="K612" s="4"/>
      <c r="L612" s="4"/>
      <c r="M612" s="4"/>
      <c r="N612" s="17">
        <f>COUNTIF(F:F,F612)</f>
        <v>2</v>
      </c>
      <c r="O612" s="4"/>
      <c r="P612" s="17" t="str">
        <f>IF(COUNTIF(F:F,F612)&gt;1,"DUPLICATE","UNIQUE")</f>
        <v>DUPLICATE</v>
      </c>
      <c r="Q612" s="4"/>
      <c r="R612" s="4"/>
      <c r="S612" s="4"/>
      <c r="T612" s="4"/>
      <c r="U612" s="4"/>
      <c r="V612" s="1">
        <v>44.331493000000002</v>
      </c>
      <c r="W612" s="4">
        <v>-69.788994000000002</v>
      </c>
      <c r="X612" s="4">
        <f>COUNTIF(W:W, W612)</f>
        <v>2</v>
      </c>
      <c r="Y612" s="4">
        <f>COUNTIF($W$2:W612,W612)</f>
        <v>2</v>
      </c>
      <c r="Z612" s="20"/>
      <c r="AA612" s="4"/>
      <c r="AB612" s="40">
        <f>SUM(ABS(W612),(Y612-1)*0.01)</f>
        <v>69.798994000000008</v>
      </c>
      <c r="AC612" s="4"/>
      <c r="AD612" s="10">
        <f>ABS(W612)/W612</f>
        <v>-1</v>
      </c>
      <c r="AG612" s="22">
        <f t="shared" si="9"/>
        <v>-69.798994000000008</v>
      </c>
      <c r="AI612" t="str">
        <f>V612&amp;", "&amp;AG612</f>
        <v>44.331493, -69.798994</v>
      </c>
    </row>
    <row r="613" spans="1:35">
      <c r="A613" s="26" t="str">
        <f>CONCATENATE("FN-",C613)</f>
        <v>FN-97B2</v>
      </c>
      <c r="B613" s="27"/>
      <c r="C613" s="29" t="s">
        <v>2506</v>
      </c>
      <c r="D613" s="28" t="str">
        <f>REPT(0, 6-LEN(C613))&amp;C613</f>
        <v>0097B2</v>
      </c>
      <c r="E613" s="28" t="str">
        <f>CONCATENATE("FN-"&amp;D613)</f>
        <v>FN-0097B2</v>
      </c>
      <c r="F613" s="1" t="s">
        <v>1485</v>
      </c>
      <c r="G613" s="11" t="s">
        <v>2507</v>
      </c>
      <c r="H613" s="4"/>
      <c r="I613" s="4"/>
      <c r="J613" s="4"/>
      <c r="K613" s="4"/>
      <c r="L613" s="4"/>
      <c r="M613" s="4"/>
      <c r="N613" s="17">
        <f>COUNTIF(F:F,F613)</f>
        <v>1</v>
      </c>
      <c r="O613" s="4"/>
      <c r="P613" s="17" t="str">
        <f>IF(COUNTIF(F:F,F613)&gt;1,"DUPLICATE","UNIQUE")</f>
        <v>UNIQUE</v>
      </c>
      <c r="Q613" s="4"/>
      <c r="R613" s="4"/>
      <c r="S613" s="4"/>
      <c r="T613" s="4"/>
      <c r="U613" s="4"/>
      <c r="V613" s="1">
        <v>26.820553</v>
      </c>
      <c r="W613" s="4">
        <v>30.802498</v>
      </c>
      <c r="X613" s="4">
        <f>COUNTIF(W:W, W613)</f>
        <v>1</v>
      </c>
      <c r="Y613" s="4">
        <f>COUNTIF($W$2:W613,W613)</f>
        <v>1</v>
      </c>
      <c r="Z613" s="20"/>
      <c r="AA613" s="4"/>
      <c r="AB613" s="40">
        <f>SUM(ABS(W613),(Y613-1)*0.01)</f>
        <v>30.802498</v>
      </c>
      <c r="AC613" s="4"/>
      <c r="AD613" s="10">
        <f>ABS(W613)/W613</f>
        <v>1</v>
      </c>
      <c r="AG613" s="22">
        <f t="shared" si="9"/>
        <v>30.802498</v>
      </c>
      <c r="AI613" t="str">
        <f>V613&amp;", "&amp;AG613</f>
        <v>26.820553, 30.802498</v>
      </c>
    </row>
    <row r="614" spans="1:35">
      <c r="A614" s="26" t="str">
        <f>CONCATENATE("FN-",C614)</f>
        <v>FN-97B3</v>
      </c>
      <c r="B614" s="27"/>
      <c r="C614" s="29" t="s">
        <v>2508</v>
      </c>
      <c r="D614" s="28" t="str">
        <f>REPT(0, 6-LEN(C614))&amp;C614</f>
        <v>0097B3</v>
      </c>
      <c r="E614" s="28" t="str">
        <f>CONCATENATE("FN-"&amp;D614)</f>
        <v>FN-0097B3</v>
      </c>
      <c r="F614" s="1" t="s">
        <v>2234</v>
      </c>
      <c r="G614" s="11" t="s">
        <v>2507</v>
      </c>
      <c r="H614" s="4"/>
      <c r="I614" s="4"/>
      <c r="J614" s="4"/>
      <c r="K614" s="4"/>
      <c r="L614" s="4"/>
      <c r="M614" s="4"/>
      <c r="N614" s="17">
        <f>COUNTIF(F:F,F614)</f>
        <v>2</v>
      </c>
      <c r="O614" s="4"/>
      <c r="P614" s="17" t="str">
        <f>IF(COUNTIF(F:F,F614)&gt;1,"DUPLICATE","UNIQUE")</f>
        <v>DUPLICATE</v>
      </c>
      <c r="Q614" s="4"/>
      <c r="R614" s="4"/>
      <c r="S614" s="4"/>
      <c r="T614" s="4"/>
      <c r="U614" s="4"/>
      <c r="V614" s="1">
        <v>37.983809999999998</v>
      </c>
      <c r="W614" s="4">
        <v>23.727530000000002</v>
      </c>
      <c r="X614" s="4">
        <f>COUNTIF(W:W, W614)</f>
        <v>2</v>
      </c>
      <c r="Y614" s="4">
        <f>COUNTIF($W$2:W614,W614)</f>
        <v>2</v>
      </c>
      <c r="Z614" s="20"/>
      <c r="AA614" s="4"/>
      <c r="AB614" s="40">
        <f>SUM(ABS(W614),(Y614-1)*0.01)</f>
        <v>23.737530000000003</v>
      </c>
      <c r="AC614" s="4"/>
      <c r="AD614" s="10">
        <f>ABS(W614)/W614</f>
        <v>1</v>
      </c>
      <c r="AG614" s="22">
        <f t="shared" si="9"/>
        <v>23.737530000000003</v>
      </c>
      <c r="AI614" t="str">
        <f>V614&amp;", "&amp;AG614</f>
        <v>37.98381, 23.73753</v>
      </c>
    </row>
    <row r="615" spans="1:35">
      <c r="A615" s="26" t="str">
        <f>CONCATENATE("FN-",C615)</f>
        <v>FN-97B4</v>
      </c>
      <c r="B615" s="27"/>
      <c r="C615" s="29" t="s">
        <v>2509</v>
      </c>
      <c r="D615" s="28" t="str">
        <f>REPT(0, 6-LEN(C615))&amp;C615</f>
        <v>0097B4</v>
      </c>
      <c r="E615" s="28" t="str">
        <f>CONCATENATE("FN-"&amp;D615)</f>
        <v>FN-0097B4</v>
      </c>
      <c r="F615" s="1" t="s">
        <v>282</v>
      </c>
      <c r="G615" s="11" t="s">
        <v>2507</v>
      </c>
      <c r="H615" s="4"/>
      <c r="I615" s="4"/>
      <c r="J615" s="4"/>
      <c r="K615" s="4"/>
      <c r="L615" s="4"/>
      <c r="M615" s="4"/>
      <c r="N615" s="17">
        <f>COUNTIF(F:F,F615)</f>
        <v>6</v>
      </c>
      <c r="O615" s="4"/>
      <c r="P615" s="17" t="str">
        <f>IF(COUNTIF(F:F,F615)&gt;1,"DUPLICATE","UNIQUE")</f>
        <v>DUPLICATE</v>
      </c>
      <c r="Q615" s="4"/>
      <c r="R615" s="4"/>
      <c r="S615" s="4"/>
      <c r="T615" s="4"/>
      <c r="U615" s="4"/>
      <c r="V615" s="1">
        <v>31.898043000000001</v>
      </c>
      <c r="W615" s="4">
        <v>35.204268999999996</v>
      </c>
      <c r="X615" s="4">
        <f>COUNTIF(W:W, W615)</f>
        <v>6</v>
      </c>
      <c r="Y615" s="4">
        <f>COUNTIF($W$2:W615,W615)</f>
        <v>6</v>
      </c>
      <c r="Z615" s="20"/>
      <c r="AA615" s="4"/>
      <c r="AB615" s="40">
        <f>SUM(ABS(W615),(Y615-1)*0.01)</f>
        <v>35.254268999999994</v>
      </c>
      <c r="AC615" s="4"/>
      <c r="AD615" s="10">
        <f>ABS(W615)/W615</f>
        <v>1</v>
      </c>
      <c r="AG615" s="22">
        <f t="shared" si="9"/>
        <v>35.254268999999994</v>
      </c>
      <c r="AI615" t="str">
        <f>V615&amp;", "&amp;AG615</f>
        <v>31.898043, 35.254269</v>
      </c>
    </row>
    <row r="616" spans="1:35">
      <c r="A616" s="26" t="str">
        <f>CONCATENATE("FN-",C616)</f>
        <v>FN-97B5</v>
      </c>
      <c r="B616" s="27"/>
      <c r="C616" s="29" t="s">
        <v>2510</v>
      </c>
      <c r="D616" s="28" t="str">
        <f>REPT(0, 6-LEN(C616))&amp;C616</f>
        <v>0097B5</v>
      </c>
      <c r="E616" s="28" t="str">
        <f>CONCATENATE("FN-"&amp;D616)</f>
        <v>FN-0097B5</v>
      </c>
      <c r="F616" s="1" t="s">
        <v>563</v>
      </c>
      <c r="G616" s="11" t="s">
        <v>2507</v>
      </c>
      <c r="H616" s="4"/>
      <c r="I616" s="4"/>
      <c r="J616" s="4"/>
      <c r="K616" s="4"/>
      <c r="L616" s="4"/>
      <c r="M616" s="4"/>
      <c r="N616" s="17">
        <f>COUNTIF(F:F,F616)</f>
        <v>5</v>
      </c>
      <c r="O616" s="4"/>
      <c r="P616" s="17" t="str">
        <f>IF(COUNTIF(F:F,F616)&gt;1,"DUPLICATE","UNIQUE")</f>
        <v>DUPLICATE</v>
      </c>
      <c r="Q616" s="4"/>
      <c r="R616" s="4"/>
      <c r="S616" s="4"/>
      <c r="T616" s="4"/>
      <c r="U616" s="4"/>
      <c r="V616" s="1">
        <v>33.510413999999997</v>
      </c>
      <c r="W616" s="4">
        <v>36.278336000000003</v>
      </c>
      <c r="X616" s="4">
        <f>COUNTIF(W:W, W616)</f>
        <v>5</v>
      </c>
      <c r="Y616" s="4">
        <f>COUNTIF($W$2:W616,W616)</f>
        <v>5</v>
      </c>
      <c r="Z616" s="20"/>
      <c r="AA616" s="4"/>
      <c r="AB616" s="40">
        <f>SUM(ABS(W616),(Y616-1)*0.01)</f>
        <v>36.318336000000002</v>
      </c>
      <c r="AC616" s="4"/>
      <c r="AD616" s="10">
        <f>ABS(W616)/W616</f>
        <v>1</v>
      </c>
      <c r="AG616" s="22">
        <f t="shared" si="9"/>
        <v>36.318336000000002</v>
      </c>
      <c r="AI616" t="str">
        <f>V616&amp;", "&amp;AG616</f>
        <v>33.510414, 36.318336</v>
      </c>
    </row>
    <row r="617" spans="1:35">
      <c r="A617" s="26" t="str">
        <f>CONCATENATE("FN-",C617)</f>
        <v>FN-98A2</v>
      </c>
      <c r="B617" s="27"/>
      <c r="C617" s="29" t="s">
        <v>2511</v>
      </c>
      <c r="D617" s="28" t="str">
        <f>REPT(0, 6-LEN(C617))&amp;C617</f>
        <v>0098A2</v>
      </c>
      <c r="E617" s="28" t="str">
        <f>CONCATENATE("FN-"&amp;D617)</f>
        <v>FN-0098A2</v>
      </c>
      <c r="F617" s="1" t="s">
        <v>1672</v>
      </c>
      <c r="G617" s="11" t="s">
        <v>2512</v>
      </c>
      <c r="H617" s="4"/>
      <c r="I617" s="4"/>
      <c r="J617" s="4"/>
      <c r="K617" s="4"/>
      <c r="L617" s="4"/>
      <c r="M617" s="4"/>
      <c r="N617" s="17">
        <f>COUNTIF(F:F,F617)</f>
        <v>17</v>
      </c>
      <c r="O617" s="4"/>
      <c r="P617" s="17" t="str">
        <f>IF(COUNTIF(F:F,F617)&gt;1,"DUPLICATE","UNIQUE")</f>
        <v>DUPLICATE</v>
      </c>
      <c r="Q617" s="4"/>
      <c r="R617" s="4"/>
      <c r="S617" s="4"/>
      <c r="T617" s="4"/>
      <c r="U617" s="4"/>
      <c r="V617" s="1">
        <v>40.712800000000001</v>
      </c>
      <c r="W617" s="4">
        <v>-74.006</v>
      </c>
      <c r="X617" s="4">
        <f>COUNTIF(W:W, W617)</f>
        <v>19</v>
      </c>
      <c r="Y617" s="4">
        <f>COUNTIF($W$2:W617,W617)</f>
        <v>19</v>
      </c>
      <c r="Z617" s="20"/>
      <c r="AA617" s="4"/>
      <c r="AB617" s="40">
        <f>SUM(ABS(W617),(Y617-1)*0.01)</f>
        <v>74.186000000000007</v>
      </c>
      <c r="AC617" s="4"/>
      <c r="AD617" s="10">
        <f>ABS(W617)/W617</f>
        <v>-1</v>
      </c>
      <c r="AG617" s="22">
        <f t="shared" si="9"/>
        <v>-74.186000000000007</v>
      </c>
      <c r="AI617" t="str">
        <f>V617&amp;", "&amp;AG617</f>
        <v>40.7128, -74.186</v>
      </c>
    </row>
    <row r="618" spans="1:35">
      <c r="A618" s="26" t="str">
        <f>CONCATENATE("FN-",C618)</f>
        <v>FN-98C2</v>
      </c>
      <c r="B618" s="27"/>
      <c r="C618" s="29" t="s">
        <v>2513</v>
      </c>
      <c r="D618" s="28" t="str">
        <f>REPT(0, 6-LEN(C618))&amp;C618</f>
        <v>0098C2</v>
      </c>
      <c r="E618" s="28" t="str">
        <f>CONCATENATE("FN-"&amp;D618)</f>
        <v>FN-0098C2</v>
      </c>
      <c r="F618" s="1" t="s">
        <v>66</v>
      </c>
      <c r="G618" s="11" t="s">
        <v>2514</v>
      </c>
      <c r="H618" s="4"/>
      <c r="I618" s="4"/>
      <c r="J618" s="4"/>
      <c r="K618" s="4"/>
      <c r="L618" s="4"/>
      <c r="M618" s="4"/>
      <c r="N618" s="17">
        <f>COUNTIF(F:F,F618)</f>
        <v>20</v>
      </c>
      <c r="O618" s="4"/>
      <c r="P618" s="17" t="str">
        <f>IF(COUNTIF(F:F,F618)&gt;1,"DUPLICATE","UNIQUE")</f>
        <v>DUPLICATE</v>
      </c>
      <c r="Q618" s="4"/>
      <c r="R618" s="4"/>
      <c r="S618" s="4"/>
      <c r="T618" s="4"/>
      <c r="U618" s="4"/>
      <c r="V618" s="1">
        <v>51.507359000000001</v>
      </c>
      <c r="W618" s="4">
        <v>-0.136439</v>
      </c>
      <c r="X618" s="4">
        <f>COUNTIF(W:W, W618)</f>
        <v>20</v>
      </c>
      <c r="Y618" s="4">
        <f>COUNTIF($W$2:W618,W618)</f>
        <v>19</v>
      </c>
      <c r="Z618" s="20"/>
      <c r="AA618" s="4"/>
      <c r="AB618" s="40">
        <f>SUM(ABS(W618),(Y618-1)*0.01)</f>
        <v>0.31643900000000003</v>
      </c>
      <c r="AC618" s="4"/>
      <c r="AD618" s="10">
        <f>ABS(W618)/W618</f>
        <v>-1</v>
      </c>
      <c r="AG618" s="22">
        <f t="shared" si="9"/>
        <v>-0.31643900000000003</v>
      </c>
      <c r="AI618" t="str">
        <f>V618&amp;", "&amp;AG618</f>
        <v>51.507359, -0.316439</v>
      </c>
    </row>
    <row r="619" spans="1:35">
      <c r="A619" s="26" t="str">
        <f>CONCATENATE("FN-",C619)</f>
        <v>FN-98C3</v>
      </c>
      <c r="B619" s="27"/>
      <c r="C619" s="29" t="s">
        <v>2515</v>
      </c>
      <c r="D619" s="28" t="str">
        <f>REPT(0, 6-LEN(C619))&amp;C619</f>
        <v>0098C3</v>
      </c>
      <c r="E619" s="28" t="str">
        <f>CONCATENATE("FN-"&amp;D619)</f>
        <v>FN-0098C3</v>
      </c>
      <c r="F619" s="1" t="s">
        <v>2516</v>
      </c>
      <c r="G619" s="11" t="s">
        <v>2514</v>
      </c>
      <c r="H619" s="4"/>
      <c r="I619" s="4"/>
      <c r="J619" s="4"/>
      <c r="K619" s="4"/>
      <c r="L619" s="4"/>
      <c r="M619" s="4"/>
      <c r="N619" s="17">
        <f>COUNTIF(F:F,F619)</f>
        <v>1</v>
      </c>
      <c r="O619" s="4"/>
      <c r="P619" s="17" t="str">
        <f>IF(COUNTIF(F:F,F619)&gt;1,"DUPLICATE","UNIQUE")</f>
        <v>UNIQUE</v>
      </c>
      <c r="Q619" s="4"/>
      <c r="R619" s="4"/>
      <c r="S619" s="4"/>
      <c r="T619" s="4"/>
      <c r="U619" s="4"/>
      <c r="V619" s="1">
        <v>40.852159999999998</v>
      </c>
      <c r="W619" s="4">
        <v>14.2681</v>
      </c>
      <c r="X619" s="4">
        <f>COUNTIF(W:W, W619)</f>
        <v>1</v>
      </c>
      <c r="Y619" s="4">
        <f>COUNTIF($W$2:W619,W619)</f>
        <v>1</v>
      </c>
      <c r="Z619" s="20"/>
      <c r="AA619" s="4"/>
      <c r="AB619" s="40">
        <f>SUM(ABS(W619),(Y619-1)*0.01)</f>
        <v>14.2681</v>
      </c>
      <c r="AC619" s="4"/>
      <c r="AD619" s="10">
        <f>ABS(W619)/W619</f>
        <v>1</v>
      </c>
      <c r="AG619" s="22">
        <f t="shared" si="9"/>
        <v>14.2681</v>
      </c>
      <c r="AI619" t="str">
        <f>V619&amp;", "&amp;AG619</f>
        <v>40.85216, 14.2681</v>
      </c>
    </row>
    <row r="620" spans="1:35">
      <c r="A620" s="26" t="str">
        <f>CONCATENATE("FN-",C620)</f>
        <v>FN-98C4</v>
      </c>
      <c r="B620" s="27"/>
      <c r="C620" s="29" t="s">
        <v>2517</v>
      </c>
      <c r="D620" s="28" t="str">
        <f>REPT(0, 6-LEN(C620))&amp;C620</f>
        <v>0098C4</v>
      </c>
      <c r="E620" s="28" t="str">
        <f>CONCATENATE("FN-"&amp;D620)</f>
        <v>FN-0098C4</v>
      </c>
      <c r="F620" s="1" t="s">
        <v>206</v>
      </c>
      <c r="G620" s="11" t="s">
        <v>2514</v>
      </c>
      <c r="H620" s="4"/>
      <c r="I620" s="4"/>
      <c r="J620" s="4"/>
      <c r="K620" s="4"/>
      <c r="L620" s="4"/>
      <c r="M620" s="4"/>
      <c r="N620" s="17">
        <f>COUNTIF(F:F,F620)</f>
        <v>13</v>
      </c>
      <c r="O620" s="4"/>
      <c r="P620" s="17" t="str">
        <f>IF(COUNTIF(F:F,F620)&gt;1,"DUPLICATE","UNIQUE")</f>
        <v>DUPLICATE</v>
      </c>
      <c r="Q620" s="4"/>
      <c r="R620" s="4"/>
      <c r="S620" s="4"/>
      <c r="T620" s="4"/>
      <c r="U620" s="4"/>
      <c r="V620" s="1">
        <v>41.891930000000002</v>
      </c>
      <c r="W620" s="4">
        <v>12.511329999999999</v>
      </c>
      <c r="X620" s="4">
        <f>COUNTIF(W:W, W620)</f>
        <v>13</v>
      </c>
      <c r="Y620" s="4">
        <f>COUNTIF($W$2:W620,W620)</f>
        <v>13</v>
      </c>
      <c r="Z620" s="20"/>
      <c r="AA620" s="4"/>
      <c r="AB620" s="40">
        <f>SUM(ABS(W620),(Y620-1)*0.01)</f>
        <v>12.631329999999998</v>
      </c>
      <c r="AC620" s="4"/>
      <c r="AD620" s="10">
        <f>ABS(W620)/W620</f>
        <v>1</v>
      </c>
      <c r="AG620" s="22">
        <f t="shared" si="9"/>
        <v>12.631329999999998</v>
      </c>
      <c r="AI620" t="str">
        <f>V620&amp;", "&amp;AG620</f>
        <v>41.89193, 12.63133</v>
      </c>
    </row>
    <row r="621" spans="1:35">
      <c r="A621" s="26" t="str">
        <f>CONCATENATE("FN-",C621)</f>
        <v>FN-98D2</v>
      </c>
      <c r="B621" s="27"/>
      <c r="C621" s="29" t="s">
        <v>2518</v>
      </c>
      <c r="D621" s="28" t="str">
        <f>REPT(0, 6-LEN(C621))&amp;C621</f>
        <v>0098D2</v>
      </c>
      <c r="E621" s="28" t="str">
        <f>CONCATENATE("FN-"&amp;D621)</f>
        <v>FN-0098D2</v>
      </c>
      <c r="F621" s="1" t="s">
        <v>2519</v>
      </c>
      <c r="G621" s="11" t="s">
        <v>2520</v>
      </c>
      <c r="H621" s="4"/>
      <c r="I621" s="4"/>
      <c r="J621" s="4"/>
      <c r="K621" s="4"/>
      <c r="L621" s="4"/>
      <c r="M621" s="4"/>
      <c r="N621" s="17">
        <f>COUNTIF(F:F,F621)</f>
        <v>1</v>
      </c>
      <c r="O621" s="4"/>
      <c r="P621" s="17" t="str">
        <f>IF(COUNTIF(F:F,F621)&gt;1,"DUPLICATE","UNIQUE")</f>
        <v>UNIQUE</v>
      </c>
      <c r="Q621" s="4"/>
      <c r="R621" s="4"/>
      <c r="S621" s="4"/>
      <c r="T621" s="4"/>
      <c r="U621" s="4"/>
      <c r="V621" s="1">
        <v>38.700000000000003</v>
      </c>
      <c r="W621" s="4">
        <v>-77.48</v>
      </c>
      <c r="X621" s="4">
        <f>COUNTIF(W:W, W621)</f>
        <v>1</v>
      </c>
      <c r="Y621" s="4">
        <f>COUNTIF($W$2:W621,W621)</f>
        <v>1</v>
      </c>
      <c r="Z621" s="20"/>
      <c r="AA621" s="4"/>
      <c r="AB621" s="40">
        <f>SUM(ABS(W621),(Y621-1)*0.01)</f>
        <v>77.48</v>
      </c>
      <c r="AC621" s="4"/>
      <c r="AD621" s="10">
        <f>ABS(W621)/W621</f>
        <v>-1</v>
      </c>
      <c r="AG621" s="22">
        <f t="shared" si="9"/>
        <v>-77.48</v>
      </c>
      <c r="AI621" t="str">
        <f>V621&amp;", "&amp;AG621</f>
        <v>38.7, -77.48</v>
      </c>
    </row>
    <row r="622" spans="1:35">
      <c r="A622" s="26" t="str">
        <f>CONCATENATE("FN-",C622)</f>
        <v>FN-99A2</v>
      </c>
      <c r="B622" s="27"/>
      <c r="C622" s="29" t="s">
        <v>2521</v>
      </c>
      <c r="D622" s="28" t="str">
        <f>REPT(0, 6-LEN(C622))&amp;C622</f>
        <v>0099A2</v>
      </c>
      <c r="E622" s="28" t="str">
        <f>CONCATENATE("FN-"&amp;D622)</f>
        <v>FN-0099A2</v>
      </c>
      <c r="F622" s="1" t="s">
        <v>51</v>
      </c>
      <c r="G622" s="11" t="s">
        <v>2522</v>
      </c>
      <c r="H622" s="4"/>
      <c r="I622" s="4"/>
      <c r="J622" s="4"/>
      <c r="K622" s="4"/>
      <c r="L622" s="4"/>
      <c r="M622" s="4"/>
      <c r="N622" s="17">
        <f>COUNTIF(F:F,F622)</f>
        <v>19</v>
      </c>
      <c r="O622" s="4"/>
      <c r="P622" s="17" t="str">
        <f>IF(COUNTIF(F:F,F622)&gt;1,"DUPLICATE","UNIQUE")</f>
        <v>DUPLICATE</v>
      </c>
      <c r="Q622" s="4"/>
      <c r="R622" s="4"/>
      <c r="S622" s="4"/>
      <c r="T622" s="4"/>
      <c r="U622" s="4"/>
      <c r="V622" s="1">
        <v>48.858092999999997</v>
      </c>
      <c r="W622" s="4">
        <v>2.2946939999999998</v>
      </c>
      <c r="X622" s="4">
        <f>COUNTIF(W:W, W622)</f>
        <v>19</v>
      </c>
      <c r="Y622" s="4">
        <f>COUNTIF($W$2:W622,W622)</f>
        <v>18</v>
      </c>
      <c r="Z622" s="20"/>
      <c r="AA622" s="4"/>
      <c r="AB622" s="40">
        <f>SUM(ABS(W622),(Y622-1)*0.01)</f>
        <v>2.4646939999999997</v>
      </c>
      <c r="AC622" s="4"/>
      <c r="AD622" s="10">
        <f>ABS(W622)/W622</f>
        <v>1</v>
      </c>
      <c r="AG622" s="22">
        <f t="shared" si="9"/>
        <v>2.4646939999999997</v>
      </c>
      <c r="AI622" t="str">
        <f>V622&amp;", "&amp;AG622</f>
        <v>48.858093, 2.464694</v>
      </c>
    </row>
    <row r="623" spans="1:35">
      <c r="A623" s="26" t="str">
        <f>CONCATENATE("FN-",C623)</f>
        <v>FN-99C1</v>
      </c>
      <c r="B623" s="27"/>
      <c r="C623" s="29" t="s">
        <v>2523</v>
      </c>
      <c r="D623" s="28" t="str">
        <f>REPT(0, 6-LEN(C623))&amp;C623</f>
        <v>0099C1</v>
      </c>
      <c r="E623" s="28" t="str">
        <f>CONCATENATE("FN-"&amp;D623)</f>
        <v>FN-0099C1</v>
      </c>
      <c r="F623" s="2" t="s">
        <v>1510</v>
      </c>
      <c r="G623" s="11" t="s">
        <v>2524</v>
      </c>
      <c r="H623" s="4"/>
      <c r="I623" s="4"/>
      <c r="J623" s="4"/>
      <c r="K623" s="4"/>
      <c r="L623" s="4"/>
      <c r="M623" s="4"/>
      <c r="N623" s="17">
        <f>COUNTIF(F:F,F623)</f>
        <v>1</v>
      </c>
      <c r="O623" s="4"/>
      <c r="P623" s="17" t="str">
        <f>IF(COUNTIF(F:F,F623)&gt;1,"DUPLICATE","UNIQUE")</f>
        <v>UNIQUE</v>
      </c>
      <c r="Q623" s="4"/>
      <c r="R623" s="4"/>
      <c r="S623" s="4"/>
      <c r="T623" s="4"/>
      <c r="U623" s="4"/>
      <c r="V623" s="2" t="s">
        <v>2525</v>
      </c>
      <c r="W623" s="4">
        <v>-12.283055555556</v>
      </c>
      <c r="X623" s="4">
        <f>COUNTIF(W:W, W623)</f>
        <v>1</v>
      </c>
      <c r="Y623" s="4">
        <f>COUNTIF($W$2:W623,W623)</f>
        <v>1</v>
      </c>
      <c r="Z623" s="20"/>
      <c r="AA623" s="4"/>
      <c r="AB623" s="40">
        <f>SUM(ABS(W623),(Y623-1)*0.01)</f>
        <v>12.283055555556</v>
      </c>
      <c r="AC623" s="4"/>
      <c r="AD623" s="10">
        <f>ABS(W623)/W623</f>
        <v>-1</v>
      </c>
      <c r="AG623" s="22">
        <f t="shared" si="9"/>
        <v>-12.283055555556</v>
      </c>
      <c r="AI623" t="str">
        <f>V623&amp;", "&amp;AG623</f>
        <v>-37.116666666667 , -12.283055555556</v>
      </c>
    </row>
    <row r="624" spans="1:35">
      <c r="A624" s="26" t="str">
        <f>CONCATENATE("FN-",C624)</f>
        <v>FN-33D10</v>
      </c>
      <c r="B624" s="27"/>
      <c r="C624" s="29" t="s">
        <v>2526</v>
      </c>
      <c r="D624" s="28" t="str">
        <f>REPT(0, 6-LEN(C624))&amp;C624</f>
        <v>033D10</v>
      </c>
      <c r="E624" s="28" t="str">
        <f>CONCATENATE("FN-"&amp;D624)</f>
        <v>FN-033D10</v>
      </c>
      <c r="F624" s="1" t="s">
        <v>1513</v>
      </c>
      <c r="G624" s="11" t="s">
        <v>1922</v>
      </c>
      <c r="H624" s="4"/>
      <c r="I624" s="4"/>
      <c r="J624" s="4"/>
      <c r="K624" s="4"/>
      <c r="L624" s="4"/>
      <c r="M624" s="4"/>
      <c r="N624" s="17">
        <f>COUNTIF(F:F,F624)</f>
        <v>1</v>
      </c>
      <c r="O624" s="4"/>
      <c r="P624" s="17" t="str">
        <f>IF(COUNTIF(F:F,F624)&gt;1,"DUPLICATE","UNIQUE")</f>
        <v>UNIQUE</v>
      </c>
      <c r="Q624" s="4"/>
      <c r="R624" s="4"/>
      <c r="S624" s="4"/>
      <c r="T624" s="4"/>
      <c r="U624" s="4"/>
      <c r="V624" s="1">
        <v>48.858092999999997</v>
      </c>
      <c r="W624" s="4">
        <v>2.2946909999999998</v>
      </c>
      <c r="X624" s="4">
        <f>COUNTIF(W:W, W624)</f>
        <v>1</v>
      </c>
      <c r="Y624" s="4">
        <f>COUNTIF($W$2:W624,W624)</f>
        <v>1</v>
      </c>
      <c r="Z624" s="20"/>
      <c r="AA624" s="4"/>
      <c r="AB624" s="40">
        <f>SUM(ABS(W624),(Y624-1)*0.01)</f>
        <v>2.2946909999999998</v>
      </c>
      <c r="AC624" s="4"/>
      <c r="AD624" s="10">
        <f>ABS(W624)/W624</f>
        <v>1</v>
      </c>
      <c r="AG624" s="22">
        <f t="shared" si="9"/>
        <v>2.2946909999999998</v>
      </c>
      <c r="AI624" t="str">
        <f>V624&amp;", "&amp;AG624</f>
        <v>48.858093, 2.294691</v>
      </c>
    </row>
    <row r="625" spans="1:35">
      <c r="A625" s="26" t="str">
        <f>CONCATENATE("FN-",C625)</f>
        <v>FN-33D11</v>
      </c>
      <c r="B625" s="27"/>
      <c r="C625" s="29" t="s">
        <v>2527</v>
      </c>
      <c r="D625" s="28" t="str">
        <f>REPT(0, 6-LEN(C625))&amp;C625</f>
        <v>033D11</v>
      </c>
      <c r="E625" s="28" t="str">
        <f>CONCATENATE("FN-"&amp;D625)</f>
        <v>FN-033D11</v>
      </c>
      <c r="F625" s="1" t="s">
        <v>691</v>
      </c>
      <c r="G625" s="11" t="s">
        <v>1922</v>
      </c>
      <c r="H625" s="4"/>
      <c r="I625" s="4"/>
      <c r="J625" s="4"/>
      <c r="K625" s="4"/>
      <c r="L625" s="4"/>
      <c r="M625" s="4"/>
      <c r="N625" s="17">
        <f>COUNTIF(F:F,F625)</f>
        <v>2</v>
      </c>
      <c r="O625" s="4"/>
      <c r="P625" s="17" t="str">
        <f>IF(COUNTIF(F:F,F625)&gt;1,"DUPLICATE","UNIQUE")</f>
        <v>DUPLICATE</v>
      </c>
      <c r="Q625" s="4"/>
      <c r="R625" s="4"/>
      <c r="S625" s="4"/>
      <c r="T625" s="4"/>
      <c r="U625" s="4"/>
      <c r="V625" s="1">
        <v>48.858092999999997</v>
      </c>
      <c r="W625" s="4">
        <v>2.294692</v>
      </c>
      <c r="X625" s="4">
        <f>COUNTIF(W:W, W625)</f>
        <v>2</v>
      </c>
      <c r="Y625" s="4">
        <f>COUNTIF($W$2:W625,W625)</f>
        <v>2</v>
      </c>
      <c r="Z625" s="20"/>
      <c r="AA625" s="4"/>
      <c r="AB625" s="40">
        <f>SUM(ABS(W625),(Y625-1)*0.01)</f>
        <v>2.3046919999999997</v>
      </c>
      <c r="AC625" s="4"/>
      <c r="AD625" s="10">
        <f>ABS(W625)/W625</f>
        <v>1</v>
      </c>
      <c r="AG625" s="22">
        <f t="shared" si="9"/>
        <v>2.3046919999999997</v>
      </c>
      <c r="AI625" t="str">
        <f>V625&amp;", "&amp;AG625</f>
        <v>48.858093, 2.304692</v>
      </c>
    </row>
    <row r="626" spans="1:35">
      <c r="A626" s="26" t="str">
        <f>CONCATENATE("FN-",C626)</f>
        <v>FN-33D12</v>
      </c>
      <c r="B626" s="27"/>
      <c r="C626" s="29" t="s">
        <v>2528</v>
      </c>
      <c r="D626" s="28" t="str">
        <f>REPT(0, 6-LEN(C626))&amp;C626</f>
        <v>033D12</v>
      </c>
      <c r="E626" s="28" t="str">
        <f>CONCATENATE("FN-"&amp;D626)</f>
        <v>FN-033D12</v>
      </c>
      <c r="F626" s="1" t="s">
        <v>1517</v>
      </c>
      <c r="G626" s="11" t="s">
        <v>1922</v>
      </c>
      <c r="H626" s="4"/>
      <c r="I626" s="4"/>
      <c r="J626" s="4"/>
      <c r="K626" s="4"/>
      <c r="L626" s="4"/>
      <c r="M626" s="4"/>
      <c r="N626" s="17">
        <f>COUNTIF(F:F,F626)</f>
        <v>1</v>
      </c>
      <c r="O626" s="4"/>
      <c r="P626" s="17" t="str">
        <f>IF(COUNTIF(F:F,F626)&gt;1,"DUPLICATE","UNIQUE")</f>
        <v>UNIQUE</v>
      </c>
      <c r="Q626" s="4"/>
      <c r="R626" s="4"/>
      <c r="S626" s="4"/>
      <c r="T626" s="4"/>
      <c r="U626" s="4"/>
      <c r="V626" s="1">
        <v>48.858092999999997</v>
      </c>
      <c r="W626" s="4">
        <v>2.2946930000000001</v>
      </c>
      <c r="X626" s="4">
        <f>COUNTIF(W:W, W626)</f>
        <v>1</v>
      </c>
      <c r="Y626" s="4">
        <f>COUNTIF($W$2:W626,W626)</f>
        <v>1</v>
      </c>
      <c r="Z626" s="20"/>
      <c r="AA626" s="4"/>
      <c r="AB626" s="40">
        <f>SUM(ABS(W626),(Y626-1)*0.01)</f>
        <v>2.2946930000000001</v>
      </c>
      <c r="AC626" s="4"/>
      <c r="AD626" s="10">
        <f>ABS(W626)/W626</f>
        <v>1</v>
      </c>
      <c r="AG626" s="22">
        <f t="shared" si="9"/>
        <v>2.2946930000000001</v>
      </c>
      <c r="AI626" t="str">
        <f>V626&amp;", "&amp;AG626</f>
        <v>48.858093, 2.294693</v>
      </c>
    </row>
    <row r="627" spans="1:35">
      <c r="A627" s="26" t="str">
        <f>CONCATENATE("FN-",C627)</f>
        <v>FN-33D13</v>
      </c>
      <c r="B627" s="27"/>
      <c r="C627" s="29" t="s">
        <v>2529</v>
      </c>
      <c r="D627" s="28" t="str">
        <f>REPT(0, 6-LEN(C627))&amp;C627</f>
        <v>033D13</v>
      </c>
      <c r="E627" s="28" t="str">
        <f>CONCATENATE("FN-"&amp;D627)</f>
        <v>FN-033D13</v>
      </c>
      <c r="F627" s="1" t="s">
        <v>51</v>
      </c>
      <c r="G627" s="11" t="s">
        <v>1922</v>
      </c>
      <c r="H627" s="4"/>
      <c r="I627" s="4"/>
      <c r="J627" s="4"/>
      <c r="K627" s="4"/>
      <c r="L627" s="4"/>
      <c r="M627" s="4"/>
      <c r="N627" s="17">
        <f>COUNTIF(F:F,F627)</f>
        <v>19</v>
      </c>
      <c r="O627" s="4"/>
      <c r="P627" s="17" t="str">
        <f>IF(COUNTIF(F:F,F627)&gt;1,"DUPLICATE","UNIQUE")</f>
        <v>DUPLICATE</v>
      </c>
      <c r="Q627" s="4"/>
      <c r="R627" s="4"/>
      <c r="S627" s="4"/>
      <c r="T627" s="4"/>
      <c r="U627" s="4"/>
      <c r="V627" s="1">
        <v>48.858092999999997</v>
      </c>
      <c r="W627" s="4">
        <v>2.2946939999999998</v>
      </c>
      <c r="X627" s="4">
        <f>COUNTIF(W:W, W627)</f>
        <v>19</v>
      </c>
      <c r="Y627" s="4">
        <f>COUNTIF($W$2:W627,W627)</f>
        <v>19</v>
      </c>
      <c r="Z627" s="20"/>
      <c r="AA627" s="4"/>
      <c r="AB627" s="40">
        <f>SUM(ABS(W627),(Y627-1)*0.01)</f>
        <v>2.4746939999999999</v>
      </c>
      <c r="AC627" s="4"/>
      <c r="AD627" s="10">
        <f>ABS(W627)/W627</f>
        <v>1</v>
      </c>
      <c r="AG627" s="22">
        <f t="shared" si="9"/>
        <v>2.4746939999999999</v>
      </c>
      <c r="AI627" t="str">
        <f>V627&amp;", "&amp;AG627</f>
        <v>48.858093, 2.474694</v>
      </c>
    </row>
    <row r="628" spans="1:35">
      <c r="A628" s="26" t="str">
        <f>CONCATENATE("FN-",C628)</f>
        <v>FN-56A10</v>
      </c>
      <c r="B628" s="27"/>
      <c r="C628" s="29" t="s">
        <v>2530</v>
      </c>
      <c r="D628" s="28" t="str">
        <f>REPT(0, 6-LEN(C628))&amp;C628</f>
        <v>056A10</v>
      </c>
      <c r="E628" s="28" t="str">
        <f>CONCATENATE("FN-"&amp;D628)</f>
        <v>FN-056A10</v>
      </c>
      <c r="F628" s="1" t="s">
        <v>1572</v>
      </c>
      <c r="G628" s="11" t="s">
        <v>2141</v>
      </c>
      <c r="H628" s="4"/>
      <c r="I628" s="4"/>
      <c r="J628" s="4"/>
      <c r="K628" s="4"/>
      <c r="L628" s="4"/>
      <c r="M628" s="4"/>
      <c r="N628" s="17">
        <f>COUNTIF(F:F,F628)</f>
        <v>4</v>
      </c>
      <c r="O628" s="4"/>
      <c r="P628" s="17" t="str">
        <f>IF(COUNTIF(F:F,F628)&gt;1,"DUPLICATE","UNIQUE")</f>
        <v>DUPLICATE</v>
      </c>
      <c r="Q628" s="4"/>
      <c r="R628" s="4"/>
      <c r="S628" s="4"/>
      <c r="T628" s="4"/>
      <c r="U628" s="4"/>
      <c r="V628" s="1">
        <v>14.1666667</v>
      </c>
      <c r="W628" s="4">
        <v>38.96</v>
      </c>
      <c r="X628" s="4">
        <f>COUNTIF(W:W, W628)</f>
        <v>4</v>
      </c>
      <c r="Y628" s="4">
        <f>COUNTIF($W$2:W628,W628)</f>
        <v>4</v>
      </c>
      <c r="Z628" s="20"/>
      <c r="AA628" s="4"/>
      <c r="AB628" s="40">
        <f>SUM(ABS(W628),(Y628-1)*0.01)</f>
        <v>38.99</v>
      </c>
      <c r="AC628" s="4"/>
      <c r="AD628" s="10">
        <f>ABS(W628)/W628</f>
        <v>1</v>
      </c>
      <c r="AG628" s="22">
        <f t="shared" si="9"/>
        <v>38.99</v>
      </c>
      <c r="AI628" t="str">
        <f>V628&amp;", "&amp;AG628</f>
        <v>14.1666667, 38.99</v>
      </c>
    </row>
    <row r="629" spans="1:35">
      <c r="A629" s="26" t="str">
        <f>CONCATENATE("FN-",C629)</f>
        <v>FN-56A11</v>
      </c>
      <c r="B629" s="27"/>
      <c r="C629" s="29" t="s">
        <v>2531</v>
      </c>
      <c r="D629" s="28" t="str">
        <f>REPT(0, 6-LEN(C629))&amp;C629</f>
        <v>056A11</v>
      </c>
      <c r="E629" s="28" t="str">
        <f>CONCATENATE("FN-"&amp;D629)</f>
        <v>FN-056A11</v>
      </c>
      <c r="F629" s="2" t="s">
        <v>757</v>
      </c>
      <c r="G629" s="11" t="s">
        <v>2141</v>
      </c>
      <c r="H629" s="4"/>
      <c r="I629" s="4"/>
      <c r="J629" s="4"/>
      <c r="K629" s="4"/>
      <c r="L629" s="4"/>
      <c r="M629" s="4"/>
      <c r="N629" s="17">
        <f>COUNTIF(F:F,F629)</f>
        <v>3</v>
      </c>
      <c r="O629" s="4"/>
      <c r="P629" s="17" t="str">
        <f>IF(COUNTIF(F:F,F629)&gt;1,"DUPLICATE","UNIQUE")</f>
        <v>DUPLICATE</v>
      </c>
      <c r="Q629" s="4"/>
      <c r="R629" s="4"/>
      <c r="S629" s="4"/>
      <c r="T629" s="4"/>
      <c r="U629" s="4"/>
      <c r="V629" s="2" t="s">
        <v>1557</v>
      </c>
      <c r="W629" s="4">
        <v>28.187840000000001</v>
      </c>
      <c r="X629" s="4">
        <f>COUNTIF(W:W, W629)</f>
        <v>3</v>
      </c>
      <c r="Y629" s="4">
        <f>COUNTIF($W$2:W629,W629)</f>
        <v>3</v>
      </c>
      <c r="Z629" s="20"/>
      <c r="AA629" s="4"/>
      <c r="AB629" s="40">
        <f>SUM(ABS(W629),(Y629-1)*0.01)</f>
        <v>28.207840000000001</v>
      </c>
      <c r="AC629" s="4"/>
      <c r="AD629" s="10">
        <f>ABS(W629)/W629</f>
        <v>1</v>
      </c>
      <c r="AG629" s="22">
        <f t="shared" si="9"/>
        <v>28.207840000000001</v>
      </c>
      <c r="AI629" t="str">
        <f>V629&amp;", "&amp;AG629</f>
        <v>-25.74486 , 28.20784</v>
      </c>
    </row>
    <row r="630" spans="1:35">
      <c r="A630" s="26" t="str">
        <f>CONCATENATE("FN-",C630)</f>
        <v>FN-56A12</v>
      </c>
      <c r="B630" s="27"/>
      <c r="C630" s="29" t="s">
        <v>2532</v>
      </c>
      <c r="D630" s="28" t="str">
        <f>REPT(0, 6-LEN(C630))&amp;C630</f>
        <v>056A12</v>
      </c>
      <c r="E630" s="28" t="str">
        <f>CONCATENATE("FN-"&amp;D630)</f>
        <v>FN-056A12</v>
      </c>
      <c r="F630" s="1" t="s">
        <v>1756</v>
      </c>
      <c r="G630" s="11" t="s">
        <v>2141</v>
      </c>
      <c r="H630" s="4"/>
      <c r="I630" s="4"/>
      <c r="J630" s="4"/>
      <c r="K630" s="4"/>
      <c r="L630" s="4"/>
      <c r="M630" s="4"/>
      <c r="N630" s="17">
        <f>COUNTIF(F:F,F630)</f>
        <v>2</v>
      </c>
      <c r="O630" s="4"/>
      <c r="P630" s="17" t="str">
        <f>IF(COUNTIF(F:F,F630)&gt;1,"DUPLICATE","UNIQUE")</f>
        <v>DUPLICATE</v>
      </c>
      <c r="Q630" s="4"/>
      <c r="R630" s="4"/>
      <c r="S630" s="4"/>
      <c r="T630" s="4"/>
      <c r="U630" s="4"/>
      <c r="V630" s="1">
        <v>0.34759600000000002</v>
      </c>
      <c r="W630" s="4">
        <v>32.582520000000002</v>
      </c>
      <c r="X630" s="4">
        <f>COUNTIF(W:W, W630)</f>
        <v>2</v>
      </c>
      <c r="Y630" s="4">
        <f>COUNTIF($W$2:W630,W630)</f>
        <v>2</v>
      </c>
      <c r="Z630" s="20">
        <f>SUM(W630,(Y630-1)*0.01)</f>
        <v>32.59252</v>
      </c>
      <c r="AA630" s="4"/>
      <c r="AB630" s="40">
        <f>SUM(ABS(W630),(Y630-1)*0.01)</f>
        <v>32.59252</v>
      </c>
      <c r="AC630" s="4"/>
      <c r="AD630" s="10">
        <f>ABS(W630)/W630</f>
        <v>1</v>
      </c>
      <c r="AG630" s="22">
        <f t="shared" si="9"/>
        <v>32.59252</v>
      </c>
      <c r="AI630" t="str">
        <f>V630&amp;", "&amp;AG630</f>
        <v>0.347596, 32.59252</v>
      </c>
    </row>
    <row r="631" spans="1:35">
      <c r="A631" s="26" t="str">
        <f>CONCATENATE("FN-",C631)</f>
        <v>FN-62A10</v>
      </c>
      <c r="B631" s="27"/>
      <c r="C631" s="29" t="s">
        <v>2533</v>
      </c>
      <c r="D631" s="28" t="str">
        <f>REPT(0, 6-LEN(C631))&amp;C631</f>
        <v>062A10</v>
      </c>
      <c r="E631" s="28" t="str">
        <f>CONCATENATE("FN-"&amp;D631)</f>
        <v>FN-062A10</v>
      </c>
      <c r="F631" s="2" t="s">
        <v>1527</v>
      </c>
      <c r="G631" s="11" t="s">
        <v>2188</v>
      </c>
      <c r="H631" s="4"/>
      <c r="I631" s="4"/>
      <c r="J631" s="4"/>
      <c r="K631" s="4"/>
      <c r="L631" s="4"/>
      <c r="M631" s="4"/>
      <c r="N631" s="17">
        <f>COUNTIF(F:F,F631)</f>
        <v>1</v>
      </c>
      <c r="O631" s="4"/>
      <c r="P631" s="17" t="str">
        <f>IF(COUNTIF(F:F,F631)&gt;1,"DUPLICATE","UNIQUE")</f>
        <v>UNIQUE</v>
      </c>
      <c r="Q631" s="4"/>
      <c r="R631" s="4"/>
      <c r="S631" s="4"/>
      <c r="T631" s="4"/>
      <c r="U631" s="4"/>
      <c r="V631" s="2" t="s">
        <v>2534</v>
      </c>
      <c r="W631" s="4">
        <v>153.39999399999999</v>
      </c>
      <c r="X631" s="4">
        <f>COUNTIF(W:W, W631)</f>
        <v>1</v>
      </c>
      <c r="Y631" s="4">
        <f>COUNTIF($W$2:W631,W631)</f>
        <v>1</v>
      </c>
      <c r="Z631" s="20"/>
      <c r="AA631" s="4"/>
      <c r="AB631" s="40">
        <f>SUM(ABS(W631),(Y631-1)*0.01)</f>
        <v>153.39999399999999</v>
      </c>
      <c r="AC631" s="4"/>
      <c r="AD631" s="10">
        <f>ABS(W631)/W631</f>
        <v>1</v>
      </c>
      <c r="AG631" s="22">
        <f t="shared" si="9"/>
        <v>153.39999399999999</v>
      </c>
      <c r="AI631" t="str">
        <f>V631&amp;", "&amp;AG631</f>
        <v>-28.016666, 153.399994</v>
      </c>
    </row>
    <row r="632" spans="1:35">
      <c r="A632" s="26" t="str">
        <f>CONCATENATE("FN-",C632)</f>
        <v>FN-62A11</v>
      </c>
      <c r="B632" s="27"/>
      <c r="C632" s="29" t="s">
        <v>2535</v>
      </c>
      <c r="D632" s="28" t="str">
        <f>REPT(0, 6-LEN(C632))&amp;C632</f>
        <v>062A11</v>
      </c>
      <c r="E632" s="28" t="str">
        <f>CONCATENATE("FN-"&amp;D632)</f>
        <v>FN-062A11</v>
      </c>
      <c r="F632" s="1" t="s">
        <v>66</v>
      </c>
      <c r="G632" s="11" t="s">
        <v>2188</v>
      </c>
      <c r="H632" s="4"/>
      <c r="I632" s="4"/>
      <c r="J632" s="4"/>
      <c r="K632" s="4"/>
      <c r="L632" s="4"/>
      <c r="M632" s="4"/>
      <c r="N632" s="17">
        <f>COUNTIF(F:F,F632)</f>
        <v>20</v>
      </c>
      <c r="O632" s="4"/>
      <c r="P632" s="17" t="str">
        <f>IF(COUNTIF(F:F,F632)&gt;1,"DUPLICATE","UNIQUE")</f>
        <v>DUPLICATE</v>
      </c>
      <c r="Q632" s="4"/>
      <c r="R632" s="4"/>
      <c r="S632" s="4"/>
      <c r="T632" s="4"/>
      <c r="U632" s="4"/>
      <c r="V632" s="1">
        <v>51.507359000000001</v>
      </c>
      <c r="W632" s="4">
        <v>-0.136439</v>
      </c>
      <c r="X632" s="4">
        <f>COUNTIF(W:W, W632)</f>
        <v>20</v>
      </c>
      <c r="Y632" s="4">
        <f>COUNTIF($W$2:W632,W632)</f>
        <v>20</v>
      </c>
      <c r="Z632" s="20"/>
      <c r="AA632" s="4"/>
      <c r="AB632" s="40">
        <f>SUM(ABS(W632),(Y632-1)*0.01)</f>
        <v>0.32643900000000003</v>
      </c>
      <c r="AC632" s="4"/>
      <c r="AD632" s="10">
        <f>ABS(W632)/W632</f>
        <v>-1</v>
      </c>
      <c r="AG632" s="22">
        <f t="shared" si="9"/>
        <v>-0.32643900000000003</v>
      </c>
      <c r="AI632" t="str">
        <f>V632&amp;", "&amp;AG632</f>
        <v>51.507359, -0.326439</v>
      </c>
    </row>
    <row r="633" spans="1:35">
      <c r="A633" s="26" t="str">
        <f>CONCATENATE("FN-",C633)</f>
        <v>FN-62A12</v>
      </c>
      <c r="B633" s="27"/>
      <c r="C633" s="29" t="s">
        <v>2536</v>
      </c>
      <c r="D633" s="28" t="str">
        <f>REPT(0, 6-LEN(C633))&amp;C633</f>
        <v>062A12</v>
      </c>
      <c r="E633" s="28" t="str">
        <f>CONCATENATE("FN-"&amp;D633)</f>
        <v>FN-062A12</v>
      </c>
      <c r="F633" s="1" t="s">
        <v>326</v>
      </c>
      <c r="G633" s="11" t="s">
        <v>2188</v>
      </c>
      <c r="H633" s="4"/>
      <c r="I633" s="4"/>
      <c r="J633" s="4"/>
      <c r="K633" s="4"/>
      <c r="L633" s="4"/>
      <c r="M633" s="4"/>
      <c r="N633" s="17">
        <f>COUNTIF(F:F,F633)</f>
        <v>4</v>
      </c>
      <c r="O633" s="4"/>
      <c r="P633" s="17" t="str">
        <f>IF(COUNTIF(F:F,F633)&gt;1,"DUPLICATE","UNIQUE")</f>
        <v>DUPLICATE</v>
      </c>
      <c r="Q633" s="4"/>
      <c r="R633" s="4"/>
      <c r="S633" s="4"/>
      <c r="T633" s="4"/>
      <c r="U633" s="4"/>
      <c r="V633" s="1">
        <v>41.881832000000003</v>
      </c>
      <c r="W633" s="4">
        <v>-87.623176999999998</v>
      </c>
      <c r="X633" s="4">
        <f>COUNTIF(W:W, W633)</f>
        <v>4</v>
      </c>
      <c r="Y633" s="4">
        <f>COUNTIF($W$2:W633,W633)</f>
        <v>4</v>
      </c>
      <c r="Z633" s="20"/>
      <c r="AA633" s="4"/>
      <c r="AB633" s="40">
        <f>SUM(ABS(W633),(Y633-1)*0.01)</f>
        <v>87.653176999999999</v>
      </c>
      <c r="AC633" s="4"/>
      <c r="AD633" s="10">
        <f>ABS(W633)/W633</f>
        <v>-1</v>
      </c>
      <c r="AG633" s="22">
        <f t="shared" si="9"/>
        <v>-87.653176999999999</v>
      </c>
      <c r="AI633" t="str">
        <f>V633&amp;", "&amp;AG633</f>
        <v>41.881832, -87.653177</v>
      </c>
    </row>
    <row r="634" spans="1:35">
      <c r="A634" s="26" t="str">
        <f>CONCATENATE("FN-",C634)</f>
        <v>FN-91C10</v>
      </c>
      <c r="B634" s="27"/>
      <c r="C634" s="29" t="s">
        <v>2537</v>
      </c>
      <c r="D634" s="28" t="str">
        <f>REPT(0, 6-LEN(C634))&amp;C634</f>
        <v>091C10</v>
      </c>
      <c r="E634" s="28" t="str">
        <f>CONCATENATE("FN-"&amp;D634)</f>
        <v>FN-091C10</v>
      </c>
      <c r="F634" s="1" t="s">
        <v>669</v>
      </c>
      <c r="G634" s="11" t="s">
        <v>2470</v>
      </c>
      <c r="H634" s="4"/>
      <c r="I634" s="4"/>
      <c r="J634" s="4"/>
      <c r="K634" s="4"/>
      <c r="L634" s="4"/>
      <c r="M634" s="4"/>
      <c r="N634" s="17">
        <f>COUNTIF(F:F,F634)</f>
        <v>2</v>
      </c>
      <c r="O634" s="4"/>
      <c r="P634" s="17" t="str">
        <f>IF(COUNTIF(F:F,F634)&gt;1,"DUPLICATE","UNIQUE")</f>
        <v>DUPLICATE</v>
      </c>
      <c r="Q634" s="4"/>
      <c r="R634" s="4"/>
      <c r="S634" s="4"/>
      <c r="T634" s="4"/>
      <c r="U634" s="4"/>
      <c r="V634" s="1">
        <v>41.203322999999997</v>
      </c>
      <c r="W634" s="4">
        <v>-77.194526999999994</v>
      </c>
      <c r="X634" s="4">
        <f>COUNTIF(W:W, W634)</f>
        <v>2</v>
      </c>
      <c r="Y634" s="4">
        <f>COUNTIF($W$2:W634,W634)</f>
        <v>2</v>
      </c>
      <c r="Z634" s="20"/>
      <c r="AA634" s="4"/>
      <c r="AB634" s="40">
        <f>SUM(ABS(W634),(Y634-1)*0.01)</f>
        <v>77.204526999999999</v>
      </c>
      <c r="AC634" s="4"/>
      <c r="AD634" s="10">
        <f>ABS(W634)/W634</f>
        <v>-1</v>
      </c>
      <c r="AG634" s="22">
        <f t="shared" si="9"/>
        <v>-77.204526999999999</v>
      </c>
      <c r="AI634" t="str">
        <f>V634&amp;", "&amp;AG634</f>
        <v>41.203323, -77.204527</v>
      </c>
    </row>
    <row r="635" spans="1:35">
      <c r="A635" s="3"/>
      <c r="B635" s="24"/>
      <c r="F635" s="4"/>
      <c r="G635" s="4"/>
      <c r="H635" s="4"/>
      <c r="I635" s="4"/>
      <c r="J635" s="4"/>
      <c r="K635" s="4"/>
      <c r="L635" s="4"/>
      <c r="M635" s="4"/>
      <c r="N635" s="17"/>
      <c r="O635" s="4"/>
      <c r="P635" s="17"/>
      <c r="Q635" s="4"/>
      <c r="R635" s="4"/>
      <c r="S635" s="4"/>
      <c r="T635" s="4"/>
      <c r="U635" s="4"/>
      <c r="V635" s="4"/>
      <c r="W635" s="4"/>
      <c r="X635" s="4"/>
      <c r="Y635" s="4"/>
      <c r="Z635" s="20"/>
      <c r="AA635" s="4"/>
      <c r="AB635" s="40"/>
      <c r="AC635" s="4"/>
      <c r="AD635" s="5"/>
    </row>
    <row r="636" spans="1:35">
      <c r="A636" s="3"/>
      <c r="B636" s="24"/>
      <c r="F636" s="4"/>
      <c r="G636" s="4"/>
      <c r="H636" s="4"/>
      <c r="I636" s="4"/>
      <c r="J636" s="4"/>
      <c r="K636" s="4"/>
      <c r="L636" s="4"/>
      <c r="M636" s="4"/>
      <c r="N636" s="17"/>
      <c r="O636" s="4"/>
      <c r="P636" s="17"/>
      <c r="Q636" s="4"/>
      <c r="R636" s="4"/>
      <c r="S636" s="4"/>
      <c r="T636" s="4"/>
      <c r="U636" s="4"/>
      <c r="V636" s="4"/>
      <c r="W636" s="4"/>
      <c r="X636" s="4"/>
      <c r="Y636" s="4"/>
      <c r="Z636" s="20"/>
      <c r="AA636" s="4"/>
      <c r="AB636" s="40"/>
      <c r="AC636" s="4"/>
      <c r="AD636" s="5"/>
    </row>
    <row r="637" spans="1:35">
      <c r="A637" s="6"/>
      <c r="B637" s="24"/>
      <c r="F637" s="14"/>
      <c r="G637" s="14"/>
      <c r="H637" s="14"/>
      <c r="I637" s="14"/>
      <c r="J637" s="14"/>
      <c r="K637" s="14"/>
      <c r="L637" s="14"/>
      <c r="M637" s="14"/>
      <c r="N637" s="17"/>
      <c r="O637" s="14"/>
      <c r="P637" s="17"/>
      <c r="Q637" s="14"/>
      <c r="R637" s="14"/>
      <c r="S637" s="14"/>
      <c r="T637" s="14"/>
      <c r="U637" s="14"/>
      <c r="V637" s="14"/>
      <c r="W637" s="14"/>
      <c r="X637" s="4"/>
      <c r="Y637" s="14"/>
      <c r="Z637" s="21"/>
      <c r="AA637" s="14"/>
      <c r="AB637" s="40"/>
      <c r="AC637" s="14"/>
      <c r="AD637" s="15"/>
    </row>
    <row r="638" spans="1:35">
      <c r="N638" s="17"/>
      <c r="P638" s="17"/>
      <c r="X638" s="4"/>
      <c r="AB638" s="40"/>
    </row>
    <row r="639" spans="1:35">
      <c r="N639" s="17"/>
      <c r="P639" s="17"/>
      <c r="X639" s="4"/>
      <c r="AB639" s="40"/>
    </row>
    <row r="640" spans="1:35">
      <c r="N640" s="17"/>
      <c r="P640" s="17"/>
      <c r="X640" s="4"/>
      <c r="AB640" s="40"/>
    </row>
    <row r="641" spans="14:28">
      <c r="N641" s="17"/>
      <c r="P641" s="17"/>
      <c r="X641" s="4"/>
      <c r="AB641" s="40"/>
    </row>
    <row r="642" spans="14:28">
      <c r="N642" s="17"/>
      <c r="P642" s="17"/>
      <c r="X642" s="4"/>
    </row>
    <row r="643" spans="14:28">
      <c r="N643" s="17"/>
      <c r="P643" s="17"/>
      <c r="X643" s="4"/>
    </row>
    <row r="644" spans="14:28">
      <c r="N644" s="17"/>
      <c r="P644" s="17"/>
      <c r="X644" s="4"/>
    </row>
    <row r="645" spans="14:28">
      <c r="N645" s="17"/>
      <c r="P645" s="17"/>
      <c r="X645" s="4"/>
    </row>
    <row r="646" spans="14:28">
      <c r="N646" s="17"/>
      <c r="P646" s="17"/>
      <c r="X646" s="4"/>
    </row>
    <row r="647" spans="14:28">
      <c r="N647" s="17"/>
      <c r="P647" s="17"/>
      <c r="X647" s="4"/>
    </row>
    <row r="648" spans="14:28">
      <c r="N648" s="17"/>
      <c r="P648" s="17"/>
      <c r="X648" s="4"/>
    </row>
    <row r="649" spans="14:28">
      <c r="N649" s="17"/>
      <c r="P649" s="17"/>
      <c r="X649" s="4"/>
    </row>
    <row r="650" spans="14:28">
      <c r="N650" s="17"/>
      <c r="P650" s="17"/>
      <c r="X650" s="4"/>
    </row>
    <row r="651" spans="14:28">
      <c r="N651" s="17"/>
      <c r="P651" s="17"/>
      <c r="X651" s="4"/>
    </row>
    <row r="652" spans="14:28">
      <c r="N652" s="17"/>
      <c r="P652" s="17"/>
      <c r="X652" s="4"/>
    </row>
    <row r="653" spans="14:28">
      <c r="N653" s="17"/>
      <c r="P653" s="17"/>
      <c r="X653" s="4"/>
    </row>
    <row r="654" spans="14:28">
      <c r="P654" s="17"/>
      <c r="X654" s="4"/>
    </row>
    <row r="655" spans="14:28">
      <c r="P655" s="17"/>
      <c r="X655" s="4"/>
    </row>
    <row r="656" spans="14:28">
      <c r="X656" s="4"/>
    </row>
    <row r="657" spans="24:24">
      <c r="X657" s="4"/>
    </row>
    <row r="658" spans="24:24">
      <c r="X658" s="4"/>
    </row>
    <row r="659" spans="24:24">
      <c r="X659" s="4"/>
    </row>
    <row r="660" spans="24:24">
      <c r="X660" s="4"/>
    </row>
    <row r="661" spans="24:24">
      <c r="X661" s="4"/>
    </row>
    <row r="662" spans="24:24">
      <c r="X662" s="4"/>
    </row>
    <row r="663" spans="24:24">
      <c r="X663" s="4"/>
    </row>
    <row r="664" spans="24:24">
      <c r="X664" s="4"/>
    </row>
    <row r="665" spans="24:24">
      <c r="X665" s="4"/>
    </row>
    <row r="666" spans="24:24">
      <c r="X666" s="4"/>
    </row>
    <row r="667" spans="24:24">
      <c r="X667" s="4"/>
    </row>
    <row r="668" spans="24:24">
      <c r="X668" s="4"/>
    </row>
    <row r="669" spans="24:24">
      <c r="X669" s="4"/>
    </row>
    <row r="670" spans="24:24">
      <c r="X670" s="4"/>
    </row>
    <row r="671" spans="24:24">
      <c r="X671" s="4"/>
    </row>
    <row r="672" spans="24:24">
      <c r="X672" s="4"/>
    </row>
    <row r="673" spans="24:24">
      <c r="X673" s="4"/>
    </row>
    <row r="674" spans="24:24">
      <c r="X674" s="4"/>
    </row>
    <row r="675" spans="24:24">
      <c r="X675" s="4"/>
    </row>
    <row r="676" spans="24:24">
      <c r="X676" s="4"/>
    </row>
    <row r="677" spans="24:24">
      <c r="X677" s="4"/>
    </row>
    <row r="678" spans="24:24">
      <c r="X678" s="4"/>
    </row>
    <row r="679" spans="24:24">
      <c r="X679" s="4"/>
    </row>
    <row r="680" spans="24:24">
      <c r="X680" s="4"/>
    </row>
    <row r="681" spans="24:24">
      <c r="X681" s="4"/>
    </row>
  </sheetData>
  <sortState xmlns:xlrd2="http://schemas.microsoft.com/office/spreadsheetml/2017/richdata2" ref="A2:AI634">
    <sortCondition ref="E2:E634"/>
  </sortState>
  <conditionalFormatting sqref="F1:F256 F258:F538 F540:F562 F564:F1048576">
    <cfRule type="duplicateValues" dxfId="3" priority="7"/>
  </conditionalFormatting>
  <conditionalFormatting sqref="AI1:AI1048576">
    <cfRule type="duplicateValues" dxfId="2" priority="2"/>
  </conditionalFormatting>
  <conditionalFormatting sqref="V1:V26 V28:V256 V258:V533 V535:V637">
    <cfRule type="duplicateValues" dxfId="1" priority="56"/>
  </conditionalFormatting>
  <conditionalFormatting sqref="AG1:AG634">
    <cfRule type="duplicateValues" dxfId="0" priority="60"/>
  </conditionalFormatting>
  <hyperlinks>
    <hyperlink ref="G2" r:id="rId1" xr:uid="{730943F1-AE1E-4275-9AA2-AED00F46506D}"/>
    <hyperlink ref="G3" r:id="rId2" xr:uid="{E2350FE3-B949-4449-82AB-AA3C9BCE1F0A}"/>
    <hyperlink ref="G4" r:id="rId3" xr:uid="{D6EFE8CF-131D-456F-AD4A-41B9F9C487E5}"/>
    <hyperlink ref="G5" r:id="rId4" xr:uid="{040AAFE5-5650-4687-B98D-53E6E865616F}"/>
    <hyperlink ref="G6" r:id="rId5" xr:uid="{12E8C058-DF0A-416C-8EFA-8CED6795047D}"/>
    <hyperlink ref="G7" r:id="rId6" xr:uid="{3EF153CB-7C23-41C9-BEA4-A34B90377606}"/>
    <hyperlink ref="G8" r:id="rId7" xr:uid="{2EE8B1CF-4CBB-46BC-A42A-08AB5AA690C3}"/>
    <hyperlink ref="G9" r:id="rId8" xr:uid="{BB32FDCF-8EB1-4279-9E0F-5C453939F6FD}"/>
    <hyperlink ref="G10" r:id="rId9" xr:uid="{AE09322F-0CDB-443F-A0C8-3B5B68831E84}"/>
    <hyperlink ref="G11" r:id="rId10" xr:uid="{99936DC9-CFCF-4AB5-A8EC-88EAFA120830}"/>
    <hyperlink ref="G12" r:id="rId11" xr:uid="{FEBEB94A-0746-40B0-BC0B-FA051E33470B}"/>
    <hyperlink ref="G13" r:id="rId12" xr:uid="{E67131D5-345C-498A-B31B-E79E23953D3A}"/>
    <hyperlink ref="G14" r:id="rId13" xr:uid="{C68C2C6B-AC49-4AAB-BC53-BECAF61BF765}"/>
    <hyperlink ref="G15" r:id="rId14" xr:uid="{AF714F41-B658-4BA2-8032-90118EAA239A}"/>
    <hyperlink ref="G16" r:id="rId15" xr:uid="{B6CD9541-C118-408A-A176-4018469F7AF8}"/>
    <hyperlink ref="G17" r:id="rId16" xr:uid="{9DB3C17E-571B-4C03-9B8B-2D7A3DFB4245}"/>
    <hyperlink ref="G18" r:id="rId17" xr:uid="{BB6E4758-4E21-41AF-BEEA-11E1DBAB5855}"/>
    <hyperlink ref="G19" r:id="rId18" xr:uid="{546C8CD0-562F-4F3F-98CC-E84AE3FB382A}"/>
    <hyperlink ref="G20" r:id="rId19" xr:uid="{59FF93BF-D366-446E-A2BA-D44A1A1CC292}"/>
    <hyperlink ref="G21" r:id="rId20" xr:uid="{7D2A5261-DC5F-435F-833E-146B51D55F61}"/>
    <hyperlink ref="G22" r:id="rId21" xr:uid="{73C2764E-F976-4579-A963-88B3435B6BA2}"/>
    <hyperlink ref="G23" r:id="rId22" xr:uid="{E1508540-99A9-460A-A1DF-3A902BA7F224}"/>
    <hyperlink ref="G24" r:id="rId23" xr:uid="{188B6C1F-0ABF-4030-A738-C22B35C3C7C0}"/>
    <hyperlink ref="G25" r:id="rId24" xr:uid="{9C0D9A3A-4820-422D-96BB-01A216376A0D}"/>
    <hyperlink ref="G26" r:id="rId25" xr:uid="{F1941BB9-0F51-47BA-9863-4CC66AF020E8}"/>
    <hyperlink ref="G27" r:id="rId26" xr:uid="{6BE92681-A099-45B1-BE59-E97E01448BC8}"/>
    <hyperlink ref="G28" r:id="rId27" xr:uid="{242C15C2-6C24-40D9-869B-DF3DB0C8185A}"/>
    <hyperlink ref="G29" r:id="rId28" xr:uid="{85FE9213-9E81-4058-8265-BE6BAD979984}"/>
    <hyperlink ref="G30" r:id="rId29" xr:uid="{4619C827-0146-453D-B7D2-91F089C69E94}"/>
    <hyperlink ref="G31" r:id="rId30" xr:uid="{55E79F55-D371-4B6A-967A-23172FE18E5A}"/>
    <hyperlink ref="G32" r:id="rId31" xr:uid="{BA7E4F3C-AE1E-484B-A70E-FED6B7433A02}"/>
    <hyperlink ref="G343" r:id="rId32" xr:uid="{19C1304D-8252-46A0-AAF8-E163359A91F8}"/>
    <hyperlink ref="G35" r:id="rId33" xr:uid="{84CBBDBC-EFE6-49B4-B35F-7DCAD0F79780}"/>
    <hyperlink ref="G33" r:id="rId34" xr:uid="{C286C634-3D6B-4974-A39B-DA37EAFF0116}"/>
    <hyperlink ref="G34" r:id="rId35" xr:uid="{2BA87657-0BAF-4B1F-A4F1-C1EB94BA8926}"/>
    <hyperlink ref="G36" r:id="rId36" xr:uid="{7E9AF25F-6E14-4D01-82ED-D7A92244C85B}"/>
    <hyperlink ref="G37" r:id="rId37" xr:uid="{DB6733B1-A815-462A-93A2-9D231959861B}"/>
    <hyperlink ref="G38" r:id="rId38" xr:uid="{89E1A67A-4E06-498C-8104-FAAB13C89538}"/>
    <hyperlink ref="G39" r:id="rId39" xr:uid="{073DA28A-29FE-4F3F-B052-32EC3FC64CB2}"/>
    <hyperlink ref="G40" r:id="rId40" xr:uid="{81C36042-A751-495F-97E6-0B0031684DB2}"/>
    <hyperlink ref="G41" r:id="rId41" xr:uid="{B3325923-0E54-4A54-94CE-21BC845FBF36}"/>
    <hyperlink ref="G42" r:id="rId42" xr:uid="{DB64503B-AE20-4DD1-BC07-9E1CAA2CCCC1}"/>
    <hyperlink ref="G43" r:id="rId43" xr:uid="{86C581E1-7AD1-4C61-A787-365A6827ED8C}"/>
    <hyperlink ref="G44" r:id="rId44" xr:uid="{F8166FA5-836B-47CB-A646-A066DCB7D7C9}"/>
    <hyperlink ref="G45" r:id="rId45" xr:uid="{7631207B-632A-4640-9D8E-0C4C4B9F9540}"/>
    <hyperlink ref="G46" r:id="rId46" xr:uid="{7FBD9AF8-7B9E-4E5A-BC54-A5A7BCE66248}"/>
    <hyperlink ref="G47" r:id="rId47" xr:uid="{0CF5981C-C316-4D05-A856-C1631A34FA32}"/>
    <hyperlink ref="G48" r:id="rId48" xr:uid="{485B1286-C028-4D63-A3F9-13AD07BA4BA8}"/>
    <hyperlink ref="G49" r:id="rId49" xr:uid="{7BBB0673-DC2F-4E33-9A2D-F5D3FEE4463B}"/>
    <hyperlink ref="G50" r:id="rId50" xr:uid="{1D7D347D-D64F-4427-AB52-937E51513781}"/>
    <hyperlink ref="G51" r:id="rId51" xr:uid="{FFAF690A-87F2-4615-8940-AE1976CF8BCF}"/>
    <hyperlink ref="G52" r:id="rId52" xr:uid="{3D8262C8-38E6-4976-B06E-EEABA532680A}"/>
    <hyperlink ref="G531" r:id="rId53" xr:uid="{58A60810-85C2-428A-919E-6D67BCFB676A}"/>
    <hyperlink ref="G532" r:id="rId54" xr:uid="{5461EDE7-A757-45B8-A187-43FD434DCCB9}"/>
    <hyperlink ref="G53" r:id="rId55" xr:uid="{892245CB-1922-4D4B-BA2D-88DDDB625D74}"/>
    <hyperlink ref="G54" r:id="rId56" xr:uid="{2D54B877-4C48-43D5-A64C-6B15EB3CDF41}"/>
    <hyperlink ref="G55" r:id="rId57" xr:uid="{318F0BB1-2368-4116-8FA7-836E29A21063}"/>
    <hyperlink ref="G56" r:id="rId58" xr:uid="{549DF097-471D-4770-8ED8-909B336FF2C4}"/>
    <hyperlink ref="G57" r:id="rId59" xr:uid="{41CF1E61-7CB6-40E0-8E6D-AB46FF5C5348}"/>
    <hyperlink ref="G58" r:id="rId60" xr:uid="{9EBC0053-B989-45B8-B16F-972559E15BB2}"/>
    <hyperlink ref="G59" r:id="rId61" xr:uid="{A094D0A6-E8BD-4DE6-A8F0-42D5F82CB179}"/>
    <hyperlink ref="G60" r:id="rId62" xr:uid="{97B2E7E7-12BB-444A-8504-AC2EE913AF03}"/>
    <hyperlink ref="G61" r:id="rId63" xr:uid="{32442655-C927-418D-8D0D-1B18EFEA8BDA}"/>
    <hyperlink ref="G62" r:id="rId64" xr:uid="{C82C1D66-2735-4DA8-9576-4306DF0A90AC}"/>
    <hyperlink ref="G63" r:id="rId65" xr:uid="{0EB081A1-C2ED-45F2-875D-794E39CD9F26}"/>
    <hyperlink ref="G64" r:id="rId66" xr:uid="{F273ABCD-0FDA-4931-A943-C9797405D271}"/>
    <hyperlink ref="G65" r:id="rId67" xr:uid="{D0558C79-0B0D-47EE-9723-EE624A8E804E}"/>
    <hyperlink ref="G66" r:id="rId68" xr:uid="{4667E350-729B-4BC1-B60F-9E2BD9553C77}"/>
    <hyperlink ref="G69" r:id="rId69" xr:uid="{7A5DA7F6-A7B7-4925-86F6-0784C73E1D78}"/>
    <hyperlink ref="G70" r:id="rId70" xr:uid="{4F560DBE-2E8D-42C4-8037-C0DD7BF843F6}"/>
    <hyperlink ref="G67" r:id="rId71" xr:uid="{C4563B2C-2D46-4FE7-8521-56C7487C52CC}"/>
    <hyperlink ref="G68" r:id="rId72" xr:uid="{565218D7-B0D4-412F-B367-05D56AE40A9F}"/>
    <hyperlink ref="G71" r:id="rId73" xr:uid="{78C96522-6DFC-4190-BCB8-BB6F2F462478}"/>
    <hyperlink ref="G72" r:id="rId74" xr:uid="{836EC680-AFEC-4E41-8234-32CA544DC358}"/>
    <hyperlink ref="G73" r:id="rId75" xr:uid="{28DD8E3F-46FF-4E98-9C7F-D40556D61565}"/>
    <hyperlink ref="G74" r:id="rId76" xr:uid="{E342B7C2-89EE-48CD-B509-DFA5AA1FE06E}"/>
    <hyperlink ref="G75" r:id="rId77" xr:uid="{FD888244-FE99-44CF-AEDE-1CF3B5261D08}"/>
    <hyperlink ref="G76" r:id="rId78" xr:uid="{3FF08B3D-B6EC-455B-B54D-CF6482D67CD1}"/>
    <hyperlink ref="G77" r:id="rId79" xr:uid="{E2540872-188F-4949-B21A-EAC39CE734B5}"/>
    <hyperlink ref="G78" r:id="rId80" xr:uid="{789EDE7F-9C32-4903-BC7D-CD49EB96CC7A}"/>
    <hyperlink ref="G86" r:id="rId81" xr:uid="{8795FE67-CB26-4A30-B1B1-FB97B9183D76}"/>
    <hyperlink ref="G85" r:id="rId82" xr:uid="{9B8987A6-8331-440C-9D87-F0611D290C55}"/>
    <hyperlink ref="G87" r:id="rId83" xr:uid="{10619DA1-634C-4DD3-832D-680452855168}"/>
    <hyperlink ref="G88" r:id="rId84" xr:uid="{C2490829-0881-4546-BAA4-C080AC422780}"/>
    <hyperlink ref="G79" r:id="rId85" xr:uid="{11E42AC0-FFBA-4DF7-8759-D6D0C39F8896}"/>
    <hyperlink ref="G80" r:id="rId86" xr:uid="{4581E6FF-E014-4565-A6F9-80A61BAA933A}"/>
    <hyperlink ref="G81" r:id="rId87" xr:uid="{AD090138-EEA6-4842-B648-6BA7DA3DA964}"/>
    <hyperlink ref="G82" r:id="rId88" xr:uid="{B8A5FC80-7A8B-4F9F-BA46-68800924E8F3}"/>
    <hyperlink ref="G83" r:id="rId89" xr:uid="{99EFC1B4-40AA-4530-8316-5546C0D8DDCE}"/>
    <hyperlink ref="G84" r:id="rId90" xr:uid="{8E6026A7-9129-492F-96FA-431E7750CDCC}"/>
    <hyperlink ref="G89" r:id="rId91" xr:uid="{70DC2E03-0364-4B89-B231-2CC6AFE041BB}"/>
    <hyperlink ref="G90" r:id="rId92" xr:uid="{19745A26-3183-4D1F-BB24-DBC8A1C43426}"/>
    <hyperlink ref="G91" r:id="rId93" xr:uid="{C5B132FA-155B-45FE-BD36-33CFBB3DC3C2}"/>
    <hyperlink ref="G92" r:id="rId94" xr:uid="{AD3C607F-B78B-4B60-A68F-7F7CE73F18BC}"/>
    <hyperlink ref="G93" r:id="rId95" xr:uid="{C65A5E1F-0125-4B96-8ACA-FF29EF4237C2}"/>
    <hyperlink ref="G94" r:id="rId96" xr:uid="{D1854E51-0D5D-4B86-8CBD-93EC78EDDFD6}"/>
    <hyperlink ref="G95" r:id="rId97" xr:uid="{034ADC7C-7793-42D6-BC30-0BF369AC9F83}"/>
    <hyperlink ref="G96" r:id="rId98" xr:uid="{4EB1A670-AE24-453D-BE7C-D05D31ECCD28}"/>
    <hyperlink ref="G97" r:id="rId99" xr:uid="{49B8DA0C-1CEB-4B53-84CE-2601D1E926C4}"/>
    <hyperlink ref="G98" r:id="rId100" xr:uid="{B73CE0C8-426A-4923-80E3-1BCC4BD65F21}"/>
    <hyperlink ref="G99" r:id="rId101" xr:uid="{3EADA5F7-C4FE-49B3-A3F0-1539C545F338}"/>
    <hyperlink ref="G100" r:id="rId102" xr:uid="{8E678B8D-C643-4C7E-A8FB-38D54B01ADF7}"/>
    <hyperlink ref="G101" r:id="rId103" xr:uid="{27EF8DBF-0291-4D75-8606-A02EDB1CAEFB}"/>
    <hyperlink ref="G102" r:id="rId104" xr:uid="{E5547D04-8BED-4C36-92B3-C9CE8CBADADB}"/>
    <hyperlink ref="G103" r:id="rId105" xr:uid="{D533681B-A1D3-472B-8632-EF90ED22B7B0}"/>
    <hyperlink ref="G104" r:id="rId106" xr:uid="{A37AE68A-F897-4C93-9694-3DACDF615223}"/>
    <hyperlink ref="G105" r:id="rId107" xr:uid="{AE1CB04C-5799-4742-A8C7-9268DF7378C4}"/>
    <hyperlink ref="G106" r:id="rId108" xr:uid="{E563F1B4-1F1D-4C91-9FB0-36A76F5C99FD}"/>
    <hyperlink ref="G107" r:id="rId109" xr:uid="{406FF7D3-6616-42C0-A326-A36D1DA8F687}"/>
    <hyperlink ref="G108" r:id="rId110" xr:uid="{0D278712-E9C8-439F-9359-3B8A7098476E}"/>
    <hyperlink ref="G109" r:id="rId111" xr:uid="{594A4C1C-4A40-42F7-869A-99AC2ADB7100}"/>
    <hyperlink ref="G110" r:id="rId112" xr:uid="{11DBE6F3-8956-4C55-B021-A290305A24D0}"/>
    <hyperlink ref="G111" r:id="rId113" xr:uid="{E7B525D4-E6C1-4694-9F49-03B5C99F18CF}"/>
    <hyperlink ref="G112" r:id="rId114" xr:uid="{14192D25-495E-4002-B178-36CF655AF535}"/>
    <hyperlink ref="G113" r:id="rId115" xr:uid="{630FDCE7-6C6E-48E6-9342-AFC2A5FA8361}"/>
    <hyperlink ref="G114" r:id="rId116" xr:uid="{26319EF0-F378-455A-B0FE-664B5AFBE6A5}"/>
    <hyperlink ref="G115" r:id="rId117" xr:uid="{1EC83DC5-6460-4D68-9616-2A05908723DB}"/>
    <hyperlink ref="G116" r:id="rId118" xr:uid="{3E54185A-BAE6-4538-84BE-667711E54C85}"/>
    <hyperlink ref="G117" r:id="rId119" xr:uid="{09ED3D77-0C9C-4F84-8445-6CE765330897}"/>
    <hyperlink ref="G118" r:id="rId120" xr:uid="{D4ADB801-DF99-4FE4-BB81-C67455EC63E5}"/>
    <hyperlink ref="G119" r:id="rId121" xr:uid="{EF378A3C-AB3D-45AF-87DE-AC3FEA4B1BA2}"/>
    <hyperlink ref="G120" r:id="rId122" xr:uid="{74758F0F-799A-4485-94D4-34F0E17EEFCD}"/>
    <hyperlink ref="G121" r:id="rId123" xr:uid="{8D64F9DE-867C-4147-AF98-7B87656357E2}"/>
    <hyperlink ref="G122" r:id="rId124" xr:uid="{EADC0A35-AC7B-492F-A8E5-71BAC9DABA92}"/>
    <hyperlink ref="G123" r:id="rId125" xr:uid="{0673E749-AB52-4F7B-B611-6272D8D30374}"/>
    <hyperlink ref="G124" r:id="rId126" xr:uid="{140037E5-AEC5-4F3A-A416-FEC8FF96BA89}"/>
    <hyperlink ref="G125" r:id="rId127" xr:uid="{8EF3A322-E16B-4350-96D3-36BB7722EA5F}"/>
    <hyperlink ref="G126" r:id="rId128" xr:uid="{F39B9C54-F817-4716-9F53-4E1149273655}"/>
    <hyperlink ref="G127" r:id="rId129" xr:uid="{4BB22B73-0968-4C09-9D23-E190AE687F29}"/>
    <hyperlink ref="G128" r:id="rId130" xr:uid="{0CBAA1A1-EC66-4239-A038-E5F018D5CFE3}"/>
    <hyperlink ref="G129" r:id="rId131" xr:uid="{E6BBC5C2-B6C0-4C15-95FA-3FA3C0A673F7}"/>
    <hyperlink ref="G133" r:id="rId132" xr:uid="{AE849652-A74F-4277-9DF4-AA3058680397}"/>
    <hyperlink ref="G134" r:id="rId133" xr:uid="{B01A7523-FCBB-4952-9947-327F711A0346}"/>
    <hyperlink ref="G130" r:id="rId134" xr:uid="{4849E316-9E60-4C7B-B6C3-DA00FD9AE510}"/>
    <hyperlink ref="G131" r:id="rId135" xr:uid="{758209B0-53C1-44D0-B679-6628EF741285}"/>
    <hyperlink ref="G132" r:id="rId136" xr:uid="{BD31D232-082C-4509-A9D5-7932EC438374}"/>
    <hyperlink ref="G135" r:id="rId137" xr:uid="{BA4AE5BD-0A7C-4169-A457-E86121C957A0}"/>
    <hyperlink ref="G136" r:id="rId138" xr:uid="{BDFC4132-C667-40C2-A010-06016F238F97}"/>
    <hyperlink ref="G137" r:id="rId139" xr:uid="{1B644945-7EAA-44E9-AF11-756090856BBE}"/>
    <hyperlink ref="G138" r:id="rId140" xr:uid="{96610DE8-DD57-4CC5-91A6-E1DE9A2E5D69}"/>
    <hyperlink ref="G139" r:id="rId141" xr:uid="{D21F7816-7C5C-465F-B912-E309A5F71FB5}"/>
    <hyperlink ref="G140" r:id="rId142" xr:uid="{05E37E18-E19E-4D82-B9CF-4D5E538D1D3C}"/>
    <hyperlink ref="G141" r:id="rId143" xr:uid="{8190B9C1-C925-4CCA-9F94-004ADE354D6C}"/>
    <hyperlink ref="G142" r:id="rId144" xr:uid="{A29D96A6-8D4D-4661-B7A0-69E962C2A82E}"/>
    <hyperlink ref="G143" r:id="rId145" xr:uid="{18A58A4C-DC7E-40EF-BD6E-00A543CECA45}"/>
    <hyperlink ref="G144" r:id="rId146" xr:uid="{EB892593-9FA3-430E-8AB7-AE5B898FF760}"/>
    <hyperlink ref="G145" r:id="rId147" xr:uid="{E81F3788-E4D2-41AB-AB4A-74DD882C58C8}"/>
    <hyperlink ref="G146" r:id="rId148" xr:uid="{DC62AC06-E9D1-4CDE-9156-CF8D930437C2}"/>
    <hyperlink ref="G147" r:id="rId149" xr:uid="{ED563450-DBA1-4E29-8B6A-ACF1F120E840}"/>
    <hyperlink ref="G148" r:id="rId150" xr:uid="{8CFDC946-38ED-4C56-A58D-60F92EFE876D}"/>
    <hyperlink ref="G149" r:id="rId151" xr:uid="{03A0CCDF-95A3-4E40-B3C0-8873D98699C7}"/>
    <hyperlink ref="G150" r:id="rId152" xr:uid="{C126A9F5-91A3-42F3-8A61-0F3998C348EF}"/>
    <hyperlink ref="G151" r:id="rId153" xr:uid="{C0F43365-A0C7-4456-A998-0F9820A019A0}"/>
    <hyperlink ref="G152" r:id="rId154" xr:uid="{E979315B-2FBA-4434-A8E9-1DAE3369CF1B}"/>
    <hyperlink ref="G153" r:id="rId155" xr:uid="{4E179D51-FCCB-4FC7-86C3-FE9CA80D5C35}"/>
    <hyperlink ref="G154" r:id="rId156" xr:uid="{FB04B906-EC34-44D0-9405-64960D7E6E53}"/>
    <hyperlink ref="G155" r:id="rId157" xr:uid="{08141A0C-1980-4627-B323-AFD446C563C3}"/>
    <hyperlink ref="G156" r:id="rId158" xr:uid="{9B641DB7-1665-4E3A-B760-8200074E574D}"/>
    <hyperlink ref="G157" r:id="rId159" xr:uid="{61294AD5-E08C-4D10-9D37-06D8A2641E6E}"/>
    <hyperlink ref="G158" r:id="rId160" xr:uid="{70F3AFAE-F1A8-4D6E-B7AF-D0104D984765}"/>
    <hyperlink ref="G160" r:id="rId161" xr:uid="{1C8EC280-C413-441B-B371-0D989C9C4476}"/>
    <hyperlink ref="G159" r:id="rId162" xr:uid="{35BB96FB-6CE5-47CB-B6C2-11479E5C6688}"/>
    <hyperlink ref="G161" r:id="rId163" xr:uid="{0E7E13C4-D854-48D6-AB6F-CAEC62729A98}"/>
    <hyperlink ref="G162" r:id="rId164" xr:uid="{829600A1-C8D1-4E1F-A427-4B96C7556E35}"/>
    <hyperlink ref="G163" r:id="rId165" xr:uid="{11215CE1-A2A4-498C-B32F-E4B690CACC10}"/>
    <hyperlink ref="G164" r:id="rId166" xr:uid="{86064498-DD98-4424-8901-7FB91273371E}"/>
    <hyperlink ref="G165" r:id="rId167" xr:uid="{542B2695-17F4-4B45-805A-6F0CCD58E277}"/>
    <hyperlink ref="G166" r:id="rId168" xr:uid="{8A1BEBDA-220B-4B37-AEFF-64F1B486CE86}"/>
    <hyperlink ref="G167" r:id="rId169" xr:uid="{2AB1B25F-851F-4FAB-8C7E-A9B0F0E2ABB2}"/>
    <hyperlink ref="G168" r:id="rId170" xr:uid="{962670F2-0904-486C-BFC2-B6F0A27D96AA}"/>
    <hyperlink ref="G169" r:id="rId171" xr:uid="{ACF05FB2-FBD5-4B70-8FF4-A86E7905EF8B}"/>
    <hyperlink ref="G170" r:id="rId172" xr:uid="{CB5152F8-3C86-43A0-81E2-FD4D551CDADE}"/>
    <hyperlink ref="G171" r:id="rId173" xr:uid="{76680210-2011-483E-95A1-B787FA054A8E}"/>
    <hyperlink ref="G172" r:id="rId174" xr:uid="{68E5A92C-D95C-4326-B90D-192A90D94036}"/>
    <hyperlink ref="G173" r:id="rId175" xr:uid="{34D2FB41-AE3B-431E-8C9F-5F7A01F38D77}"/>
    <hyperlink ref="G174" r:id="rId176" xr:uid="{55C9CC76-A7FF-4825-8235-F64D358CC45D}"/>
    <hyperlink ref="G175" r:id="rId177" xr:uid="{25DF6FF9-A55E-45D9-8A0C-75D38E1D8EEE}"/>
    <hyperlink ref="G178" r:id="rId178" xr:uid="{4909B65C-56D7-4F21-8401-5AE013532CE2}"/>
    <hyperlink ref="G179" r:id="rId179" xr:uid="{C3278E5F-EBE4-430D-B711-DE71E400A323}"/>
    <hyperlink ref="G176" r:id="rId180" xr:uid="{66E72403-7698-42B4-AEED-727E4018684B}"/>
    <hyperlink ref="G177" r:id="rId181" xr:uid="{FDC7BC98-3842-41F6-8356-73BEE24E174C}"/>
    <hyperlink ref="G180" r:id="rId182" xr:uid="{CDD6C052-EEAD-4E0D-BE86-8AD320F98A01}"/>
    <hyperlink ref="G181" r:id="rId183" xr:uid="{D021021B-71AC-45C4-B778-8B04D54D4E50}"/>
    <hyperlink ref="G182" r:id="rId184" xr:uid="{AFCC5F5D-2F41-4B3B-A0C2-9FEF52242C60}"/>
    <hyperlink ref="G183" r:id="rId185" xr:uid="{B1222BC6-8174-4226-836D-169ED3D3ADD2}"/>
    <hyperlink ref="G184" r:id="rId186" xr:uid="{450DE6F5-EAE2-4ECB-A2C3-48657632A18B}"/>
    <hyperlink ref="G185" r:id="rId187" xr:uid="{ACB3923D-9EC6-45D3-B2BC-BB471B64A0D3}"/>
    <hyperlink ref="G186" r:id="rId188" xr:uid="{37D457BB-8BDB-4265-AC7F-24D4498698EE}"/>
    <hyperlink ref="G187" r:id="rId189" xr:uid="{E89830E0-9EEF-4FA7-AD9A-B7DDF2F4154F}"/>
    <hyperlink ref="G188" r:id="rId190" xr:uid="{993B48C5-C7A9-4D94-85D4-DAA9F1F304B0}"/>
    <hyperlink ref="G189" r:id="rId191" xr:uid="{470FFDBF-6604-4359-BDAC-5447EA2ED344}"/>
    <hyperlink ref="G190" r:id="rId192" xr:uid="{67DE0BBE-8014-4795-BBBA-6577C34E1E91}"/>
    <hyperlink ref="G191" r:id="rId193" xr:uid="{E0DC66B4-21F9-43C4-91B6-A2462F7CB271}"/>
    <hyperlink ref="G192" r:id="rId194" xr:uid="{B8BDB3DD-5592-4522-90BA-A371F4B785A4}"/>
    <hyperlink ref="G193" r:id="rId195" xr:uid="{D6DF813A-0800-4F54-8E4B-7C8FA6F1B9AB}"/>
    <hyperlink ref="G194" r:id="rId196" xr:uid="{1B864B07-0191-47A5-BF5C-88B5AA135210}"/>
    <hyperlink ref="G195" r:id="rId197" xr:uid="{29766CD4-C969-4600-8804-831EB1C11BB1}"/>
    <hyperlink ref="G196" r:id="rId198" xr:uid="{47D815E9-4765-4246-A632-2C53FC29510F}"/>
    <hyperlink ref="G197" r:id="rId199" xr:uid="{F6D69233-73DB-4057-BA04-74E8F38F9F68}"/>
    <hyperlink ref="G198" r:id="rId200" xr:uid="{28F671C6-75CE-4F55-949C-B1DA3B77A4EC}"/>
    <hyperlink ref="G199" r:id="rId201" xr:uid="{90FD089E-A28E-4970-8226-1A682483E64A}"/>
    <hyperlink ref="G200" r:id="rId202" xr:uid="{7183A172-513D-4063-BD6B-59D4C0F8D21A}"/>
    <hyperlink ref="G201" r:id="rId203" xr:uid="{B6815E73-64A4-434C-80C2-AD4AF0A66200}"/>
    <hyperlink ref="G202" r:id="rId204" xr:uid="{6C94DA98-6E9C-42F2-B6F0-34771A2B0B9E}"/>
    <hyperlink ref="G204" r:id="rId205" xr:uid="{4179D9E0-AC67-487C-8142-B417E973F3DC}"/>
    <hyperlink ref="G203" r:id="rId206" xr:uid="{B308A207-F2E5-4291-A529-7EFE1521D9CE}"/>
    <hyperlink ref="G205" r:id="rId207" xr:uid="{38544201-3560-4886-B99E-83252F47383A}"/>
    <hyperlink ref="G206" r:id="rId208" xr:uid="{1B318D64-9D0B-4EC0-A3A8-284208966D0B}"/>
    <hyperlink ref="G207" r:id="rId209" xr:uid="{410947E7-21D6-4E47-9BCA-B8D901C3DE5D}"/>
    <hyperlink ref="G208" r:id="rId210" xr:uid="{C164E7A1-CB32-40CF-8740-48D20D69F5CF}"/>
    <hyperlink ref="G209" r:id="rId211" xr:uid="{F71C3FC0-6F44-4754-9712-9DF3F18C50C3}"/>
    <hyperlink ref="G210" r:id="rId212" xr:uid="{DD35B18C-B683-46F6-86BF-F3B9ED8D15DB}"/>
    <hyperlink ref="G211" r:id="rId213" xr:uid="{9A1BC1D4-3F7F-46FB-97F8-24DB5B92B230}"/>
    <hyperlink ref="G212" r:id="rId214" xr:uid="{96818A45-7C60-4019-B934-B929E6099539}"/>
    <hyperlink ref="G213" r:id="rId215" xr:uid="{27BBEECD-9A38-4821-AE33-5F3B9F01F459}"/>
    <hyperlink ref="G215" r:id="rId216" xr:uid="{25B991E1-B702-4D60-8E23-960056B6E931}"/>
    <hyperlink ref="G216" r:id="rId217" xr:uid="{F1F10447-A519-42AF-BFAD-1D3B9922BC22}"/>
    <hyperlink ref="G217" r:id="rId218" xr:uid="{0280DCCA-EC5E-4721-A0EB-3175A2E34F13}"/>
    <hyperlink ref="G218" r:id="rId219" xr:uid="{7FC9DAB1-3A3B-4681-A3E4-82958C9E836A}"/>
    <hyperlink ref="G219" r:id="rId220" xr:uid="{63828CE6-09DB-4B7F-B405-8491A9443445}"/>
    <hyperlink ref="G220" r:id="rId221" xr:uid="{74A50DF7-F749-4713-8189-CBF00A2D0044}"/>
    <hyperlink ref="G221" r:id="rId222" xr:uid="{DF2B1B9F-485E-40C9-B350-9D92754B5F6A}"/>
    <hyperlink ref="G222" r:id="rId223" xr:uid="{BEFE8EB7-BDE9-4A19-BE61-DEA4D3C0C44C}"/>
    <hyperlink ref="G223" r:id="rId224" xr:uid="{6870F737-B4AB-4B52-A147-1FBBF09867CD}"/>
    <hyperlink ref="G224" r:id="rId225" xr:uid="{EE6AE9D8-136E-4E55-9F1E-BDD1A2FEAA73}"/>
    <hyperlink ref="G225" r:id="rId226" xr:uid="{A48CE7C5-DE9C-4ECE-94FF-BA96C0FDA04E}"/>
    <hyperlink ref="G226" r:id="rId227" xr:uid="{C9288A1E-5471-478E-A694-CD679B5207E1}"/>
    <hyperlink ref="G227" r:id="rId228" xr:uid="{FEC450EB-B5F9-4A1C-A3D9-A12FF73D3843}"/>
    <hyperlink ref="G228" r:id="rId229" xr:uid="{73D2F955-0BAD-4919-A1AE-9ABB2B590D09}"/>
    <hyperlink ref="G237" r:id="rId230" xr:uid="{057AEC84-C869-421C-977D-839BD7F4734C}"/>
    <hyperlink ref="G238" r:id="rId231" xr:uid="{35374DCF-ED51-4B51-94E8-5AFFC31D0EBB}"/>
    <hyperlink ref="G239" r:id="rId232" xr:uid="{71E4ECA3-3310-4E1D-85F7-021303C28623}"/>
    <hyperlink ref="G240" r:id="rId233" xr:uid="{1291A5FC-D2EB-4C1B-B4B5-711185B88DB1}"/>
    <hyperlink ref="G624" r:id="rId234" xr:uid="{B7F1A745-213F-4AF2-BED6-6814F6A9DF24}"/>
    <hyperlink ref="G625" r:id="rId235" xr:uid="{FD6C2315-D5AD-4357-A2BD-2F4C4763D6EC}"/>
    <hyperlink ref="G626" r:id="rId236" xr:uid="{D173ED70-8242-4963-AFB6-15377FAF2670}"/>
    <hyperlink ref="G627" r:id="rId237" xr:uid="{4036BFB7-4B45-452F-B50A-8E4D5161D1EC}"/>
    <hyperlink ref="G229" r:id="rId238" xr:uid="{E66484C7-B65A-4466-83AC-63A3CA3E0234}"/>
    <hyperlink ref="G230" r:id="rId239" xr:uid="{2D3C7244-60A7-45F1-9016-B1F249B9B053}"/>
    <hyperlink ref="G231" r:id="rId240" xr:uid="{02AE29BB-0B26-4C63-A236-C911956D8095}"/>
    <hyperlink ref="G232" r:id="rId241" xr:uid="{3BA922FF-7378-4091-9470-9CA2B6697CFC}"/>
    <hyperlink ref="G233" r:id="rId242" xr:uid="{FC173CDD-712B-4023-AD90-5987E733DDBD}"/>
    <hyperlink ref="G234" r:id="rId243" xr:uid="{5469AA4D-9CAB-4F6F-B0A8-6CCEBB66EB76}"/>
    <hyperlink ref="G235" r:id="rId244" xr:uid="{65390CE2-5FA4-4519-95EB-C0EF2EB8DB0D}"/>
    <hyperlink ref="G236" r:id="rId245" xr:uid="{95BD6CF4-72D9-4DBE-A17D-A32AD50F4775}"/>
    <hyperlink ref="G241" r:id="rId246" xr:uid="{EE3B8345-2BB3-41A5-A965-109C2E2D113C}"/>
    <hyperlink ref="G242" r:id="rId247" xr:uid="{FD1F3CA7-D432-47A5-ACA5-2B9D04821AEC}"/>
    <hyperlink ref="G243" r:id="rId248" xr:uid="{7C0BF491-0ADF-4528-9208-69F85939B96B}"/>
    <hyperlink ref="G244" r:id="rId249" xr:uid="{87BD864F-D52D-4460-A526-F2A150453DA0}"/>
    <hyperlink ref="G246" r:id="rId250" xr:uid="{5F74FD58-DE3E-41B9-A726-232A3D237FAC}"/>
    <hyperlink ref="G247" r:id="rId251" xr:uid="{35C6B7EB-AEBD-464B-AC2C-8CE4A37A7E71}"/>
    <hyperlink ref="G249" r:id="rId252" xr:uid="{5D3EFBF9-B790-417E-AB35-5FF91438AED4}"/>
    <hyperlink ref="G250" r:id="rId253" xr:uid="{E71C6C6B-E113-4413-B51F-D9630DFB2483}"/>
    <hyperlink ref="G251" r:id="rId254" xr:uid="{FE46CCEE-C4BC-4CBF-8299-82F74AA87459}"/>
    <hyperlink ref="G255" r:id="rId255" xr:uid="{74AED41F-0663-416D-B0DA-701B68CE3F85}"/>
    <hyperlink ref="G252" r:id="rId256" xr:uid="{E5CA9797-2057-4073-B99D-CF20CE068DD7}"/>
    <hyperlink ref="G253" r:id="rId257" xr:uid="{F830ACDF-5C1E-4E37-B078-A3779ABB167B}"/>
    <hyperlink ref="G254" r:id="rId258" xr:uid="{0D013C5E-2F20-4272-A3F2-64914CDDB17F}"/>
    <hyperlink ref="G256" r:id="rId259" xr:uid="{D3124658-1B30-4DE5-95DB-F25923797DCC}"/>
    <hyperlink ref="G257" r:id="rId260" xr:uid="{5E9BDDF1-E267-4265-924A-9DF34112895E}"/>
    <hyperlink ref="G258" r:id="rId261" xr:uid="{D519B81C-16A7-48F0-9B0B-F1402F89FCF7}"/>
    <hyperlink ref="G259" r:id="rId262" xr:uid="{67EDF444-7EF5-4E2D-847B-3500C4908C50}"/>
    <hyperlink ref="G260" r:id="rId263" xr:uid="{47B86B38-0C3F-480D-8941-5B4EC3BF8053}"/>
    <hyperlink ref="G261" r:id="rId264" xr:uid="{F73EC91F-1D9C-4980-ADAE-0E9EAE145BE8}"/>
    <hyperlink ref="G262" r:id="rId265" xr:uid="{14253F16-45EA-48D3-8A24-3A87949DD49D}"/>
    <hyperlink ref="G263" r:id="rId266" xr:uid="{53CD72BA-F58F-4BCB-A4AA-918F0CFE3A00}"/>
    <hyperlink ref="G266" r:id="rId267" xr:uid="{49992F7A-CF16-4133-8673-171558F49AB5}"/>
    <hyperlink ref="G267" r:id="rId268" xr:uid="{5E237187-33CD-4D43-BAC4-C17C1685BDDB}"/>
    <hyperlink ref="G264" r:id="rId269" xr:uid="{D5FB4A1B-2B6A-4B3F-924C-6F3170B3745C}"/>
    <hyperlink ref="G265" r:id="rId270" xr:uid="{F8D33588-343C-4B20-A400-F19F7FB621D2}"/>
    <hyperlink ref="G268" r:id="rId271" xr:uid="{E6011CEB-E515-45D2-A668-283642B0B90E}"/>
    <hyperlink ref="G269" r:id="rId272" xr:uid="{43D5AD9B-CE02-431E-A28B-180E9E2F4BCD}"/>
    <hyperlink ref="G270" r:id="rId273" xr:uid="{8C025F12-EA28-4D57-A9BF-111FC1EC9020}"/>
    <hyperlink ref="G271" r:id="rId274" xr:uid="{F2901287-3AD9-4DFC-9C80-0202D8775874}"/>
    <hyperlink ref="G272" r:id="rId275" xr:uid="{2BC82B97-5F0B-4A5C-BF4A-E388EEAF888F}"/>
    <hyperlink ref="G273" r:id="rId276" xr:uid="{F7F621A0-699D-402B-83EF-BF02A81B62A9}"/>
    <hyperlink ref="G274" r:id="rId277" xr:uid="{D263C042-B5C3-4B2B-9704-D47286EC08CD}"/>
    <hyperlink ref="G275" r:id="rId278" xr:uid="{67404935-DA87-487A-8228-22E937F3B07E}"/>
    <hyperlink ref="G276" r:id="rId279" xr:uid="{69C2C8C3-038A-485B-AA95-9198A237C939}"/>
    <hyperlink ref="G277" r:id="rId280" xr:uid="{EC6036E4-9F0D-4763-B26E-3A6BF8A10BD8}"/>
    <hyperlink ref="G278" r:id="rId281" xr:uid="{DC20AB58-C95C-4D1D-B127-55BB80C08E05}"/>
    <hyperlink ref="G279" r:id="rId282" xr:uid="{E0999E92-98F0-4BA3-B043-264B58545F61}"/>
    <hyperlink ref="G280" r:id="rId283" xr:uid="{B0F1CC97-1D73-43B1-B063-817C9481E55D}"/>
    <hyperlink ref="G281" r:id="rId284" xr:uid="{468B3C26-FAB8-4D76-A20A-65B1FC08EB3C}"/>
    <hyperlink ref="G282" r:id="rId285" xr:uid="{DE9DC7B1-7A58-4638-B666-40498D57975B}"/>
    <hyperlink ref="G283" r:id="rId286" xr:uid="{6C80EEDC-68AE-49E1-9511-D54369F2453E}"/>
    <hyperlink ref="G284" r:id="rId287" xr:uid="{F6AD5B83-58C8-4538-8412-63CD65518562}"/>
    <hyperlink ref="G285" r:id="rId288" xr:uid="{189FF6EA-AB8B-4DC0-B00A-C0124E4FD77C}"/>
    <hyperlink ref="G286" r:id="rId289" xr:uid="{39226533-3519-4E83-8677-3A6782831172}"/>
    <hyperlink ref="G287" r:id="rId290" xr:uid="{0ED0DDE2-012B-43A3-B0C4-52618B3387F7}"/>
    <hyperlink ref="G288" r:id="rId291" xr:uid="{9B8FA296-F1A8-4F28-B233-864A4E188589}"/>
    <hyperlink ref="G289" r:id="rId292" xr:uid="{EB1B5843-4F23-4302-8499-D736DC99C08A}"/>
    <hyperlink ref="G290" r:id="rId293" xr:uid="{B425D7CD-31A8-4F0E-82D5-3CE4B54E5D7D}"/>
    <hyperlink ref="G291" r:id="rId294" xr:uid="{5730D236-BDD4-48D8-AC97-1F328E7A15E6}"/>
    <hyperlink ref="G292" r:id="rId295" xr:uid="{9301D0A6-4D7E-4A76-934C-4CE93D36360D}"/>
    <hyperlink ref="G293" r:id="rId296" xr:uid="{8A30819D-3957-41CF-A89C-55A34622AAE5}"/>
    <hyperlink ref="G294" r:id="rId297" xr:uid="{4ABB522C-5325-4281-B9B6-A0DCF4CDE81F}"/>
    <hyperlink ref="G295" r:id="rId298" xr:uid="{2704D958-C2E8-4F3D-90D5-0AB710B70F95}"/>
    <hyperlink ref="G297" r:id="rId299" xr:uid="{441639C0-686E-4A6E-8BDE-1BCD9FE5134C}"/>
    <hyperlink ref="G296" r:id="rId300" xr:uid="{9A5E063D-12FA-4285-AD09-A17E48A93708}"/>
    <hyperlink ref="G298" r:id="rId301" xr:uid="{F7E4E1B3-8034-4B5C-8C6F-E9EBB079A79C}"/>
    <hyperlink ref="G299" r:id="rId302" xr:uid="{F475CEB3-6365-4BBC-A6BB-83B111266DEE}"/>
    <hyperlink ref="G300" r:id="rId303" xr:uid="{87A187D6-2020-4503-952E-7610B7225759}"/>
    <hyperlink ref="G301" r:id="rId304" xr:uid="{0E1A94A9-E9A6-495E-9E49-CE1E15B6178D}"/>
    <hyperlink ref="G302" r:id="rId305" xr:uid="{173E76E3-B2E6-4375-8118-A8823476BB02}"/>
    <hyperlink ref="G303" r:id="rId306" xr:uid="{D757B4C3-3E2D-4B1A-8E7D-8410E1461ACD}"/>
    <hyperlink ref="G304" r:id="rId307" xr:uid="{C3AB60AE-D60D-41CF-9098-B434E6D9B77D}"/>
    <hyperlink ref="G305" r:id="rId308" xr:uid="{F6329549-0153-4A4B-9D63-3BD942AD1ABD}"/>
    <hyperlink ref="G306" r:id="rId309" xr:uid="{BFC58B0E-A553-4669-9673-D23D243B2476}"/>
    <hyperlink ref="G307" r:id="rId310" xr:uid="{86FFBC1A-596F-4488-858A-FFD9EB98986D}"/>
    <hyperlink ref="G308" r:id="rId311" xr:uid="{22DF35E2-0BCA-4F00-AD81-42D9E4C31F84}"/>
    <hyperlink ref="G309" r:id="rId312" xr:uid="{54F01CF5-E179-40F6-9BD2-F46626729CDB}"/>
    <hyperlink ref="G310" r:id="rId313" xr:uid="{D4463F18-EE38-445C-8D20-954F9B8940F0}"/>
    <hyperlink ref="G311" r:id="rId314" xr:uid="{369386F9-DE16-4DB9-8D37-4DD47DA6C629}"/>
    <hyperlink ref="G312" r:id="rId315" xr:uid="{3AC9D298-1B8C-460C-960E-9622D9E79010}"/>
    <hyperlink ref="G313" r:id="rId316" xr:uid="{BF2BA219-685D-4EE2-9F52-DB5A2C6414CB}"/>
    <hyperlink ref="G314" r:id="rId317" xr:uid="{938713A8-A46F-49EC-9DB5-455E51BA64B1}"/>
    <hyperlink ref="G315" r:id="rId318" xr:uid="{04C008D3-0050-41D6-92C9-DF710ADBCE66}"/>
    <hyperlink ref="G316" r:id="rId319" xr:uid="{5F6D2871-4270-4EA6-8473-1BD48C001734}"/>
    <hyperlink ref="G317" r:id="rId320" xr:uid="{E91606E3-A065-45C5-8A73-89DE1091AC6C}"/>
    <hyperlink ref="G318" r:id="rId321" xr:uid="{9CB45D14-7A98-441B-91A8-620479D2C3C4}"/>
    <hyperlink ref="G319" r:id="rId322" xr:uid="{EEEF7F68-E192-4648-8F29-E4AE546793A5}"/>
    <hyperlink ref="G320" r:id="rId323" xr:uid="{59CC2958-B436-46E4-BEDE-419EAD54D20C}"/>
    <hyperlink ref="G321" r:id="rId324" xr:uid="{ADFFA3E9-0686-46E8-82F4-25AC30DDF2BA}"/>
    <hyperlink ref="G322" r:id="rId325" xr:uid="{69086B87-FEEA-4B19-BFF9-D82795B44CD2}"/>
    <hyperlink ref="G323" r:id="rId326" xr:uid="{1C43E578-972A-490B-A2E3-5D668DF57858}"/>
    <hyperlink ref="G324" r:id="rId327" xr:uid="{737E0DF1-8F4C-40E3-8213-44A9C564AED4}"/>
    <hyperlink ref="G325" r:id="rId328" xr:uid="{157E74C9-8623-4A60-A8C3-E047EA70B8A3}"/>
    <hyperlink ref="G326" r:id="rId329" xr:uid="{386E8000-938A-4AC1-A54E-8FAD21AAE0E2}"/>
    <hyperlink ref="G327" r:id="rId330" xr:uid="{533273F6-9BCF-4909-98F7-0FAE3FE914EA}"/>
    <hyperlink ref="G328" r:id="rId331" xr:uid="{A5626F95-0DBC-4F49-851E-4E21E6E7EA7A}"/>
    <hyperlink ref="G329" r:id="rId332" xr:uid="{D8AED8E6-013F-4CB0-B7F6-10AC352CBD19}"/>
    <hyperlink ref="G330" r:id="rId333" xr:uid="{0FD29043-BD3F-4523-905B-1A5EBC22C6B2}"/>
    <hyperlink ref="G331" r:id="rId334" xr:uid="{EDD3301D-7462-4001-8527-8CEE5D651937}"/>
    <hyperlink ref="G332" r:id="rId335" xr:uid="{623A43B0-FA92-4FB6-8F53-2D46F61D0858}"/>
    <hyperlink ref="G333" r:id="rId336" xr:uid="{78FAD1F6-B800-41E6-8663-50C3F609D903}"/>
    <hyperlink ref="G334" r:id="rId337" xr:uid="{A2E0E8EF-FB09-4611-86BF-2A982D04B125}"/>
    <hyperlink ref="G335" r:id="rId338" xr:uid="{84DA2063-DFEA-4ECC-9478-5EB4950A46C3}"/>
    <hyperlink ref="G336" r:id="rId339" xr:uid="{6A0B5300-1779-449A-B122-A1AD518712EA}"/>
    <hyperlink ref="G337" r:id="rId340" xr:uid="{158E1703-528E-48D5-99D2-B21C84E6AA60}"/>
    <hyperlink ref="G338" r:id="rId341" xr:uid="{6E2C3A0A-523A-4011-AACF-0F7FACCB3B8A}"/>
    <hyperlink ref="G339" r:id="rId342" xr:uid="{D3956E9A-19DB-454D-9458-F189FF92F17B}"/>
    <hyperlink ref="G340" r:id="rId343" xr:uid="{D5E33D33-4A26-4B00-AC22-F4C8D7835FBA}"/>
    <hyperlink ref="G341" r:id="rId344" xr:uid="{0FBD9C25-173F-4249-BA44-E97598E0FB11}"/>
    <hyperlink ref="G342" r:id="rId345" xr:uid="{72AC3115-8DB3-4F4F-9847-D41D121ABB18}"/>
    <hyperlink ref="G344" r:id="rId346" xr:uid="{24294BB1-6C33-4B6D-96E7-B12B30DC1CB9}"/>
    <hyperlink ref="G348" r:id="rId347" xr:uid="{0BDC1E52-4097-4EDD-80D6-8C3283E7E4FD}"/>
    <hyperlink ref="G349" r:id="rId348" xr:uid="{84212C48-B9FC-44A4-BE6A-DDBD3F0E2128}"/>
    <hyperlink ref="G345" r:id="rId349" xr:uid="{4E77DB98-F85A-4D33-8772-0FE083002444}"/>
    <hyperlink ref="G346" r:id="rId350" xr:uid="{FF3C2135-0DAA-48F6-B3DC-260F020BA3E7}"/>
    <hyperlink ref="G347" r:id="rId351" xr:uid="{BCC19D72-B5CE-4A48-9174-D4940370A3E3}"/>
    <hyperlink ref="G350" r:id="rId352" xr:uid="{7A9C77D7-98A2-4748-92E5-43FDCDC20C19}"/>
    <hyperlink ref="G351" r:id="rId353" xr:uid="{79324E03-B998-4AB0-9A3F-8C7949AC687C}"/>
    <hyperlink ref="G353" r:id="rId354" xr:uid="{C7E1DB20-941C-4DE3-A0B1-668A8086BA1F}"/>
    <hyperlink ref="G354" r:id="rId355" xr:uid="{8BE49151-17A9-446C-958F-36DD8188560E}"/>
    <hyperlink ref="G352" r:id="rId356" xr:uid="{E824E1BF-D560-4ACF-830E-3A380F0BBF6C}"/>
    <hyperlink ref="G355" r:id="rId357" xr:uid="{480ED384-1AF9-4A3E-B496-7D5620B4A18D}"/>
    <hyperlink ref="G356" r:id="rId358" xr:uid="{161332B7-0CCB-463F-BCF3-BED4430DA247}"/>
    <hyperlink ref="G357" r:id="rId359" xr:uid="{DA4C65ED-F43F-4FA7-8DE3-15F6B2FD0371}"/>
    <hyperlink ref="G358" r:id="rId360" xr:uid="{B3826181-59D4-43D7-92B6-0F9A1E947908}"/>
    <hyperlink ref="G359" r:id="rId361" xr:uid="{F3819887-33E3-49B6-8E68-7F18AD0B7954}"/>
    <hyperlink ref="G360" r:id="rId362" xr:uid="{5E0029F8-A4FC-433F-A7A3-6A1FA2C19B12}"/>
    <hyperlink ref="G361" r:id="rId363" xr:uid="{B1200761-C2ED-4A41-95B9-981472BB6771}"/>
    <hyperlink ref="G362" r:id="rId364" xr:uid="{D9CEB1E9-2982-4006-90FF-7E989CA47265}"/>
    <hyperlink ref="G363" r:id="rId365" xr:uid="{B32A6DAF-60BB-4DEF-AA44-32E6E14DB5B4}"/>
    <hyperlink ref="G364" r:id="rId366" xr:uid="{7AFF8EF1-7DF7-4FB5-8F7D-D493FB55BE35}"/>
    <hyperlink ref="G365" r:id="rId367" xr:uid="{8C4A04F9-7845-43C5-8852-742229A22270}"/>
    <hyperlink ref="G366" r:id="rId368" xr:uid="{58B81E12-8362-4738-AB43-CDA855480DCE}"/>
    <hyperlink ref="G367" r:id="rId369" xr:uid="{CB5BA536-D86D-4D50-A3E4-565165D22F2C}"/>
    <hyperlink ref="G368" r:id="rId370" xr:uid="{7F2C925A-10FB-41E6-8EB8-853D4E0A0538}"/>
    <hyperlink ref="G369" r:id="rId371" xr:uid="{D17788E4-74D9-4007-9B2A-FAF54FDF40DE}"/>
    <hyperlink ref="G370" r:id="rId372" xr:uid="{E38AF4EE-185C-42A6-9378-CBF948EC9BA2}"/>
    <hyperlink ref="G371" r:id="rId373" xr:uid="{42EC8E30-2046-4EE0-88E1-205F048DC422}"/>
    <hyperlink ref="G372" r:id="rId374" xr:uid="{8233A3BC-C254-4E22-A2E7-E64FA6EF856E}"/>
    <hyperlink ref="G373" r:id="rId375" xr:uid="{D24DC45B-0EFC-449C-AC6C-C756BF09B00C}"/>
    <hyperlink ref="G374" r:id="rId376" xr:uid="{71C98515-7AF3-4EE9-A4C2-5589A33D5835}"/>
    <hyperlink ref="G375" r:id="rId377" xr:uid="{02FE02E8-EDB4-4EA7-BFC3-220BF025D208}"/>
    <hyperlink ref="G376" r:id="rId378" xr:uid="{14DB186E-CE29-4D42-9968-F4EB8C0EF076}"/>
    <hyperlink ref="G377" r:id="rId379" xr:uid="{1B214AC0-99E6-45B9-B2E7-F51AE09E13C2}"/>
    <hyperlink ref="G378" r:id="rId380" xr:uid="{5EC97FD6-6253-4AA9-BC3B-F08CB7099BA5}"/>
    <hyperlink ref="G379" r:id="rId381" xr:uid="{40284476-D129-4F6B-9489-1A04732D07E2}"/>
    <hyperlink ref="G380" r:id="rId382" xr:uid="{1FA7165A-DCA9-4D5A-867E-522F6A8CF9F0}"/>
    <hyperlink ref="G381" r:id="rId383" xr:uid="{145AFC1C-A258-4C89-8E64-88F0313A7EA5}"/>
    <hyperlink ref="G628" r:id="rId384" xr:uid="{DA03A484-8BC1-467B-A232-C994E7B6C888}"/>
    <hyperlink ref="G629" r:id="rId385" xr:uid="{D3B46A15-E9E9-48B3-96CF-AEB03B217A6B}"/>
    <hyperlink ref="G630" r:id="rId386" xr:uid="{1F23BB31-EAB4-48AC-B44D-ED1933082C1C}"/>
    <hyperlink ref="G382" r:id="rId387" xr:uid="{007D617F-4682-4A6C-A483-BDAD2891595F}"/>
    <hyperlink ref="G383" r:id="rId388" xr:uid="{FE4A1602-3E15-4F9B-AD93-A5D5486AE319}"/>
    <hyperlink ref="G384" r:id="rId389" xr:uid="{4D88C246-4AB2-4641-9DCD-BF36158A2C62}"/>
    <hyperlink ref="G385" r:id="rId390" xr:uid="{85031398-8BA9-43B8-81AE-192A8EE89267}"/>
    <hyperlink ref="G386" r:id="rId391" xr:uid="{B9693528-D808-4969-B6B0-5B1159D77371}"/>
    <hyperlink ref="G387" r:id="rId392" xr:uid="{C49805E8-CEB1-48FF-8990-2E30670A1575}"/>
    <hyperlink ref="G388" r:id="rId393" xr:uid="{6EDC8480-2986-480B-9B63-6AA688A82F97}"/>
    <hyperlink ref="G389" r:id="rId394" xr:uid="{9BD466BC-4023-4B16-A9B7-95025DD61890}"/>
    <hyperlink ref="G390" r:id="rId395" xr:uid="{C04A0158-450C-42B4-A0AB-F6553279D15A}"/>
    <hyperlink ref="G391" r:id="rId396" xr:uid="{126DFFDA-0D9B-4760-86B4-96CEFE38E89D}"/>
    <hyperlink ref="G392" r:id="rId397" xr:uid="{6E9D50B1-515D-4888-A6ED-0FB282A22ACB}"/>
    <hyperlink ref="G393" r:id="rId398" xr:uid="{F597727F-2DA4-40CE-B506-B20FEB428BD2}"/>
    <hyperlink ref="G394" r:id="rId399" xr:uid="{2772FE02-C475-470B-84EB-A50BFCB2F960}"/>
    <hyperlink ref="G396" r:id="rId400" xr:uid="{9A611A0C-76C8-469C-8C28-2E532CEEE7F9}"/>
    <hyperlink ref="G395" r:id="rId401" xr:uid="{D594947E-4DE9-46A4-8B10-16AEF8952F29}"/>
    <hyperlink ref="G400" r:id="rId402" xr:uid="{F75C5557-40C2-4A0F-964C-923F75FECAAD}"/>
    <hyperlink ref="G401" r:id="rId403" xr:uid="{1B424C3A-3FAD-4EA0-998E-17E75F7B06A4}"/>
    <hyperlink ref="G397" r:id="rId404" xr:uid="{030FD37A-4AE1-4D70-B412-387CE1F87A86}"/>
    <hyperlink ref="G398" r:id="rId405" xr:uid="{CE213EFF-C962-485E-9967-9018A8EBC6A2}"/>
    <hyperlink ref="G399" r:id="rId406" xr:uid="{AF99D297-85FD-441A-B267-3ACF18287AB2}"/>
    <hyperlink ref="G402" r:id="rId407" xr:uid="{24FD74A8-470D-4621-AA37-EFCF6651160E}"/>
    <hyperlink ref="G403" r:id="rId408" xr:uid="{2141C663-5774-4AA8-9FC3-32D71BFFEE24}"/>
    <hyperlink ref="G404" r:id="rId409" xr:uid="{DD276016-5C18-4D0D-99DF-8F09CB395CAC}"/>
    <hyperlink ref="G405" r:id="rId410" xr:uid="{FD35645B-4FAF-42FE-B6F9-0D123E141920}"/>
    <hyperlink ref="G406" r:id="rId411" xr:uid="{6DCC6A5E-69EF-4AC4-AF6A-874F62910604}"/>
    <hyperlink ref="G407" r:id="rId412" xr:uid="{658A87CE-91DC-4CCF-A287-9DA06D1C038F}"/>
    <hyperlink ref="G408" r:id="rId413" xr:uid="{4355E8AC-E954-4AE9-9925-F77E6925FAF4}"/>
    <hyperlink ref="G409" r:id="rId414" xr:uid="{390573C4-FAFE-4BE5-99C7-7E7887E4CC8A}"/>
    <hyperlink ref="G631" r:id="rId415" xr:uid="{6E463461-42FB-4610-BFB2-22B14939200D}"/>
    <hyperlink ref="G632" r:id="rId416" xr:uid="{54CEFC81-D54C-43B9-8021-A1B59CA3D502}"/>
    <hyperlink ref="G633" r:id="rId417" xr:uid="{A21B71EA-A00E-4398-9F95-A8BF2D266B75}"/>
    <hyperlink ref="G410" r:id="rId418" xr:uid="{86D2BADB-A4E3-44DA-97B5-C452A89255DE}"/>
    <hyperlink ref="G411" r:id="rId419" xr:uid="{B591957B-9AB2-4E1A-B87B-DDD32DCEE64F}"/>
    <hyperlink ref="G412" r:id="rId420" xr:uid="{C9CB7C59-8A22-4261-B4D3-D9C04A0B5BF8}"/>
    <hyperlink ref="G413" r:id="rId421" xr:uid="{305DA5FE-7688-448B-85EE-19E6A642A568}"/>
    <hyperlink ref="G414" r:id="rId422" xr:uid="{5A416169-99AC-459B-9C06-8634316B24E4}"/>
    <hyperlink ref="G415" r:id="rId423" xr:uid="{21118C5A-B4E1-4EB7-AE88-FDC4D7DB492C}"/>
    <hyperlink ref="G417" r:id="rId424" xr:uid="{1ABE1C7E-529B-4C34-A782-1916CB449652}"/>
    <hyperlink ref="G416" r:id="rId425" xr:uid="{236234C1-56BA-4BC2-B72A-3B002A7F0FE1}"/>
    <hyperlink ref="G418" r:id="rId426" xr:uid="{01113837-CA15-4BD6-9D00-49D1F1D3CD24}"/>
    <hyperlink ref="G419" r:id="rId427" xr:uid="{3BB19A81-C3CC-473F-9DE6-5DE3DCA9F271}"/>
    <hyperlink ref="G420" r:id="rId428" xr:uid="{636509A1-6796-480D-B205-F23FD63A8E42}"/>
    <hyperlink ref="G421" r:id="rId429" xr:uid="{3EEB2F1E-0624-49CF-8B60-F6F9FEE301F2}"/>
    <hyperlink ref="G422" r:id="rId430" xr:uid="{A26715CD-D324-4070-9AEB-BF0A4EF47A8B}"/>
    <hyperlink ref="G423" r:id="rId431" xr:uid="{B063B081-E0A5-47C6-9EA7-9730A662F4E7}"/>
    <hyperlink ref="G424" r:id="rId432" xr:uid="{3FE21E72-B722-4475-811C-E5AD39065503}"/>
    <hyperlink ref="G425" r:id="rId433" xr:uid="{2A0DFD02-BAE2-4072-A2C5-4CBEF4F7E179}"/>
    <hyperlink ref="G426" r:id="rId434" xr:uid="{0AF40893-50AB-4FD5-AACE-F49CCD876EF0}"/>
    <hyperlink ref="G427" r:id="rId435" xr:uid="{C668B1C4-9027-4E55-A8FD-141D51DD1AD1}"/>
    <hyperlink ref="G428" r:id="rId436" xr:uid="{59CC24C2-EE15-404A-B417-DF07C051B2DB}"/>
    <hyperlink ref="G429" r:id="rId437" xr:uid="{5406223C-C15F-4CFE-AF64-5D07EC317F4F}"/>
    <hyperlink ref="G430" r:id="rId438" xr:uid="{6BD80CF7-B4DB-4C18-A85A-FE4E82F9129F}"/>
    <hyperlink ref="G431" r:id="rId439" xr:uid="{9D426D75-0EA1-459A-8CEF-AB565D5E8140}"/>
    <hyperlink ref="G432" r:id="rId440" xr:uid="{40E63C48-6F56-467A-9212-3F97177440E2}"/>
    <hyperlink ref="G433" r:id="rId441" xr:uid="{E3087C63-3C41-43D2-AC62-743CAF0B7E43}"/>
    <hyperlink ref="G434" r:id="rId442" xr:uid="{85382B13-822E-48EE-9DF6-1EC218B0829A}"/>
    <hyperlink ref="G435" r:id="rId443" xr:uid="{3051D04D-FEBD-4580-9613-11A9519F93B8}"/>
    <hyperlink ref="G436" r:id="rId444" xr:uid="{44ECF515-D707-412A-AE94-0C63CDC89422}"/>
    <hyperlink ref="G437" r:id="rId445" xr:uid="{F4571C31-AF43-42DE-B4F0-3A947C2200D4}"/>
    <hyperlink ref="G438" r:id="rId446" xr:uid="{3A115E30-C86E-4237-8256-01B23020310E}"/>
    <hyperlink ref="G439" r:id="rId447" xr:uid="{92E7EB7E-C183-4BC4-A67A-74A8C62B7741}"/>
    <hyperlink ref="G440" r:id="rId448" xr:uid="{877A1390-E889-4146-99C3-6C37507FE09D}"/>
    <hyperlink ref="G441" r:id="rId449" xr:uid="{070AEA4F-66DA-427F-9003-53AE7760DA85}"/>
    <hyperlink ref="G442" r:id="rId450" xr:uid="{EB4740D0-48A4-4370-AEB3-1CFFE8282765}"/>
    <hyperlink ref="G443" r:id="rId451" xr:uid="{527CB955-4074-499F-92F0-0B6D1BE17D3D}"/>
    <hyperlink ref="G444" r:id="rId452" xr:uid="{229AB188-3C5C-481F-9D05-3653DF6F3ECB}"/>
    <hyperlink ref="G445" r:id="rId453" xr:uid="{73F1BDE9-5C26-4DE5-BED0-BA5EAB47AD81}"/>
    <hyperlink ref="G449" r:id="rId454" xr:uid="{1CD26AB4-BB22-462D-992F-534CAFB75E19}"/>
    <hyperlink ref="G446" r:id="rId455" xr:uid="{5700470B-F193-4ED1-98C4-105290795C9D}"/>
    <hyperlink ref="G447" r:id="rId456" xr:uid="{5E475055-E4C2-424D-AFFF-7FC7B81FA4CE}"/>
    <hyperlink ref="G448" r:id="rId457" xr:uid="{B3D77B55-B6EE-4B07-A15A-6AB5D84BE0B3}"/>
    <hyperlink ref="G450" r:id="rId458" xr:uid="{39769F49-52F7-4FB2-8309-795AAC989016}"/>
    <hyperlink ref="G451" r:id="rId459" xr:uid="{E95B66EE-1837-4E50-BC60-9BDD74B23276}"/>
    <hyperlink ref="G452" r:id="rId460" xr:uid="{EAEF4163-2F6A-42E3-A4C8-523DE063B35C}"/>
    <hyperlink ref="G453" r:id="rId461" xr:uid="{465AD594-1CBE-4F76-915E-174479B1E6A8}"/>
    <hyperlink ref="G454" r:id="rId462" xr:uid="{041447BB-0D72-46EF-836B-7097F349A60A}"/>
    <hyperlink ref="G455" r:id="rId463" xr:uid="{AAA965F4-246C-42CF-BF34-F2B725218A61}"/>
    <hyperlink ref="G456" r:id="rId464" xr:uid="{7E946428-A3CD-4655-AD44-AC983FD98D03}"/>
    <hyperlink ref="G457" r:id="rId465" xr:uid="{F073236E-FF34-4A7E-BA99-0A6FF6887053}"/>
    <hyperlink ref="G458" r:id="rId466" xr:uid="{2D2EC46F-E424-4D54-9A05-8F61BE181707}"/>
    <hyperlink ref="G459" r:id="rId467" xr:uid="{FB2A38A2-5329-45F0-9E66-1DCF38055A3F}"/>
    <hyperlink ref="G460" r:id="rId468" xr:uid="{4C416972-1E25-40E6-8060-D2C77718407C}"/>
    <hyperlink ref="G461" r:id="rId469" xr:uid="{5FC33121-987E-4A6F-B2E1-EC744DFF58C0}"/>
    <hyperlink ref="G462" r:id="rId470" xr:uid="{9B616D53-03EE-4BA1-9406-A11356FFADC5}"/>
    <hyperlink ref="G463" r:id="rId471" xr:uid="{98BFED21-C5B2-4DF9-93BC-441C28465EF5}"/>
    <hyperlink ref="G464" r:id="rId472" xr:uid="{379FC8F8-96B0-4C0B-90E0-CA12CC09F84B}"/>
    <hyperlink ref="G465" r:id="rId473" xr:uid="{F615D48C-F988-404F-935E-BA546AED48DB}"/>
    <hyperlink ref="G466" r:id="rId474" xr:uid="{AB1CCCB9-E70C-419B-8AB5-7EBD3CD7D99C}"/>
    <hyperlink ref="G467" r:id="rId475" xr:uid="{31A72310-DBFE-41D1-B8FE-AF7A7372CB07}"/>
    <hyperlink ref="G468" r:id="rId476" xr:uid="{27418ADC-A398-43C1-919A-B1912C5FD1BE}"/>
    <hyperlink ref="G469" r:id="rId477" xr:uid="{9967F084-C30D-4841-BFD5-7005305E6FB8}"/>
    <hyperlink ref="G470" r:id="rId478" xr:uid="{5A42818A-684D-4249-9113-8BC59A4DF111}"/>
    <hyperlink ref="G471" r:id="rId479" xr:uid="{1D444515-5F85-4A6F-80AA-508C422CCA4A}"/>
    <hyperlink ref="G472" r:id="rId480" xr:uid="{EB571B4E-1C7B-4E07-8E2D-3B9C3E14F247}"/>
    <hyperlink ref="G473" r:id="rId481" xr:uid="{2D6C1EBD-AC05-448E-9CDC-27F9C717D285}"/>
    <hyperlink ref="G474" r:id="rId482" xr:uid="{AAD73B7F-17B0-49F4-AD0A-1C112DEFB21D}"/>
    <hyperlink ref="G475" r:id="rId483" xr:uid="{6B802A9F-5445-45DE-A370-A7C82BF7B7F1}"/>
    <hyperlink ref="G479" r:id="rId484" xr:uid="{345353D8-1A34-4D90-AF17-4997D49AF3C6}"/>
    <hyperlink ref="G480" r:id="rId485" xr:uid="{9CF5DF38-2902-4BFE-9DB9-7CA4D75B7295}"/>
    <hyperlink ref="G476" r:id="rId486" xr:uid="{AB2CD3E7-5BDD-4BDE-B820-D2F2246DB100}"/>
    <hyperlink ref="G477" r:id="rId487" xr:uid="{A66EDA64-370F-4D62-AE51-CAF571B9B94D}"/>
    <hyperlink ref="G478" r:id="rId488" xr:uid="{96A4461D-59B3-440D-A32E-952062FF54A5}"/>
    <hyperlink ref="G481" r:id="rId489" xr:uid="{E94DC1CF-E8D0-4918-A4B6-D7DE5D6F42DA}"/>
    <hyperlink ref="G482" r:id="rId490" xr:uid="{D151314E-FE56-4DBA-8592-A71F0AC63E34}"/>
    <hyperlink ref="G483" r:id="rId491" xr:uid="{611C9074-E929-4D01-AEFB-181B0BC1ACD3}"/>
    <hyperlink ref="G484" r:id="rId492" xr:uid="{8FB46703-5A89-44D5-A45D-199AA13A66BF}"/>
    <hyperlink ref="G485" r:id="rId493" xr:uid="{ECC3100A-3424-4EAD-B221-5221CC7A7494}"/>
    <hyperlink ref="G486" r:id="rId494" xr:uid="{CFC5C08F-CB9E-491C-866C-BC7B1FE69C8D}"/>
    <hyperlink ref="G491" r:id="rId495" xr:uid="{78B0DD6A-02D9-48A2-8A6D-CA0E72D86335}"/>
    <hyperlink ref="G492" r:id="rId496" xr:uid="{34BA5FB2-DDD2-420B-9480-6FECE55AB090}"/>
    <hyperlink ref="G487" r:id="rId497" xr:uid="{D5DEB2DA-434F-4ED3-950B-DEDD728A73A9}"/>
    <hyperlink ref="G488" r:id="rId498" xr:uid="{059C8C24-1A6A-45E8-B500-E432384E1B96}"/>
    <hyperlink ref="G489" r:id="rId499" xr:uid="{33D869EC-693B-4718-9F81-8E1BE26A4178}"/>
    <hyperlink ref="G490" r:id="rId500" xr:uid="{1CCA621F-F1A1-4D9D-9C0C-AD467952F9CE}"/>
    <hyperlink ref="G493" r:id="rId501" xr:uid="{99B3C87B-FD43-499B-837E-5C67761AEE00}"/>
    <hyperlink ref="G494" r:id="rId502" xr:uid="{3FE6C3C8-F8F2-4BF3-A304-DE616AD65D24}"/>
    <hyperlink ref="G495" r:id="rId503" xr:uid="{56651251-0D0D-45B8-8C75-E690864D991B}"/>
    <hyperlink ref="G496" r:id="rId504" xr:uid="{B9041573-F1E4-431C-B844-686D348ABA9F}"/>
    <hyperlink ref="G497" r:id="rId505" xr:uid="{36AC37C2-BB57-45C3-9786-2966BA63827F}"/>
    <hyperlink ref="G498" r:id="rId506" xr:uid="{092B8C41-8F82-447B-877D-1D89E0F7513C}"/>
    <hyperlink ref="G499" r:id="rId507" xr:uid="{23405B62-4FFB-416D-9449-EBFF190AC0E8}"/>
    <hyperlink ref="G500" r:id="rId508" xr:uid="{C2A2ACF3-7BDA-4925-8FC1-8402CFBBB67A}"/>
    <hyperlink ref="G501" r:id="rId509" xr:uid="{B3A84867-06C8-43DC-8A7F-C70AB79681A3}"/>
    <hyperlink ref="G502" r:id="rId510" xr:uid="{7F52CFE9-C9F4-4534-9FFD-40CDE72CFBF7}"/>
    <hyperlink ref="G503" r:id="rId511" xr:uid="{392BBB00-CF80-4CFA-8A7A-D0176251BBD7}"/>
    <hyperlink ref="G504" r:id="rId512" xr:uid="{C7F8759E-3CAE-4BC7-876D-29563016944D}"/>
    <hyperlink ref="G505" r:id="rId513" xr:uid="{277EA307-108A-499E-A157-02AE28F41887}"/>
    <hyperlink ref="G506" r:id="rId514" xr:uid="{6C2FD3CB-34AF-4A9D-9740-C82611357000}"/>
    <hyperlink ref="G507" r:id="rId515" xr:uid="{0C6A3D0C-3812-483B-BC60-FF6D1CE0688B}"/>
    <hyperlink ref="G508" r:id="rId516" xr:uid="{28505770-E8FF-4EF7-A96F-4F3AB0920B83}"/>
    <hyperlink ref="G509" r:id="rId517" xr:uid="{58437476-5678-4DFE-A064-964916F7ECA3}"/>
    <hyperlink ref="G510" r:id="rId518" xr:uid="{AD49F613-18FE-47D0-8013-BF7934F3193B}"/>
    <hyperlink ref="G511" r:id="rId519" xr:uid="{68012699-92D1-4663-B070-05EFF348FF3D}"/>
    <hyperlink ref="G512" r:id="rId520" xr:uid="{6BB36442-DAEF-4BE9-AE4F-A93DCF72B441}"/>
    <hyperlink ref="G513" r:id="rId521" xr:uid="{8532601B-4ABF-44EE-919F-D294C1618874}"/>
    <hyperlink ref="G514" r:id="rId522" xr:uid="{180A0024-8DB8-424C-AF99-A9D9C267138E}"/>
    <hyperlink ref="G515" r:id="rId523" xr:uid="{23A0757A-E1F8-4740-B7B0-3D61E47890D2}"/>
    <hyperlink ref="G516" r:id="rId524" xr:uid="{BE7572EF-EF5D-407F-9A19-008D27852BE4}"/>
    <hyperlink ref="G517" r:id="rId525" xr:uid="{55DBD671-A3B2-439B-A636-C3EA6EE673E4}"/>
    <hyperlink ref="G519" r:id="rId526" xr:uid="{3A4A26C3-568A-468F-AB56-A4A73549B050}"/>
    <hyperlink ref="G520" r:id="rId527" xr:uid="{963C4980-BE64-4AAE-A6DA-CBC58758A925}"/>
    <hyperlink ref="G521" r:id="rId528" xr:uid="{57C25983-F663-4AFE-A587-73972D6A0444}"/>
    <hyperlink ref="G522" r:id="rId529" xr:uid="{62FAEB44-3183-446A-BFC6-91B86DB7FAA2}"/>
    <hyperlink ref="G523" r:id="rId530" xr:uid="{E18358BF-F4B2-4B6C-9176-19DDECBC3E52}"/>
    <hyperlink ref="G518" r:id="rId531" xr:uid="{2FEFBA7D-CB66-4F4D-A587-0C663F5D3D48}"/>
    <hyperlink ref="G524" r:id="rId532" xr:uid="{6FF92E23-462E-47C5-A485-FF38A795ABD6}"/>
    <hyperlink ref="G525" r:id="rId533" xr:uid="{21CFB2CB-D2FB-4CFB-AFF4-24499613AB51}"/>
    <hyperlink ref="G526" r:id="rId534" xr:uid="{CE353AB2-F695-402F-AA27-97FCB9E3A0DE}"/>
    <hyperlink ref="G527" r:id="rId535" xr:uid="{A3EEF25A-D5E5-46D2-955C-37067B0137CD}"/>
    <hyperlink ref="G528" r:id="rId536" xr:uid="{74C3618B-C658-4401-8AAA-E26743C03CFE}"/>
    <hyperlink ref="G529" r:id="rId537" xr:uid="{42B3B583-3F21-47D4-9EA5-9A00BC5AB24D}"/>
    <hyperlink ref="G530" r:id="rId538" xr:uid="{D00417C5-EAAB-4F16-BAF9-973F548BF635}"/>
    <hyperlink ref="G533" r:id="rId539" xr:uid="{A50D730D-A89C-4AD7-8C7C-A8F7C7339FC2}"/>
    <hyperlink ref="G534" r:id="rId540" xr:uid="{57885DB7-9440-4F5F-B300-AF4FCCD9CB51}"/>
    <hyperlink ref="G535" r:id="rId541" xr:uid="{E3682C2D-2292-4C2B-84F1-64F28589D936}"/>
    <hyperlink ref="G536" r:id="rId542" xr:uid="{8A888A9A-04BE-421E-8833-F9483229A894}"/>
    <hyperlink ref="G537" r:id="rId543" xr:uid="{BA125D43-C35E-4CF2-8A02-C8F7650F42D5}"/>
    <hyperlink ref="G538" r:id="rId544" xr:uid="{7C744739-F0A6-4E4F-8825-B8FDCD460D18}"/>
    <hyperlink ref="G539" r:id="rId545" xr:uid="{7038111B-F6EE-401E-9D81-4EE92D25AF86}"/>
    <hyperlink ref="G540" r:id="rId546" xr:uid="{B56B9779-D9AC-4643-A6CB-8E2CFA911305}"/>
    <hyperlink ref="G541" r:id="rId547" xr:uid="{D6918DE1-0356-464A-908E-F3B9BD6420A3}"/>
    <hyperlink ref="G542" r:id="rId548" xr:uid="{4197ED8C-0967-4DED-A117-F25FF91B4192}"/>
    <hyperlink ref="G543" r:id="rId549" xr:uid="{B2F4D4DC-C971-4C12-93D1-5BCEEF56EAB1}"/>
    <hyperlink ref="G544" r:id="rId550" xr:uid="{940116BF-B694-4D00-B653-573894AA414C}"/>
    <hyperlink ref="G545" r:id="rId551" xr:uid="{F1A4559A-27B3-4B7A-AE66-A3B88A87AA89}"/>
    <hyperlink ref="G546" r:id="rId552" xr:uid="{E9904268-6E0C-476F-AED3-B79E257963A4}"/>
    <hyperlink ref="G547" r:id="rId553" xr:uid="{C92765E1-433C-46B2-B42E-D54D0F085082}"/>
    <hyperlink ref="G548" r:id="rId554" xr:uid="{D13CDF89-96E2-4BA3-8E39-359E0345B99C}"/>
    <hyperlink ref="G549" r:id="rId555" xr:uid="{44A4DF48-9D00-4C10-ACFB-28B4CCE1F51C}"/>
    <hyperlink ref="G553" r:id="rId556" xr:uid="{D442C1B9-17BD-47E9-81D1-234F87CE7039}"/>
    <hyperlink ref="G554" r:id="rId557" xr:uid="{189D9805-A663-46D6-89D8-3EF0F152DB77}"/>
    <hyperlink ref="G550" r:id="rId558" xr:uid="{1DEF46A8-4512-43D7-A47F-9BA1F3836326}"/>
    <hyperlink ref="G551" r:id="rId559" xr:uid="{C3EFD7F9-35DB-43C7-A09B-F409FDB23FAE}"/>
    <hyperlink ref="G552" r:id="rId560" xr:uid="{751F18AA-4D91-494D-914A-61362A0DAD2B}"/>
    <hyperlink ref="G555" r:id="rId561" xr:uid="{931B3895-09DC-40A4-8677-9B69F107B245}"/>
    <hyperlink ref="G556" r:id="rId562" xr:uid="{D360104D-5275-4954-97DC-01F99B926964}"/>
    <hyperlink ref="G557" r:id="rId563" xr:uid="{2BF32741-51EB-4385-A3D6-2A1A640C5A59}"/>
    <hyperlink ref="G558" r:id="rId564" xr:uid="{690AFB01-9992-45C1-BD00-8ECC03DC412F}"/>
    <hyperlink ref="G559" r:id="rId565" xr:uid="{7B4CB22A-9336-427B-9CA5-1B603B6B0682}"/>
    <hyperlink ref="G560" r:id="rId566" xr:uid="{6A935658-3948-4A87-8AFC-71E9D866B708}"/>
    <hyperlink ref="G561" r:id="rId567" xr:uid="{9E3C9770-C094-4ADD-837E-080AE5065424}"/>
    <hyperlink ref="G562" r:id="rId568" xr:uid="{BAF687C7-7B4A-4355-839B-6AB44D05925C}"/>
    <hyperlink ref="G563" r:id="rId569" xr:uid="{D1B7C3BD-354B-4203-9E3F-3C140BAE71B6}"/>
    <hyperlink ref="G564" r:id="rId570" xr:uid="{B23D5CE8-2865-44A6-B510-9EDCC110BE75}"/>
    <hyperlink ref="G565" r:id="rId571" xr:uid="{3A499087-8E32-40A5-BA1E-85AEA28104A1}"/>
    <hyperlink ref="G566" r:id="rId572" xr:uid="{9FAADC03-5961-4B3B-9251-83543B7ACD90}"/>
    <hyperlink ref="G567" r:id="rId573" xr:uid="{4F32043F-E4AB-42C2-9D38-98C49E90F08D}"/>
    <hyperlink ref="G568" r:id="rId574" xr:uid="{B0A57C4C-F78E-4958-9F2E-7EAB75BB7261}"/>
    <hyperlink ref="G569" r:id="rId575" xr:uid="{AF6AC847-74FA-4E0C-A9E7-4B1B9FA54F9F}"/>
    <hyperlink ref="G570" r:id="rId576" xr:uid="{35CA32CA-4A90-4FD8-A286-6BC92EE2F7B6}"/>
    <hyperlink ref="G571" r:id="rId577" xr:uid="{BF39025C-57ED-4C3A-8076-152AEE1B82AC}"/>
    <hyperlink ref="G572" r:id="rId578" xr:uid="{3C75CEBB-04A7-499B-A681-352F85DB441B}"/>
    <hyperlink ref="G573" r:id="rId579" xr:uid="{ED4BD3A4-6761-45A6-BCDE-8AA48B059EE5}"/>
    <hyperlink ref="G574" r:id="rId580" xr:uid="{8B566E84-04B4-4362-9675-82654771EED0}"/>
    <hyperlink ref="G575" r:id="rId581" xr:uid="{E7CFF15A-F204-43CC-A689-691EF0E2480C}"/>
    <hyperlink ref="G576" r:id="rId582" xr:uid="{8C9C4545-B109-4C4B-AA35-A688FE955D59}"/>
    <hyperlink ref="G577" r:id="rId583" xr:uid="{84C33F0C-8113-4AF4-8FBD-DAC385257398}"/>
    <hyperlink ref="G578" r:id="rId584" xr:uid="{52D390EB-87DD-4075-911D-6FF0BDD95D8F}"/>
    <hyperlink ref="G579" r:id="rId585" xr:uid="{06D093EB-CDCD-466E-9695-49E9D7CA254A}"/>
    <hyperlink ref="G580" r:id="rId586" xr:uid="{B4FB35AC-936B-41DB-B915-34EEE0FE430F}"/>
    <hyperlink ref="G581" r:id="rId587" xr:uid="{BF9DE8A3-5C22-4501-B61D-0C2DBB15AD3C}"/>
    <hyperlink ref="G582" r:id="rId588" xr:uid="{7A6334B6-FD84-49BE-AD86-C234F08BB24C}"/>
    <hyperlink ref="G583" r:id="rId589" xr:uid="{B31498FA-1AE8-462A-A02C-38FAA27655BE}"/>
    <hyperlink ref="G584" r:id="rId590" xr:uid="{4F040F1B-F4AB-4104-98FE-5E8E992B86E3}"/>
    <hyperlink ref="G588" r:id="rId591" xr:uid="{6EEB5C92-5946-473A-B890-2DD8EB46BEA0}"/>
    <hyperlink ref="G585" r:id="rId592" xr:uid="{A4628B07-3A17-4C2D-B221-1B540FF18E87}"/>
    <hyperlink ref="G586" r:id="rId593" xr:uid="{4766CA5F-16F4-4362-98BD-BF2172CAEF08}"/>
    <hyperlink ref="G587" r:id="rId594" xr:uid="{D50A5ECE-AF44-42AE-8448-9610217365E4}"/>
    <hyperlink ref="G589" r:id="rId595" xr:uid="{C0FE585F-3FF9-4A7E-9802-8CD27B2EC758}"/>
    <hyperlink ref="G591" r:id="rId596" xr:uid="{7AAC639C-ADD7-4C8F-9025-1A180808AA1A}"/>
    <hyperlink ref="G592" r:id="rId597" xr:uid="{C5AF3EF7-4EB3-489E-B6DA-CA920C66AA3E}"/>
    <hyperlink ref="G593" r:id="rId598" xr:uid="{C74E5724-809D-4FD8-947E-2C3EF14260A9}"/>
    <hyperlink ref="G594" r:id="rId599" xr:uid="{4E3E4476-4B0A-434B-94E9-28387EDFEA18}"/>
    <hyperlink ref="G590" r:id="rId600" xr:uid="{D6CECE24-57B8-4A3C-AEF5-A7CE5F21E5B2}"/>
    <hyperlink ref="G634" r:id="rId601" xr:uid="{A154A185-30E5-47FB-9A77-E2557DF43AE6}"/>
    <hyperlink ref="G595" r:id="rId602" xr:uid="{CA257E19-008A-493C-9D05-19C2C57E2D73}"/>
    <hyperlink ref="G596" r:id="rId603" xr:uid="{72BCF663-365D-4657-9AF6-7CFFCA7949CF}"/>
    <hyperlink ref="G597" r:id="rId604" xr:uid="{6004B0B4-7665-4E56-BD63-4051B414CABC}"/>
    <hyperlink ref="G598" r:id="rId605" xr:uid="{08216D47-8602-468D-A21E-2C8020E3624A}"/>
    <hyperlink ref="G599" r:id="rId606" xr:uid="{4455AF31-4AD1-4EE4-B046-CE1DC87D5AE4}"/>
    <hyperlink ref="G600" r:id="rId607" xr:uid="{678EAB3B-774B-46C8-99B9-0E10F8A01122}"/>
    <hyperlink ref="G601" r:id="rId608" xr:uid="{C6C80606-71B6-44C1-81BB-4602F0C03103}"/>
    <hyperlink ref="G602" r:id="rId609" xr:uid="{F595245F-C74E-4BA2-8A4E-3EE3D3D69725}"/>
    <hyperlink ref="G603" r:id="rId610" xr:uid="{29FE0692-9D39-438A-8BE2-CCEDA2AF0180}"/>
    <hyperlink ref="G604" r:id="rId611" xr:uid="{F4AACB15-95EC-4534-9A88-DEE5EC455DA0}"/>
    <hyperlink ref="G605" r:id="rId612" xr:uid="{D3276406-FE52-45CF-BC26-8E8598C5C51C}"/>
    <hyperlink ref="G606" r:id="rId613" xr:uid="{5B07282C-279C-441B-9B7D-DE615C3420D0}"/>
    <hyperlink ref="G607" r:id="rId614" xr:uid="{EAC0C3AE-AC9F-4A0B-A30B-7D3CE31F22F5}"/>
    <hyperlink ref="G608" r:id="rId615" xr:uid="{A1E6C6B1-EECC-4629-8F9B-F8ECAB8CD663}"/>
    <hyperlink ref="G609" r:id="rId616" xr:uid="{073FFBC4-21B6-4FC3-97C7-08B4E8BEBB3F}"/>
    <hyperlink ref="G610" r:id="rId617" xr:uid="{02BFCACE-B3F3-47AF-920B-129A6C7F39CB}"/>
    <hyperlink ref="G611" r:id="rId618" xr:uid="{CB89E7E8-9B7C-49F0-9792-BE792DA96EEB}"/>
    <hyperlink ref="G612" r:id="rId619" xr:uid="{256F5F09-E29B-4808-8E1F-CA293CC657EA}"/>
    <hyperlink ref="G613" r:id="rId620" xr:uid="{0A68D121-ED8E-463F-8302-8B3B34E8BFBD}"/>
    <hyperlink ref="G614" r:id="rId621" xr:uid="{4354AB67-C65B-4AAB-925C-306D1DEA5D74}"/>
    <hyperlink ref="G615" r:id="rId622" xr:uid="{33812811-4AE1-4B95-89B2-552D7493EED6}"/>
    <hyperlink ref="G616" r:id="rId623" xr:uid="{3A5CEE0B-3388-4644-B8EC-995C85D869DC}"/>
    <hyperlink ref="G617" r:id="rId624" xr:uid="{EF4E1C31-213A-4B92-A327-CD72F20F4FB2}"/>
    <hyperlink ref="G618" r:id="rId625" xr:uid="{07B82059-1D07-4523-811D-955A1CF40ABB}"/>
    <hyperlink ref="G619" r:id="rId626" xr:uid="{AAE17282-4229-44AF-83BF-F917D48F5088}"/>
    <hyperlink ref="G620" r:id="rId627" xr:uid="{ADE2FC33-C53D-4552-BECA-2E7254E22B7F}"/>
    <hyperlink ref="G621" r:id="rId628" xr:uid="{0C9C880D-C45A-4B42-89D1-9D7384E79D67}"/>
    <hyperlink ref="G622" r:id="rId629" xr:uid="{DE2C8A18-DB73-44A7-A94C-8187A82901ED}"/>
    <hyperlink ref="G623" r:id="rId630" xr:uid="{79BFA0EB-C8A2-43B3-9819-4B0C299BC8CE}"/>
    <hyperlink ref="G214" r:id="rId631" xr:uid="{B59F7FCE-041E-4809-A82C-C2A23BABEFE2}"/>
    <hyperlink ref="G245" r:id="rId632" xr:uid="{F245F968-CEA9-4453-9F84-3DEC4C1D8AB0}"/>
    <hyperlink ref="G248" r:id="rId633" xr:uid="{95227B82-1B27-4913-AD19-45FD891EF6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2024-12-05T14:29:03Z</dcterms:created>
  <dcterms:modified xsi:type="dcterms:W3CDTF">2024-12-10T20:35:25Z</dcterms:modified>
  <cp:category/>
  <cp:contentStatus/>
</cp:coreProperties>
</file>